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Ex6.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V Rajitha\Downloads\"/>
    </mc:Choice>
  </mc:AlternateContent>
  <xr:revisionPtr revIDLastSave="0" documentId="13_ncr:1_{DA24EDA2-484B-4C06-A7C7-F4C2C2D6D83C}" xr6:coauthVersionLast="47" xr6:coauthVersionMax="47" xr10:uidLastSave="{00000000-0000-0000-0000-000000000000}"/>
  <bookViews>
    <workbookView xWindow="-108" yWindow="-108" windowWidth="23256" windowHeight="12456" tabRatio="772" activeTab="2" xr2:uid="{D28A060E-5B1E-4C1F-B003-DAFE97BDDF67}"/>
  </bookViews>
  <sheets>
    <sheet name="Raw_Dataset" sheetId="1" r:id="rId1"/>
    <sheet name="Sheet1" sheetId="2" r:id="rId2"/>
    <sheet name="Sheet2" sheetId="3" r:id="rId3"/>
  </sheets>
  <definedNames>
    <definedName name="_xlnm._FilterDatabase" localSheetId="0" hidden="1">Raw_Dataset!$A$1:$N$501</definedName>
    <definedName name="_xlnm._FilterDatabase" localSheetId="2" hidden="1">Sheet2!$E$9:$E$21</definedName>
    <definedName name="_xlchart.v1.0" hidden="1">Raw_Dataset!$R$480:$R$485</definedName>
    <definedName name="_xlchart.v1.1" hidden="1">Raw_Dataset!$S$479</definedName>
    <definedName name="_xlchart.v1.10" hidden="1">Raw_Dataset!$E$514:$I$514</definedName>
    <definedName name="_xlchart.v1.11" hidden="1">Raw_Dataset!$E$515:$I$515</definedName>
    <definedName name="_xlchart.v1.12" hidden="1">Raw_Dataset!$Q$242:$Q$244</definedName>
    <definedName name="_xlchart.v1.13" hidden="1">Raw_Dataset!$R$241</definedName>
    <definedName name="_xlchart.v1.14" hidden="1">Raw_Dataset!$R$242:$R$244</definedName>
    <definedName name="_xlchart.v1.15" hidden="1">Raw_Dataset!$AA$479</definedName>
    <definedName name="_xlchart.v1.16" hidden="1">Raw_Dataset!$AA$480:$AA$487</definedName>
    <definedName name="_xlchart.v1.17" hidden="1">Raw_Dataset!$Z$480:$Z$487</definedName>
    <definedName name="_xlchart.v1.18" hidden="1">Raw_Dataset!$AA$479</definedName>
    <definedName name="_xlchart.v1.19" hidden="1">Raw_Dataset!$AA$480:$AA$487</definedName>
    <definedName name="_xlchart.v1.2" hidden="1">Raw_Dataset!$S$480:$S$485</definedName>
    <definedName name="_xlchart.v1.20" hidden="1">Raw_Dataset!$Z$480:$Z$487</definedName>
    <definedName name="_xlchart.v1.21" hidden="1">Raw_Dataset!$AA$479</definedName>
    <definedName name="_xlchart.v1.22" hidden="1">Raw_Dataset!$AA$480:$AA$487</definedName>
    <definedName name="_xlchart.v1.23" hidden="1">Raw_Dataset!$Z$480:$Z$487</definedName>
    <definedName name="_xlchart.v1.24" hidden="1">Raw_Dataset!$Q$242:$Q$244</definedName>
    <definedName name="_xlchart.v1.25" hidden="1">Raw_Dataset!$R$241</definedName>
    <definedName name="_xlchart.v1.26" hidden="1">Raw_Dataset!$R$242:$R$244</definedName>
    <definedName name="_xlchart.v1.27" hidden="1">Raw_Dataset!$AA$479</definedName>
    <definedName name="_xlchart.v1.28" hidden="1">Raw_Dataset!$AA$480:$AA$487</definedName>
    <definedName name="_xlchart.v1.29" hidden="1">Raw_Dataset!$Z$480:$Z$487</definedName>
    <definedName name="_xlchart.v1.3" hidden="1">Raw_Dataset!$D$512</definedName>
    <definedName name="_xlchart.v1.4" hidden="1">Raw_Dataset!$D$513</definedName>
    <definedName name="_xlchart.v1.5" hidden="1">Raw_Dataset!$D$514</definedName>
    <definedName name="_xlchart.v1.6" hidden="1">Raw_Dataset!$D$515</definedName>
    <definedName name="_xlchart.v1.7" hidden="1">Raw_Dataset!$E$511:$I$511</definedName>
    <definedName name="_xlchart.v1.8" hidden="1">Raw_Dataset!$E$512:$I$512</definedName>
    <definedName name="_xlchart.v1.9" hidden="1">Raw_Dataset!$E$513:$I$513</definedName>
    <definedName name="_xlcn.WorksheetConnection_Raw_DatasetA1N501" hidden="1">Raw_Dataset!$A$1:$N$501</definedName>
    <definedName name="Slicer_Age_Group">#N/A</definedName>
    <definedName name="Slicer_Gender">#N/A</definedName>
    <definedName name="Slicer_Month">#N/A</definedName>
    <definedName name="Slicer_Order_Status">#N/A</definedName>
    <definedName name="Slicer_Payment_Method">#N/A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Raw_Dataset!$A$1:$N$5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4" i="1" l="1"/>
  <c r="B506" i="1"/>
  <c r="B504" i="1"/>
  <c r="P234"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 i="1"/>
  <c r="L6" i="1"/>
  <c r="L7" i="1"/>
  <c r="L3" i="1"/>
  <c r="L4" i="1"/>
  <c r="L2"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3" i="1"/>
  <c r="C4" i="1"/>
  <c r="C5" i="1"/>
  <c r="C6" i="1"/>
  <c r="C7"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0636BF-D0EC-4C20-AD92-C730FA0F6F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A1C328-64BD-4D89-8826-B9C1A03D4892}" name="WorksheetConnection_Raw_Dataset!$A$1:$N$501" type="102" refreshedVersion="8" minRefreshableVersion="5">
    <extLst>
      <ext xmlns:x15="http://schemas.microsoft.com/office/spreadsheetml/2010/11/main" uri="{DE250136-89BD-433C-8126-D09CA5730AF9}">
        <x15:connection id="Range" autoDelete="1">
          <x15:rangePr sourceName="_xlcn.WorksheetConnection_Raw_DatasetA1N501"/>
        </x15:connection>
      </ext>
    </extLst>
  </connection>
</connections>
</file>

<file path=xl/sharedStrings.xml><?xml version="1.0" encoding="utf-8"?>
<sst xmlns="http://schemas.openxmlformats.org/spreadsheetml/2006/main" count="4173" uniqueCount="907">
  <si>
    <t>Order ID</t>
  </si>
  <si>
    <t>Order Date</t>
  </si>
  <si>
    <t>Order Time</t>
  </si>
  <si>
    <t>Product Name</t>
  </si>
  <si>
    <t>Gender</t>
  </si>
  <si>
    <t>Age</t>
  </si>
  <si>
    <t>Order Status</t>
  </si>
  <si>
    <t>Payment Method</t>
  </si>
  <si>
    <t>ZP0001</t>
  </si>
  <si>
    <t>C1380</t>
  </si>
  <si>
    <t>Hyderabad</t>
  </si>
  <si>
    <t>Fruits</t>
  </si>
  <si>
    <t>Apples</t>
  </si>
  <si>
    <t>Male</t>
  </si>
  <si>
    <t>Delivered</t>
  </si>
  <si>
    <t>Credit Card</t>
  </si>
  <si>
    <t>ZP0002</t>
  </si>
  <si>
    <t>C1102</t>
  </si>
  <si>
    <t>Kolkata</t>
  </si>
  <si>
    <t>Grapes</t>
  </si>
  <si>
    <t>ZP0003</t>
  </si>
  <si>
    <t>C1195</t>
  </si>
  <si>
    <t>Delhi</t>
  </si>
  <si>
    <t>Vegetables</t>
  </si>
  <si>
    <t>Onions</t>
  </si>
  <si>
    <t>Female</t>
  </si>
  <si>
    <t>Debit Card</t>
  </si>
  <si>
    <t>ZP0004</t>
  </si>
  <si>
    <t>C1099</t>
  </si>
  <si>
    <t>Groceries</t>
  </si>
  <si>
    <t>Wheat Flour</t>
  </si>
  <si>
    <t>ZP0005</t>
  </si>
  <si>
    <t>C1137</t>
  </si>
  <si>
    <t>Dairy</t>
  </si>
  <si>
    <t>Cheese</t>
  </si>
  <si>
    <t>ZP0006</t>
  </si>
  <si>
    <t>C1138</t>
  </si>
  <si>
    <t>Oranges</t>
  </si>
  <si>
    <t>ZP0007</t>
  </si>
  <si>
    <t>C1299</t>
  </si>
  <si>
    <t>Potatoes</t>
  </si>
  <si>
    <t>ZP0008</t>
  </si>
  <si>
    <t>C1033</t>
  </si>
  <si>
    <t>Snacks</t>
  </si>
  <si>
    <t>Chocolate</t>
  </si>
  <si>
    <t>ZP0009</t>
  </si>
  <si>
    <t>C1002</t>
  </si>
  <si>
    <t>ZP0010</t>
  </si>
  <si>
    <t>C1001</t>
  </si>
  <si>
    <t>Pune</t>
  </si>
  <si>
    <t>Chips</t>
  </si>
  <si>
    <t>Cash on Delivery</t>
  </si>
  <si>
    <t>ZP0011</t>
  </si>
  <si>
    <t>C1065</t>
  </si>
  <si>
    <t>Bangalore</t>
  </si>
  <si>
    <t>Beverages</t>
  </si>
  <si>
    <t>Soft Drinks</t>
  </si>
  <si>
    <t>Canceled</t>
  </si>
  <si>
    <t>ZP0012</t>
  </si>
  <si>
    <t>C1461</t>
  </si>
  <si>
    <t>Ahmedabad</t>
  </si>
  <si>
    <t>UPI</t>
  </si>
  <si>
    <t>ZP0013</t>
  </si>
  <si>
    <t>C1264</t>
  </si>
  <si>
    <t>Chennai</t>
  </si>
  <si>
    <t>Spinach</t>
  </si>
  <si>
    <t>ZP0014</t>
  </si>
  <si>
    <t>C1217</t>
  </si>
  <si>
    <t>ZP0015</t>
  </si>
  <si>
    <t>C1072</t>
  </si>
  <si>
    <t>Returned</t>
  </si>
  <si>
    <t>ZP0016</t>
  </si>
  <si>
    <t>C1209</t>
  </si>
  <si>
    <t>Cookies</t>
  </si>
  <si>
    <t>ZP0017</t>
  </si>
  <si>
    <t>C1368</t>
  </si>
  <si>
    <t>ZP0018</t>
  </si>
  <si>
    <t>C1436</t>
  </si>
  <si>
    <t>Rice</t>
  </si>
  <si>
    <t>ZP0019</t>
  </si>
  <si>
    <t>C1479</t>
  </si>
  <si>
    <t>ZP0020</t>
  </si>
  <si>
    <t>C1260</t>
  </si>
  <si>
    <t>ZP0021</t>
  </si>
  <si>
    <t>C1478</t>
  </si>
  <si>
    <t>ZP0022</t>
  </si>
  <si>
    <t>C1464</t>
  </si>
  <si>
    <t>Mumbai</t>
  </si>
  <si>
    <t>Pulses</t>
  </si>
  <si>
    <t>ZP0023</t>
  </si>
  <si>
    <t>C1005</t>
  </si>
  <si>
    <t>ZP0024</t>
  </si>
  <si>
    <t>C1053</t>
  </si>
  <si>
    <t>Butter</t>
  </si>
  <si>
    <t>ZP0025</t>
  </si>
  <si>
    <t>C1477</t>
  </si>
  <si>
    <t>Coffee</t>
  </si>
  <si>
    <t>ZP0026</t>
  </si>
  <si>
    <t>C1421</t>
  </si>
  <si>
    <t>Bananas</t>
  </si>
  <si>
    <t>ZP0027</t>
  </si>
  <si>
    <t>C1481</t>
  </si>
  <si>
    <t>Sugar</t>
  </si>
  <si>
    <t>ZP0028</t>
  </si>
  <si>
    <t>C1198</t>
  </si>
  <si>
    <t>Tomatoes</t>
  </si>
  <si>
    <t>ZP0029</t>
  </si>
  <si>
    <t>C1342</t>
  </si>
  <si>
    <t>ZP0030</t>
  </si>
  <si>
    <t>ZP0031</t>
  </si>
  <si>
    <t>ZP0032</t>
  </si>
  <si>
    <t>C1323</t>
  </si>
  <si>
    <t>ZP0033</t>
  </si>
  <si>
    <t>C1470</t>
  </si>
  <si>
    <t>ZP0034</t>
  </si>
  <si>
    <t>C1385</t>
  </si>
  <si>
    <t>Juice</t>
  </si>
  <si>
    <t>ZP0035</t>
  </si>
  <si>
    <t>C1071</t>
  </si>
  <si>
    <t>ZP0036</t>
  </si>
  <si>
    <t>C1395</t>
  </si>
  <si>
    <t>ZP0037</t>
  </si>
  <si>
    <t>C1224</t>
  </si>
  <si>
    <t>ZP0038</t>
  </si>
  <si>
    <t>C1330</t>
  </si>
  <si>
    <t>ZP0039</t>
  </si>
  <si>
    <t>C1010</t>
  </si>
  <si>
    <t>ZP0040</t>
  </si>
  <si>
    <t>C1343</t>
  </si>
  <si>
    <t>ZP0041</t>
  </si>
  <si>
    <t>C1160</t>
  </si>
  <si>
    <t>ZP0042</t>
  </si>
  <si>
    <t>C1339</t>
  </si>
  <si>
    <t>ZP0043</t>
  </si>
  <si>
    <t>C1268</t>
  </si>
  <si>
    <t>ZP0044</t>
  </si>
  <si>
    <t>C1313</t>
  </si>
  <si>
    <t>ZP0045</t>
  </si>
  <si>
    <t>C1486</t>
  </si>
  <si>
    <t>ZP0046</t>
  </si>
  <si>
    <t>C1355</t>
  </si>
  <si>
    <t>ZP0047</t>
  </si>
  <si>
    <t>ZP0048</t>
  </si>
  <si>
    <t>C1092</t>
  </si>
  <si>
    <t>ZP0049</t>
  </si>
  <si>
    <t>C1175</t>
  </si>
  <si>
    <t>ZP0050</t>
  </si>
  <si>
    <t>C1286</t>
  </si>
  <si>
    <t>ZP0051</t>
  </si>
  <si>
    <t>C1107</t>
  </si>
  <si>
    <t>ZP0052</t>
  </si>
  <si>
    <t>C1362</t>
  </si>
  <si>
    <t>ZP0053</t>
  </si>
  <si>
    <t>ZP0054</t>
  </si>
  <si>
    <t>C1021</t>
  </si>
  <si>
    <t>ZP0055</t>
  </si>
  <si>
    <t>C1334</t>
  </si>
  <si>
    <t>ZP0056</t>
  </si>
  <si>
    <t>C1356</t>
  </si>
  <si>
    <t>ZP0057</t>
  </si>
  <si>
    <t>C1212</t>
  </si>
  <si>
    <t>ZP0058</t>
  </si>
  <si>
    <t>C1312</t>
  </si>
  <si>
    <t>ZP0059</t>
  </si>
  <si>
    <t>ZP0060</t>
  </si>
  <si>
    <t>ZP0061</t>
  </si>
  <si>
    <t>C1097</t>
  </si>
  <si>
    <t>ZP0062</t>
  </si>
  <si>
    <t>C1258</t>
  </si>
  <si>
    <t>ZP0063</t>
  </si>
  <si>
    <t>C1042</t>
  </si>
  <si>
    <t>ZP0064</t>
  </si>
  <si>
    <t>C1051</t>
  </si>
  <si>
    <t>ZP0065</t>
  </si>
  <si>
    <t>C1211</t>
  </si>
  <si>
    <t>ZP0066</t>
  </si>
  <si>
    <t>C1131</t>
  </si>
  <si>
    <t>Namkeen</t>
  </si>
  <si>
    <t>ZP0067</t>
  </si>
  <si>
    <t>C1197</t>
  </si>
  <si>
    <t>ZP0068</t>
  </si>
  <si>
    <t>C1463</t>
  </si>
  <si>
    <t>ZP0069</t>
  </si>
  <si>
    <t>C1297</t>
  </si>
  <si>
    <t>ZP0070</t>
  </si>
  <si>
    <t>C1423</t>
  </si>
  <si>
    <t>ZP0071</t>
  </si>
  <si>
    <t>C1136</t>
  </si>
  <si>
    <t>ZP0072</t>
  </si>
  <si>
    <t>C1469</t>
  </si>
  <si>
    <t>Tea</t>
  </si>
  <si>
    <t>ZP0073</t>
  </si>
  <si>
    <t>C1121</t>
  </si>
  <si>
    <t>ZP0074</t>
  </si>
  <si>
    <t>C1017</t>
  </si>
  <si>
    <t>ZP0075</t>
  </si>
  <si>
    <t>C1098</t>
  </si>
  <si>
    <t>ZP0076</t>
  </si>
  <si>
    <t>C1301</t>
  </si>
  <si>
    <t>ZP0077</t>
  </si>
  <si>
    <t>C1444</t>
  </si>
  <si>
    <t>ZP0078</t>
  </si>
  <si>
    <t>ZP0079</t>
  </si>
  <si>
    <t>C1206</t>
  </si>
  <si>
    <t>ZP0080</t>
  </si>
  <si>
    <t>C1167</t>
  </si>
  <si>
    <t>Yogurt</t>
  </si>
  <si>
    <t>ZP0081</t>
  </si>
  <si>
    <t>C1424</t>
  </si>
  <si>
    <t>ZP0082</t>
  </si>
  <si>
    <t>C1050</t>
  </si>
  <si>
    <t>ZP0083</t>
  </si>
  <si>
    <t>C1054</t>
  </si>
  <si>
    <t>ZP0084</t>
  </si>
  <si>
    <t>C1093</t>
  </si>
  <si>
    <t>ZP0085</t>
  </si>
  <si>
    <t>C1193</t>
  </si>
  <si>
    <t>ZP0086</t>
  </si>
  <si>
    <t>C1227</t>
  </si>
  <si>
    <t>ZP0087</t>
  </si>
  <si>
    <t>C1307</t>
  </si>
  <si>
    <t>ZP0088</t>
  </si>
  <si>
    <t>C1273</t>
  </si>
  <si>
    <t>ZP0089</t>
  </si>
  <si>
    <t>C1328</t>
  </si>
  <si>
    <t>ZP0090</t>
  </si>
  <si>
    <t>ZP0091</t>
  </si>
  <si>
    <t>C1491</t>
  </si>
  <si>
    <t>ZP0092</t>
  </si>
  <si>
    <t>C1498</t>
  </si>
  <si>
    <t>ZP0093</t>
  </si>
  <si>
    <t>C1030</t>
  </si>
  <si>
    <t>ZP0094</t>
  </si>
  <si>
    <t>C1310</t>
  </si>
  <si>
    <t>ZP0095</t>
  </si>
  <si>
    <t>ZP0096</t>
  </si>
  <si>
    <t>C1130</t>
  </si>
  <si>
    <t>ZP0097</t>
  </si>
  <si>
    <t>ZP0098</t>
  </si>
  <si>
    <t>C1080</t>
  </si>
  <si>
    <t>ZP0099</t>
  </si>
  <si>
    <t>ZP0100</t>
  </si>
  <si>
    <t>C1428</t>
  </si>
  <si>
    <t>ZP0101</t>
  </si>
  <si>
    <t>C1247</t>
  </si>
  <si>
    <t>Milk</t>
  </si>
  <si>
    <t>ZP0102</t>
  </si>
  <si>
    <t>C1114</t>
  </si>
  <si>
    <t>ZP0103</t>
  </si>
  <si>
    <t>C1366</t>
  </si>
  <si>
    <t>ZP0104</t>
  </si>
  <si>
    <t>C1111</t>
  </si>
  <si>
    <t>ZP0105</t>
  </si>
  <si>
    <t>C1275</t>
  </si>
  <si>
    <t>ZP0106</t>
  </si>
  <si>
    <t>C1489</t>
  </si>
  <si>
    <t>ZP0107</t>
  </si>
  <si>
    <t>C1298</t>
  </si>
  <si>
    <t>ZP0108</t>
  </si>
  <si>
    <t>C1151</t>
  </si>
  <si>
    <t>ZP0109</t>
  </si>
  <si>
    <t>C1400</t>
  </si>
  <si>
    <t>ZP0110</t>
  </si>
  <si>
    <t>C1474</t>
  </si>
  <si>
    <t>ZP0111</t>
  </si>
  <si>
    <t>ZP0112</t>
  </si>
  <si>
    <t>C1263</t>
  </si>
  <si>
    <t>ZP0113</t>
  </si>
  <si>
    <t>C1079</t>
  </si>
  <si>
    <t>ZP0114</t>
  </si>
  <si>
    <t>C1266</t>
  </si>
  <si>
    <t>ZP0115</t>
  </si>
  <si>
    <t>C1038</t>
  </si>
  <si>
    <t>ZP0116</t>
  </si>
  <si>
    <t>C1364</t>
  </si>
  <si>
    <t>ZP0117</t>
  </si>
  <si>
    <t>C1314</t>
  </si>
  <si>
    <t>ZP0118</t>
  </si>
  <si>
    <t>C1239</t>
  </si>
  <si>
    <t>ZP0119</t>
  </si>
  <si>
    <t>ZP0120</t>
  </si>
  <si>
    <t>C1338</t>
  </si>
  <si>
    <t>ZP0121</t>
  </si>
  <si>
    <t>C1456</t>
  </si>
  <si>
    <t>ZP0122</t>
  </si>
  <si>
    <t>ZP0123</t>
  </si>
  <si>
    <t>C1127</t>
  </si>
  <si>
    <t>ZP0124</t>
  </si>
  <si>
    <t>ZP0125</t>
  </si>
  <si>
    <t>C1254</t>
  </si>
  <si>
    <t>ZP0126</t>
  </si>
  <si>
    <t>C1186</t>
  </si>
  <si>
    <t>ZP0127</t>
  </si>
  <si>
    <t>ZP0128</t>
  </si>
  <si>
    <t>C1168</t>
  </si>
  <si>
    <t>ZP0129</t>
  </si>
  <si>
    <t>C1345</t>
  </si>
  <si>
    <t>ZP0130</t>
  </si>
  <si>
    <t>C1370</t>
  </si>
  <si>
    <t>ZP0131</t>
  </si>
  <si>
    <t>C1257</t>
  </si>
  <si>
    <t>ZP0132</t>
  </si>
  <si>
    <t>C1182</t>
  </si>
  <si>
    <t>ZP0133</t>
  </si>
  <si>
    <t>C1246</t>
  </si>
  <si>
    <t>ZP0134</t>
  </si>
  <si>
    <t>ZP0135</t>
  </si>
  <si>
    <t>ZP0136</t>
  </si>
  <si>
    <t>ZP0137</t>
  </si>
  <si>
    <t>ZP0138</t>
  </si>
  <si>
    <t>C1058</t>
  </si>
  <si>
    <t>ZP0139</t>
  </si>
  <si>
    <t>C1045</t>
  </si>
  <si>
    <t>ZP0140</t>
  </si>
  <si>
    <t>C1371</t>
  </si>
  <si>
    <t>ZP0141</t>
  </si>
  <si>
    <t>ZP0142</t>
  </si>
  <si>
    <t>ZP0143</t>
  </si>
  <si>
    <t>C1267</t>
  </si>
  <si>
    <t>ZP0144</t>
  </si>
  <si>
    <t>C1414</t>
  </si>
  <si>
    <t>ZP0145</t>
  </si>
  <si>
    <t>C1458</t>
  </si>
  <si>
    <t>ZP0146</t>
  </si>
  <si>
    <t>ZP0147</t>
  </si>
  <si>
    <t>ZP0148</t>
  </si>
  <si>
    <t>C1305</t>
  </si>
  <si>
    <t>ZP0149</t>
  </si>
  <si>
    <t>ZP0150</t>
  </si>
  <si>
    <t>ZP0151</t>
  </si>
  <si>
    <t>C1440</t>
  </si>
  <si>
    <t>ZP0152</t>
  </si>
  <si>
    <t>ZP0153</t>
  </si>
  <si>
    <t>C1480</t>
  </si>
  <si>
    <t>ZP0154</t>
  </si>
  <si>
    <t>C1274</t>
  </si>
  <si>
    <t>ZP0155</t>
  </si>
  <si>
    <t>C1024</t>
  </si>
  <si>
    <t>ZP0156</t>
  </si>
  <si>
    <t>C1484</t>
  </si>
  <si>
    <t>ZP0157</t>
  </si>
  <si>
    <t>ZP0158</t>
  </si>
  <si>
    <t>C1234</t>
  </si>
  <si>
    <t>ZP0159</t>
  </si>
  <si>
    <t>C1482</t>
  </si>
  <si>
    <t>ZP0160</t>
  </si>
  <si>
    <t>C1116</t>
  </si>
  <si>
    <t>ZP0161</t>
  </si>
  <si>
    <t>C1088</t>
  </si>
  <si>
    <t>ZP0162</t>
  </si>
  <si>
    <t>C1039</t>
  </si>
  <si>
    <t>ZP0163</t>
  </si>
  <si>
    <t>ZP0164</t>
  </si>
  <si>
    <t>ZP0165</t>
  </si>
  <si>
    <t>ZP0166</t>
  </si>
  <si>
    <t>C1139</t>
  </si>
  <si>
    <t>ZP0167</t>
  </si>
  <si>
    <t>ZP0168</t>
  </si>
  <si>
    <t>C1142</t>
  </si>
  <si>
    <t>ZP0169</t>
  </si>
  <si>
    <t>C1171</t>
  </si>
  <si>
    <t>ZP0170</t>
  </si>
  <si>
    <t>C1377</t>
  </si>
  <si>
    <t>ZP0171</t>
  </si>
  <si>
    <t>C1488</t>
  </si>
  <si>
    <t>ZP0172</t>
  </si>
  <si>
    <t>ZP0173</t>
  </si>
  <si>
    <t>C1327</t>
  </si>
  <si>
    <t>ZP0174</t>
  </si>
  <si>
    <t>C1133</t>
  </si>
  <si>
    <t>ZP0175</t>
  </si>
  <si>
    <t>C1426</t>
  </si>
  <si>
    <t>ZP0176</t>
  </si>
  <si>
    <t>ZP0177</t>
  </si>
  <si>
    <t>C1208</t>
  </si>
  <si>
    <t>ZP0178</t>
  </si>
  <si>
    <t>C1361</t>
  </si>
  <si>
    <t>ZP0179</t>
  </si>
  <si>
    <t>C1199</t>
  </si>
  <si>
    <t>ZP0180</t>
  </si>
  <si>
    <t>C1060</t>
  </si>
  <si>
    <t>ZP0181</t>
  </si>
  <si>
    <t>C1148</t>
  </si>
  <si>
    <t>ZP0182</t>
  </si>
  <si>
    <t>ZP0183</t>
  </si>
  <si>
    <t>C1262</t>
  </si>
  <si>
    <t>ZP0184</t>
  </si>
  <si>
    <t>C1425</t>
  </si>
  <si>
    <t>ZP0185</t>
  </si>
  <si>
    <t>ZP0186</t>
  </si>
  <si>
    <t>C1294</t>
  </si>
  <si>
    <t>ZP0187</t>
  </si>
  <si>
    <t>ZP0188</t>
  </si>
  <si>
    <t>C1487</t>
  </si>
  <si>
    <t>ZP0189</t>
  </si>
  <si>
    <t>C1109</t>
  </si>
  <si>
    <t>ZP0190</t>
  </si>
  <si>
    <t>C1064</t>
  </si>
  <si>
    <t>ZP0191</t>
  </si>
  <si>
    <t>C1043</t>
  </si>
  <si>
    <t>ZP0192</t>
  </si>
  <si>
    <t>ZP0193</t>
  </si>
  <si>
    <t>C1452</t>
  </si>
  <si>
    <t>ZP0194</t>
  </si>
  <si>
    <t>C1180</t>
  </si>
  <si>
    <t>ZP0195</t>
  </si>
  <si>
    <t>C1406</t>
  </si>
  <si>
    <t>ZP0196</t>
  </si>
  <si>
    <t>C1028</t>
  </si>
  <si>
    <t>ZP0197</t>
  </si>
  <si>
    <t>C1430</t>
  </si>
  <si>
    <t>ZP0198</t>
  </si>
  <si>
    <t>C1147</t>
  </si>
  <si>
    <t>ZP0199</t>
  </si>
  <si>
    <t>ZP0200</t>
  </si>
  <si>
    <t>C1007</t>
  </si>
  <si>
    <t>ZP0201</t>
  </si>
  <si>
    <t>ZP0202</t>
  </si>
  <si>
    <t>ZP0203</t>
  </si>
  <si>
    <t>C1165</t>
  </si>
  <si>
    <t>ZP0204</t>
  </si>
  <si>
    <t>ZP0205</t>
  </si>
  <si>
    <t>C1398</t>
  </si>
  <si>
    <t>ZP0206</t>
  </si>
  <si>
    <t>C1272</t>
  </si>
  <si>
    <t>ZP0207</t>
  </si>
  <si>
    <t>C1049</t>
  </si>
  <si>
    <t>ZP0208</t>
  </si>
  <si>
    <t>ZP0209</t>
  </si>
  <si>
    <t>ZP0210</t>
  </si>
  <si>
    <t>ZP0211</t>
  </si>
  <si>
    <t>C1384</t>
  </si>
  <si>
    <t>ZP0212</t>
  </si>
  <si>
    <t>ZP0213</t>
  </si>
  <si>
    <t>ZP0214</t>
  </si>
  <si>
    <t>C1318</t>
  </si>
  <si>
    <t>ZP0215</t>
  </si>
  <si>
    <t>ZP0216</t>
  </si>
  <si>
    <t>C1459</t>
  </si>
  <si>
    <t>ZP0217</t>
  </si>
  <si>
    <t>ZP0218</t>
  </si>
  <si>
    <t>C1415</t>
  </si>
  <si>
    <t>ZP0219</t>
  </si>
  <si>
    <t>C1067</t>
  </si>
  <si>
    <t>ZP0220</t>
  </si>
  <si>
    <t>C1483</t>
  </si>
  <si>
    <t>ZP0221</t>
  </si>
  <si>
    <t>C1158</t>
  </si>
  <si>
    <t>ZP0222</t>
  </si>
  <si>
    <t>C1382</t>
  </si>
  <si>
    <t>ZP0223</t>
  </si>
  <si>
    <t>C1035</t>
  </si>
  <si>
    <t>ZP0224</t>
  </si>
  <si>
    <t>C1052</t>
  </si>
  <si>
    <t>ZP0225</t>
  </si>
  <si>
    <t>C1375</t>
  </si>
  <si>
    <t>ZP0226</t>
  </si>
  <si>
    <t>C1106</t>
  </si>
  <si>
    <t>ZP0227</t>
  </si>
  <si>
    <t>ZP0228</t>
  </si>
  <si>
    <t>C1329</t>
  </si>
  <si>
    <t>ZP0229</t>
  </si>
  <si>
    <t>C1386</t>
  </si>
  <si>
    <t>ZP0230</t>
  </si>
  <si>
    <t>C1154</t>
  </si>
  <si>
    <t>ZP0231</t>
  </si>
  <si>
    <t>C1022</t>
  </si>
  <si>
    <t>ZP0232</t>
  </si>
  <si>
    <t>ZP0233</t>
  </si>
  <si>
    <t>C1336</t>
  </si>
  <si>
    <t>ZP0234</t>
  </si>
  <si>
    <t>ZP0235</t>
  </si>
  <si>
    <t>ZP0236</t>
  </si>
  <si>
    <t>C1082</t>
  </si>
  <si>
    <t>ZP0237</t>
  </si>
  <si>
    <t>C1185</t>
  </si>
  <si>
    <t>ZP0238</t>
  </si>
  <si>
    <t>C1177</t>
  </si>
  <si>
    <t>ZP0239</t>
  </si>
  <si>
    <t>ZP0240</t>
  </si>
  <si>
    <t>C1413</t>
  </si>
  <si>
    <t>ZP0241</t>
  </si>
  <si>
    <t>ZP0242</t>
  </si>
  <si>
    <t>C1077</t>
  </si>
  <si>
    <t>ZP0243</t>
  </si>
  <si>
    <t>C1363</t>
  </si>
  <si>
    <t>ZP0244</t>
  </si>
  <si>
    <t>C1066</t>
  </si>
  <si>
    <t>ZP0245</t>
  </si>
  <si>
    <t>ZP0246</t>
  </si>
  <si>
    <t>C1438</t>
  </si>
  <si>
    <t>ZP0247</t>
  </si>
  <si>
    <t>C1325</t>
  </si>
  <si>
    <t>ZP0248</t>
  </si>
  <si>
    <t>C1220</t>
  </si>
  <si>
    <t>ZP0249</t>
  </si>
  <si>
    <t>ZP0250</t>
  </si>
  <si>
    <t>C1223</t>
  </si>
  <si>
    <t>ZP0251</t>
  </si>
  <si>
    <t>ZP0252</t>
  </si>
  <si>
    <t>C1228</t>
  </si>
  <si>
    <t>ZP0253</t>
  </si>
  <si>
    <t>C1369</t>
  </si>
  <si>
    <t>ZP0254</t>
  </si>
  <si>
    <t>C1281</t>
  </si>
  <si>
    <t>ZP0255</t>
  </si>
  <si>
    <t>ZP0256</t>
  </si>
  <si>
    <t>C1379</t>
  </si>
  <si>
    <t>ZP0257</t>
  </si>
  <si>
    <t>C1059</t>
  </si>
  <si>
    <t>ZP0258</t>
  </si>
  <si>
    <t>C1467</t>
  </si>
  <si>
    <t>ZP0259</t>
  </si>
  <si>
    <t>ZP0260</t>
  </si>
  <si>
    <t>C1347</t>
  </si>
  <si>
    <t>ZP0261</t>
  </si>
  <si>
    <t>C1026</t>
  </si>
  <si>
    <t>ZP0262</t>
  </si>
  <si>
    <t>C1255</t>
  </si>
  <si>
    <t>ZP0263</t>
  </si>
  <si>
    <t>C1187</t>
  </si>
  <si>
    <t>ZP0264</t>
  </si>
  <si>
    <t>ZP0265</t>
  </si>
  <si>
    <t>C1437</t>
  </si>
  <si>
    <t>ZP0266</t>
  </si>
  <si>
    <t>C1494</t>
  </si>
  <si>
    <t>ZP0267</t>
  </si>
  <si>
    <t>C1308</t>
  </si>
  <si>
    <t>ZP0268</t>
  </si>
  <si>
    <t>C1359</t>
  </si>
  <si>
    <t>ZP0269</t>
  </si>
  <si>
    <t>C1278</t>
  </si>
  <si>
    <t>ZP0270</t>
  </si>
  <si>
    <t>ZP0271</t>
  </si>
  <si>
    <t>C1316</t>
  </si>
  <si>
    <t>ZP0272</t>
  </si>
  <si>
    <t>C1381</t>
  </si>
  <si>
    <t>ZP0273</t>
  </si>
  <si>
    <t>C1493</t>
  </si>
  <si>
    <t>ZP0274</t>
  </si>
  <si>
    <t>ZP0275</t>
  </si>
  <si>
    <t>ZP0276</t>
  </si>
  <si>
    <t>C1317</t>
  </si>
  <si>
    <t>ZP0277</t>
  </si>
  <si>
    <t>C1132</t>
  </si>
  <si>
    <t>ZP0278</t>
  </si>
  <si>
    <t>C1276</t>
  </si>
  <si>
    <t>ZP0279</t>
  </si>
  <si>
    <t>C1352</t>
  </si>
  <si>
    <t>ZP0280</t>
  </si>
  <si>
    <t>C1231</t>
  </si>
  <si>
    <t>ZP0281</t>
  </si>
  <si>
    <t>C1149</t>
  </si>
  <si>
    <t>ZP0282</t>
  </si>
  <si>
    <t>C1383</t>
  </si>
  <si>
    <t>ZP0283</t>
  </si>
  <si>
    <t>ZP0284</t>
  </si>
  <si>
    <t>ZP0285</t>
  </si>
  <si>
    <t>C1183</t>
  </si>
  <si>
    <t>ZP0286</t>
  </si>
  <si>
    <t>C1291</t>
  </si>
  <si>
    <t>ZP0287</t>
  </si>
  <si>
    <t>C1184</t>
  </si>
  <si>
    <t>ZP0288</t>
  </si>
  <si>
    <t>ZP0289</t>
  </si>
  <si>
    <t>C1238</t>
  </si>
  <si>
    <t>ZP0290</t>
  </si>
  <si>
    <t>C1113</t>
  </si>
  <si>
    <t>ZP0291</t>
  </si>
  <si>
    <t>C1333</t>
  </si>
  <si>
    <t>ZP0292</t>
  </si>
  <si>
    <t>C1499</t>
  </si>
  <si>
    <t>ZP0293</t>
  </si>
  <si>
    <t>C1040</t>
  </si>
  <si>
    <t>ZP0294</t>
  </si>
  <si>
    <t>C1083</t>
  </si>
  <si>
    <t>ZP0295</t>
  </si>
  <si>
    <t>ZP0296</t>
  </si>
  <si>
    <t>ZP0297</t>
  </si>
  <si>
    <t>ZP0298</t>
  </si>
  <si>
    <t>ZP0299</t>
  </si>
  <si>
    <t>C1069</t>
  </si>
  <si>
    <t>ZP0300</t>
  </si>
  <si>
    <t>ZP0301</t>
  </si>
  <si>
    <t>C1204</t>
  </si>
  <si>
    <t>ZP0302</t>
  </si>
  <si>
    <t>C1118</t>
  </si>
  <si>
    <t>ZP0303</t>
  </si>
  <si>
    <t>C1475</t>
  </si>
  <si>
    <t>ZP0304</t>
  </si>
  <si>
    <t>C1420</t>
  </si>
  <si>
    <t>ZP0305</t>
  </si>
  <si>
    <t>ZP0306</t>
  </si>
  <si>
    <t>ZP0307</t>
  </si>
  <si>
    <t>ZP0308</t>
  </si>
  <si>
    <t>ZP0309</t>
  </si>
  <si>
    <t>ZP0310</t>
  </si>
  <si>
    <t>ZP0311</t>
  </si>
  <si>
    <t>C1439</t>
  </si>
  <si>
    <t>ZP0312</t>
  </si>
  <si>
    <t>ZP0313</t>
  </si>
  <si>
    <t>ZP0314</t>
  </si>
  <si>
    <t>ZP0315</t>
  </si>
  <si>
    <t>C1410</t>
  </si>
  <si>
    <t>ZP0316</t>
  </si>
  <si>
    <t>ZP0317</t>
  </si>
  <si>
    <t>C1348</t>
  </si>
  <si>
    <t>ZP0318</t>
  </si>
  <si>
    <t>C1086</t>
  </si>
  <si>
    <t>ZP0319</t>
  </si>
  <si>
    <t>C1455</t>
  </si>
  <si>
    <t>ZP0320</t>
  </si>
  <si>
    <t>ZP0321</t>
  </si>
  <si>
    <t>C1378</t>
  </si>
  <si>
    <t>ZP0322</t>
  </si>
  <si>
    <t>C1497</t>
  </si>
  <si>
    <t>ZP0323</t>
  </si>
  <si>
    <t>C1188</t>
  </si>
  <si>
    <t>ZP0324</t>
  </si>
  <si>
    <t>C1150</t>
  </si>
  <si>
    <t>ZP0325</t>
  </si>
  <si>
    <t>C1123</t>
  </si>
  <si>
    <t>ZP0326</t>
  </si>
  <si>
    <t>ZP0327</t>
  </si>
  <si>
    <t>C1112</t>
  </si>
  <si>
    <t>ZP0328</t>
  </si>
  <si>
    <t>C1201</t>
  </si>
  <si>
    <t>ZP0329</t>
  </si>
  <si>
    <t>C1018</t>
  </si>
  <si>
    <t>ZP0330</t>
  </si>
  <si>
    <t>ZP0331</t>
  </si>
  <si>
    <t>C1405</t>
  </si>
  <si>
    <t>ZP0332</t>
  </si>
  <si>
    <t>ZP0333</t>
  </si>
  <si>
    <t>C1353</t>
  </si>
  <si>
    <t>ZP0334</t>
  </si>
  <si>
    <t>ZP0335</t>
  </si>
  <si>
    <t>ZP0336</t>
  </si>
  <si>
    <t>ZP0337</t>
  </si>
  <si>
    <t>C1251</t>
  </si>
  <si>
    <t>ZP0338</t>
  </si>
  <si>
    <t>ZP0339</t>
  </si>
  <si>
    <t>ZP0340</t>
  </si>
  <si>
    <t>ZP0341</t>
  </si>
  <si>
    <t>C1372</t>
  </si>
  <si>
    <t>ZP0342</t>
  </si>
  <si>
    <t>C1009</t>
  </si>
  <si>
    <t>ZP0343</t>
  </si>
  <si>
    <t>ZP0344</t>
  </si>
  <si>
    <t>ZP0345</t>
  </si>
  <si>
    <t>C1451</t>
  </si>
  <si>
    <t>ZP0346</t>
  </si>
  <si>
    <t>ZP0347</t>
  </si>
  <si>
    <t>C1173</t>
  </si>
  <si>
    <t>ZP0348</t>
  </si>
  <si>
    <t>C1293</t>
  </si>
  <si>
    <t>ZP0349</t>
  </si>
  <si>
    <t>ZP0350</t>
  </si>
  <si>
    <t>C1419</t>
  </si>
  <si>
    <t>ZP0351</t>
  </si>
  <si>
    <t>C1412</t>
  </si>
  <si>
    <t>ZP0352</t>
  </si>
  <si>
    <t>ZP0353</t>
  </si>
  <si>
    <t>C1056</t>
  </si>
  <si>
    <t>ZP0354</t>
  </si>
  <si>
    <t>ZP0355</t>
  </si>
  <si>
    <t>ZP0356</t>
  </si>
  <si>
    <t>ZP0357</t>
  </si>
  <si>
    <t>ZP0358</t>
  </si>
  <si>
    <t>ZP0359</t>
  </si>
  <si>
    <t>C1041</t>
  </si>
  <si>
    <t>ZP0360</t>
  </si>
  <si>
    <t>ZP0361</t>
  </si>
  <si>
    <t>ZP0362</t>
  </si>
  <si>
    <t>C1265</t>
  </si>
  <si>
    <t>ZP0363</t>
  </si>
  <si>
    <t>ZP0364</t>
  </si>
  <si>
    <t>C1376</t>
  </si>
  <si>
    <t>ZP0365</t>
  </si>
  <si>
    <t>C1172</t>
  </si>
  <si>
    <t>ZP0366</t>
  </si>
  <si>
    <t>ZP0367</t>
  </si>
  <si>
    <t>ZP0368</t>
  </si>
  <si>
    <t>C1472</t>
  </si>
  <si>
    <t>ZP0369</t>
  </si>
  <si>
    <t>ZP0370</t>
  </si>
  <si>
    <t>C1108</t>
  </si>
  <si>
    <t>ZP0371</t>
  </si>
  <si>
    <t>C1374</t>
  </si>
  <si>
    <t>ZP0372</t>
  </si>
  <si>
    <t>ZP0373</t>
  </si>
  <si>
    <t>ZP0374</t>
  </si>
  <si>
    <t>C1443</t>
  </si>
  <si>
    <t>ZP0375</t>
  </si>
  <si>
    <t>ZP0376</t>
  </si>
  <si>
    <t>C1401</t>
  </si>
  <si>
    <t>ZP0377</t>
  </si>
  <si>
    <t>C1090</t>
  </si>
  <si>
    <t>ZP0378</t>
  </si>
  <si>
    <t>C1448</t>
  </si>
  <si>
    <t>ZP0379</t>
  </si>
  <si>
    <t>C1023</t>
  </si>
  <si>
    <t>ZP0380</t>
  </si>
  <si>
    <t>ZP0381</t>
  </si>
  <si>
    <t>C1073</t>
  </si>
  <si>
    <t>ZP0382</t>
  </si>
  <si>
    <t>ZP0383</t>
  </si>
  <si>
    <t>C1417</t>
  </si>
  <si>
    <t>ZP0384</t>
  </si>
  <si>
    <t>ZP0385</t>
  </si>
  <si>
    <t>ZP0386</t>
  </si>
  <si>
    <t>ZP0387</t>
  </si>
  <si>
    <t>ZP0388</t>
  </si>
  <si>
    <t>ZP0389</t>
  </si>
  <si>
    <t>ZP0390</t>
  </si>
  <si>
    <t>C1016</t>
  </si>
  <si>
    <t>ZP0391</t>
  </si>
  <si>
    <t>C1432</t>
  </si>
  <si>
    <t>ZP0392</t>
  </si>
  <si>
    <t>C1044</t>
  </si>
  <si>
    <t>ZP0393</t>
  </si>
  <si>
    <t>C1218</t>
  </si>
  <si>
    <t>ZP0394</t>
  </si>
  <si>
    <t>C1189</t>
  </si>
  <si>
    <t>ZP0395</t>
  </si>
  <si>
    <t>ZP0396</t>
  </si>
  <si>
    <t>ZP0397</t>
  </si>
  <si>
    <t>ZP0398</t>
  </si>
  <si>
    <t>C1303</t>
  </si>
  <si>
    <t>ZP0399</t>
  </si>
  <si>
    <t>ZP0400</t>
  </si>
  <si>
    <t>ZP0401</t>
  </si>
  <si>
    <t>ZP0402</t>
  </si>
  <si>
    <t>C1411</t>
  </si>
  <si>
    <t>ZP0403</t>
  </si>
  <si>
    <t>ZP0404</t>
  </si>
  <si>
    <t>ZP0405</t>
  </si>
  <si>
    <t>ZP0406</t>
  </si>
  <si>
    <t>ZP0407</t>
  </si>
  <si>
    <t>C1074</t>
  </si>
  <si>
    <t>ZP0408</t>
  </si>
  <si>
    <t>C1020</t>
  </si>
  <si>
    <t>ZP0409</t>
  </si>
  <si>
    <t>ZP0410</t>
  </si>
  <si>
    <t>C1492</t>
  </si>
  <si>
    <t>ZP0411</t>
  </si>
  <si>
    <t>ZP0412</t>
  </si>
  <si>
    <t>C1029</t>
  </si>
  <si>
    <t>ZP0413</t>
  </si>
  <si>
    <t>C1465</t>
  </si>
  <si>
    <t>ZP0414</t>
  </si>
  <si>
    <t>ZP0415</t>
  </si>
  <si>
    <t>ZP0416</t>
  </si>
  <si>
    <t>C1081</t>
  </si>
  <si>
    <t>ZP0417</t>
  </si>
  <si>
    <t>ZP0418</t>
  </si>
  <si>
    <t>ZP0419</t>
  </si>
  <si>
    <t>ZP0420</t>
  </si>
  <si>
    <t>ZP0421</t>
  </si>
  <si>
    <t>ZP0422</t>
  </si>
  <si>
    <t>ZP0423</t>
  </si>
  <si>
    <t>C1070</t>
  </si>
  <si>
    <t>ZP0424</t>
  </si>
  <si>
    <t>ZP0425</t>
  </si>
  <si>
    <t>ZP0426</t>
  </si>
  <si>
    <t>C1152</t>
  </si>
  <si>
    <t>ZP0427</t>
  </si>
  <si>
    <t>ZP0428</t>
  </si>
  <si>
    <t>ZP0429</t>
  </si>
  <si>
    <t>ZP0430</t>
  </si>
  <si>
    <t>C1245</t>
  </si>
  <si>
    <t>ZP0431</t>
  </si>
  <si>
    <t>C1063</t>
  </si>
  <si>
    <t>ZP0432</t>
  </si>
  <si>
    <t>ZP0433</t>
  </si>
  <si>
    <t>C1068</t>
  </si>
  <si>
    <t>ZP0434</t>
  </si>
  <si>
    <t>C1331</t>
  </si>
  <si>
    <t>ZP0435</t>
  </si>
  <si>
    <t>C1146</t>
  </si>
  <si>
    <t>ZP0436</t>
  </si>
  <si>
    <t>C1134</t>
  </si>
  <si>
    <t>ZP0437</t>
  </si>
  <si>
    <t>ZP0438</t>
  </si>
  <si>
    <t>ZP0439</t>
  </si>
  <si>
    <t>ZP0440</t>
  </si>
  <si>
    <t>C1309</t>
  </si>
  <si>
    <t>ZP0441</t>
  </si>
  <si>
    <t>C1288</t>
  </si>
  <si>
    <t>ZP0442</t>
  </si>
  <si>
    <t>C1244</t>
  </si>
  <si>
    <t>ZP0443</t>
  </si>
  <si>
    <t>C1284</t>
  </si>
  <si>
    <t>ZP0444</t>
  </si>
  <si>
    <t>C1335</t>
  </si>
  <si>
    <t>ZP0445</t>
  </si>
  <si>
    <t>ZP0446</t>
  </si>
  <si>
    <t>C1450</t>
  </si>
  <si>
    <t>ZP0447</t>
  </si>
  <si>
    <t>C1166</t>
  </si>
  <si>
    <t>ZP0448</t>
  </si>
  <si>
    <t>C1399</t>
  </si>
  <si>
    <t>ZP0449</t>
  </si>
  <si>
    <t>ZP0450</t>
  </si>
  <si>
    <t>ZP0451</t>
  </si>
  <si>
    <t>ZP0452</t>
  </si>
  <si>
    <t>C1344</t>
  </si>
  <si>
    <t>ZP0453</t>
  </si>
  <si>
    <t>ZP0454</t>
  </si>
  <si>
    <t>ZP0455</t>
  </si>
  <si>
    <t>C1391</t>
  </si>
  <si>
    <t>ZP0456</t>
  </si>
  <si>
    <t>ZP0457</t>
  </si>
  <si>
    <t>ZP0458</t>
  </si>
  <si>
    <t>ZP0459</t>
  </si>
  <si>
    <t>ZP0460</t>
  </si>
  <si>
    <t>ZP0461</t>
  </si>
  <si>
    <t>C1259</t>
  </si>
  <si>
    <t>ZP0462</t>
  </si>
  <si>
    <t>C1236</t>
  </si>
  <si>
    <t>ZP0463</t>
  </si>
  <si>
    <t>C1346</t>
  </si>
  <si>
    <t>ZP0464</t>
  </si>
  <si>
    <t>C1015</t>
  </si>
  <si>
    <t>ZP0465</t>
  </si>
  <si>
    <t>ZP0466</t>
  </si>
  <si>
    <t>ZP0467</t>
  </si>
  <si>
    <t>ZP0468</t>
  </si>
  <si>
    <t>ZP0469</t>
  </si>
  <si>
    <t>ZP0470</t>
  </si>
  <si>
    <t>C1129</t>
  </si>
  <si>
    <t>ZP0471</t>
  </si>
  <si>
    <t>C1103</t>
  </si>
  <si>
    <t>ZP0472</t>
  </si>
  <si>
    <t>ZP0473</t>
  </si>
  <si>
    <t>ZP0474</t>
  </si>
  <si>
    <t>ZP0475</t>
  </si>
  <si>
    <t>ZP0476</t>
  </si>
  <si>
    <t>C1302</t>
  </si>
  <si>
    <t>ZP0477</t>
  </si>
  <si>
    <t>ZP0478</t>
  </si>
  <si>
    <t>ZP0479</t>
  </si>
  <si>
    <t>C1163</t>
  </si>
  <si>
    <t>ZP0480</t>
  </si>
  <si>
    <t>C1034</t>
  </si>
  <si>
    <t>ZP0481</t>
  </si>
  <si>
    <t>C1295</t>
  </si>
  <si>
    <t>ZP0482</t>
  </si>
  <si>
    <t>C1304</t>
  </si>
  <si>
    <t>ZP0483</t>
  </si>
  <si>
    <t>C1046</t>
  </si>
  <si>
    <t>ZP0484</t>
  </si>
  <si>
    <t>ZP0485</t>
  </si>
  <si>
    <t>C1145</t>
  </si>
  <si>
    <t>ZP0486</t>
  </si>
  <si>
    <t>ZP0487</t>
  </si>
  <si>
    <t>C1466</t>
  </si>
  <si>
    <t>ZP0488</t>
  </si>
  <si>
    <t>C1087</t>
  </si>
  <si>
    <t>ZP0489</t>
  </si>
  <si>
    <t>C1221</t>
  </si>
  <si>
    <t>ZP0490</t>
  </si>
  <si>
    <t>ZP0491</t>
  </si>
  <si>
    <t>C1235</t>
  </si>
  <si>
    <t>ZP0492</t>
  </si>
  <si>
    <t>C1393</t>
  </si>
  <si>
    <t>ZP0493</t>
  </si>
  <si>
    <t>ZP0494</t>
  </si>
  <si>
    <t>ZP0495</t>
  </si>
  <si>
    <t>ZP0496</t>
  </si>
  <si>
    <t>ZP0497</t>
  </si>
  <si>
    <t>ZP0498</t>
  </si>
  <si>
    <t>ZP0499</t>
  </si>
  <si>
    <t>ZP0500</t>
  </si>
  <si>
    <t>C1449</t>
  </si>
  <si>
    <t>Cust ID</t>
  </si>
  <si>
    <t>Category</t>
  </si>
  <si>
    <t>State</t>
  </si>
  <si>
    <t>Amount</t>
  </si>
  <si>
    <t>Month</t>
  </si>
  <si>
    <t>Age Group</t>
  </si>
  <si>
    <t>Row Labels</t>
  </si>
  <si>
    <t>Grand Total</t>
  </si>
  <si>
    <t>Sum of Amount</t>
  </si>
  <si>
    <t>Adult</t>
  </si>
  <si>
    <t>Senior</t>
  </si>
  <si>
    <t>Teenager</t>
  </si>
  <si>
    <t>Count of Amount</t>
  </si>
  <si>
    <t>Column Labels</t>
  </si>
  <si>
    <t>ZEPTO SALES ANALYSIS</t>
  </si>
  <si>
    <t>April</t>
  </si>
  <si>
    <t>August</t>
  </si>
  <si>
    <t>December</t>
  </si>
  <si>
    <t>February</t>
  </si>
  <si>
    <t>January</t>
  </si>
  <si>
    <t>July</t>
  </si>
  <si>
    <t>June</t>
  </si>
  <si>
    <t>March</t>
  </si>
  <si>
    <t>May</t>
  </si>
  <si>
    <t>November</t>
  </si>
  <si>
    <t>October</t>
  </si>
  <si>
    <t>September</t>
  </si>
  <si>
    <t>Count of Order ID</t>
  </si>
  <si>
    <t>Min of Amount</t>
  </si>
  <si>
    <t>Bin</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</si>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</sst>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CE4D6"/>
        <bgColor theme="4" tint="0.79998168889431442"/>
      </patternFill>
    </fill>
    <fill>
      <patternFill patternType="solid">
        <fgColor rgb="FF7030A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33" borderId="10" xfId="0" applyFill="1" applyBorder="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6" fillId="34" borderId="11" xfId="0" applyFont="1" applyFill="1" applyBorder="1"/>
    <xf numFmtId="0" fontId="16" fillId="34" borderId="12" xfId="0" applyFont="1" applyFill="1" applyBorder="1" applyAlignment="1">
      <alignment horizontal="left"/>
    </xf>
    <xf numFmtId="0" fontId="16" fillId="34" borderId="12" xfId="0" applyFont="1" applyFill="1" applyBorder="1"/>
    <xf numFmtId="0" fontId="0" fillId="35" borderId="0" xfId="0" applyFill="1"/>
    <xf numFmtId="0" fontId="0" fillId="35" borderId="13" xfId="0" applyFill="1" applyBorder="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xf numFmtId="0" fontId="0" fillId="35" borderId="18" xfId="0" applyFill="1" applyBorder="1"/>
    <xf numFmtId="0" fontId="0" fillId="35" borderId="19" xfId="0" applyFill="1" applyBorder="1"/>
    <xf numFmtId="0" fontId="0" fillId="35" borderId="20" xfId="0" applyFill="1" applyBorder="1"/>
    <xf numFmtId="0" fontId="0" fillId="33" borderId="0" xfId="0" applyFill="1"/>
    <xf numFmtId="0" fontId="17" fillId="37" borderId="0" xfId="0" applyFont="1" applyFill="1"/>
    <xf numFmtId="0" fontId="18" fillId="37" borderId="0" xfId="0" applyFont="1" applyFill="1" applyAlignment="1">
      <alignment horizontal="center" vertical="center"/>
    </xf>
    <xf numFmtId="0" fontId="17" fillId="37" borderId="0" xfId="0" applyFont="1" applyFill="1" applyAlignment="1">
      <alignment horizontal="center" vertical="center"/>
    </xf>
    <xf numFmtId="0" fontId="16" fillId="36" borderId="0" xfId="0" applyFont="1" applyFill="1"/>
    <xf numFmtId="0" fontId="0" fillId="35" borderId="0" xfId="0" applyFill="1" applyAlignment="1">
      <alignment horizontal="left"/>
    </xf>
    <xf numFmtId="0" fontId="0" fillId="0" borderId="21" xfId="0" applyBorder="1"/>
    <xf numFmtId="0" fontId="19" fillId="0" borderId="22" xfId="0" applyFont="1" applyBorder="1" applyAlignment="1">
      <alignment horizontal="center"/>
    </xf>
    <xf numFmtId="0" fontId="16" fillId="35" borderId="0" xfId="0" applyFont="1" applyFill="1" applyAlignment="1">
      <alignment horizontal="center"/>
    </xf>
    <xf numFmtId="0" fontId="16"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FCE4D6"/>
      <color rgb="FF56CEA9"/>
      <color rgb="FFABF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TOTAL AMOUNT BY GENDER</a:t>
            </a:r>
          </a:p>
        </c:rich>
      </c:tx>
      <c:layout>
        <c:manualLayout>
          <c:xMode val="edge"/>
          <c:yMode val="edge"/>
          <c:x val="0.16640692640692642"/>
          <c:y val="3.12109862671660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8B-41D3-B8B0-1DDA08CEF4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8B-41D3-B8B0-1DDA08CEF4F6}"/>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8B-41D3-B8B0-1DDA08CEF4F6}"/>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8B-41D3-B8B0-1DDA08CEF4F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Sheet1!$A$2:$A$4</c:f>
              <c:strCache>
                <c:ptCount val="2"/>
                <c:pt idx="0">
                  <c:v>Female</c:v>
                </c:pt>
                <c:pt idx="1">
                  <c:v>Male</c:v>
                </c:pt>
              </c:strCache>
            </c:strRef>
          </c:cat>
          <c:val>
            <c:numRef>
              <c:f>Sheet1!$B$2:$B$4</c:f>
              <c:numCache>
                <c:formatCode>General</c:formatCode>
                <c:ptCount val="2"/>
                <c:pt idx="0">
                  <c:v>62352.009999999958</c:v>
                </c:pt>
                <c:pt idx="1">
                  <c:v>49256.650000000009</c:v>
                </c:pt>
              </c:numCache>
            </c:numRef>
          </c:val>
          <c:extLst>
            <c:ext xmlns:c16="http://schemas.microsoft.com/office/drawing/2014/chart" uri="{C3380CC4-5D6E-409C-BE32-E72D297353CC}">
              <c16:uniqueId val="{00000004-4085-4A64-B376-23F34DC2169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4.342638988308279E-2"/>
          <c:y val="0.24307017802549963"/>
          <c:w val="0.33757507584279239"/>
          <c:h val="0.19603399294189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01364682939289"/>
          <c:y val="0.21607321366664087"/>
          <c:w val="0.51227723372813694"/>
          <c:h val="0.67734434237386998"/>
        </c:manualLayout>
      </c:layout>
      <c:doughnutChart>
        <c:varyColors val="1"/>
        <c:ser>
          <c:idx val="0"/>
          <c:order val="0"/>
          <c:tx>
            <c:strRef>
              <c:f>Sheet1!$B$10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23-43F2-8CF1-685F21AF76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23-43F2-8CF1-685F21AF76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23-43F2-8CF1-685F21AF76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Sheet1!$A$11:$A$14</c:f>
              <c:strCache>
                <c:ptCount val="3"/>
                <c:pt idx="0">
                  <c:v>Adult</c:v>
                </c:pt>
                <c:pt idx="1">
                  <c:v>Senior</c:v>
                </c:pt>
                <c:pt idx="2">
                  <c:v>Teenager</c:v>
                </c:pt>
              </c:strCache>
            </c:strRef>
          </c:cat>
          <c:val>
            <c:numRef>
              <c:f>Sheet1!$B$11:$B$14</c:f>
              <c:numCache>
                <c:formatCode>General</c:formatCode>
                <c:ptCount val="3"/>
                <c:pt idx="0">
                  <c:v>93138.919999999751</c:v>
                </c:pt>
                <c:pt idx="1">
                  <c:v>3643.5699999999997</c:v>
                </c:pt>
                <c:pt idx="2">
                  <c:v>14826.169999999991</c:v>
                </c:pt>
              </c:numCache>
            </c:numRef>
          </c:val>
          <c:extLst>
            <c:ext xmlns:c16="http://schemas.microsoft.com/office/drawing/2014/chart" uri="{C3380CC4-5D6E-409C-BE32-E72D297353CC}">
              <c16:uniqueId val="{00000006-2DB5-4A1B-ADCA-8EB7438BCDB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CATEGORY WISE TOTAL AMOUNT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8567989937677"/>
          <c:y val="0.18542750521770901"/>
          <c:w val="0.85852573615532024"/>
          <c:h val="0.56448308811278902"/>
        </c:manualLayout>
      </c:layout>
      <c:lineChart>
        <c:grouping val="standard"/>
        <c:varyColors val="0"/>
        <c:ser>
          <c:idx val="0"/>
          <c:order val="0"/>
          <c:tx>
            <c:strRef>
              <c:f>Sheet1!$B$20</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Sheet1!$A$21:$A$27</c:f>
              <c:strCache>
                <c:ptCount val="6"/>
                <c:pt idx="0">
                  <c:v>Beverages</c:v>
                </c:pt>
                <c:pt idx="1">
                  <c:v>Dairy</c:v>
                </c:pt>
                <c:pt idx="2">
                  <c:v>Fruits</c:v>
                </c:pt>
                <c:pt idx="3">
                  <c:v>Groceries</c:v>
                </c:pt>
                <c:pt idx="4">
                  <c:v>Snacks</c:v>
                </c:pt>
                <c:pt idx="5">
                  <c:v>Vegetables</c:v>
                </c:pt>
              </c:strCache>
            </c:strRef>
          </c:cat>
          <c:val>
            <c:numRef>
              <c:f>Sheet1!$B$21:$B$27</c:f>
              <c:numCache>
                <c:formatCode>General</c:formatCode>
                <c:ptCount val="6"/>
                <c:pt idx="0">
                  <c:v>17823.639999999989</c:v>
                </c:pt>
                <c:pt idx="1">
                  <c:v>16136.219999999994</c:v>
                </c:pt>
                <c:pt idx="2">
                  <c:v>20615.779999999984</c:v>
                </c:pt>
                <c:pt idx="3">
                  <c:v>16445.839999999993</c:v>
                </c:pt>
                <c:pt idx="4">
                  <c:v>17898.499999999993</c:v>
                </c:pt>
                <c:pt idx="5">
                  <c:v>22688.679999999986</c:v>
                </c:pt>
              </c:numCache>
            </c:numRef>
          </c:val>
          <c:smooth val="0"/>
          <c:extLst>
            <c:ext xmlns:c16="http://schemas.microsoft.com/office/drawing/2014/chart" uri="{C3380CC4-5D6E-409C-BE32-E72D297353CC}">
              <c16:uniqueId val="{00000000-A2AA-4ACA-8B78-544298A1FBF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693296"/>
        <c:axId val="120715856"/>
      </c:lineChart>
      <c:catAx>
        <c:axId val="12069329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50" b="1"/>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30" baseline="0">
                <a:solidFill>
                  <a:schemeClr val="lt1"/>
                </a:solidFill>
                <a:latin typeface="+mn-lt"/>
                <a:ea typeface="+mn-ea"/>
                <a:cs typeface="+mn-cs"/>
              </a:defRPr>
            </a:pPr>
            <a:endParaRPr lang="en-US"/>
          </a:p>
        </c:txPr>
        <c:crossAx val="120715856"/>
        <c:crosses val="autoZero"/>
        <c:auto val="1"/>
        <c:lblAlgn val="ctr"/>
        <c:lblOffset val="100"/>
        <c:noMultiLvlLbl val="0"/>
      </c:catAx>
      <c:valAx>
        <c:axId val="120715856"/>
        <c:scaling>
          <c:orientation val="minMax"/>
        </c:scaling>
        <c:delete val="1"/>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50"/>
                  <a:t>TOTAL</a:t>
                </a:r>
                <a:r>
                  <a:rPr lang="en-IN" sz="1050" baseline="0"/>
                  <a:t> AMOUNT</a:t>
                </a:r>
                <a:endParaRPr lang="en-IN" sz="1050"/>
              </a:p>
            </c:rich>
          </c:tx>
          <c:layout>
            <c:manualLayout>
              <c:xMode val="edge"/>
              <c:yMode val="edge"/>
              <c:x val="6.684454963754749E-2"/>
              <c:y val="0.2763901581382768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crossAx val="1206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PROJECT.xlsx]Sheet1!PivotTable7</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a:t>
            </a:r>
            <a:r>
              <a:rPr lang="en-IN" b="1" baseline="0">
                <a:solidFill>
                  <a:schemeClr val="tx1"/>
                </a:solidFill>
              </a:rPr>
              <a:t> WISE AGE GROUP WISE SALES PERCENTAGE</a:t>
            </a:r>
            <a:endParaRPr lang="en-IN" b="1">
              <a:solidFill>
                <a:schemeClr val="tx1"/>
              </a:solidFill>
            </a:endParaRPr>
          </a:p>
        </c:rich>
      </c:tx>
      <c:layout>
        <c:manualLayout>
          <c:xMode val="edge"/>
          <c:yMode val="edge"/>
          <c:x val="0.1650030501700708"/>
          <c:y val="1.3821765253460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0"/>
              <c:y val="-6.8927438271872379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8.8508362297946563E-3"/>
              <c:y val="4.53832764621500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8.8508362297946563E-3"/>
              <c:y val="1.37528378151888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1.4751393716324427E-2"/>
              <c:y val="9.14558273070192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0"/>
              <c:y val="-6.892743827186182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2.9502787432648852E-3"/>
              <c:y val="4.53832764621500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1641128721817"/>
          <c:y val="0.20449120939449936"/>
          <c:w val="0.67316933394689304"/>
          <c:h val="0.63731007582385535"/>
        </c:manualLayout>
      </c:layout>
      <c:barChart>
        <c:barDir val="col"/>
        <c:grouping val="clustered"/>
        <c:varyColors val="0"/>
        <c:ser>
          <c:idx val="0"/>
          <c:order val="0"/>
          <c:tx>
            <c:strRef>
              <c:f>Sheet1!$B$93:$B$94</c:f>
              <c:strCache>
                <c:ptCount val="1"/>
                <c:pt idx="0">
                  <c:v>Female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95AE-47EA-BFA0-BF1582737B8A}"/>
              </c:ext>
            </c:extLst>
          </c:dPt>
          <c:dPt>
            <c:idx val="1"/>
            <c:invertIfNegative val="0"/>
            <c:bubble3D val="0"/>
            <c:extLst>
              <c:ext xmlns:c16="http://schemas.microsoft.com/office/drawing/2014/chart" uri="{C3380CC4-5D6E-409C-BE32-E72D297353CC}">
                <c16:uniqueId val="{00000001-95AE-47EA-BFA0-BF1582737B8A}"/>
              </c:ext>
            </c:extLst>
          </c:dPt>
          <c:dPt>
            <c:idx val="2"/>
            <c:invertIfNegative val="0"/>
            <c:bubble3D val="0"/>
            <c:extLst>
              <c:ext xmlns:c16="http://schemas.microsoft.com/office/drawing/2014/chart" uri="{C3380CC4-5D6E-409C-BE32-E72D297353CC}">
                <c16:uniqueId val="{00000002-95AE-47EA-BFA0-BF1582737B8A}"/>
              </c:ext>
            </c:extLst>
          </c:dPt>
          <c:dLbls>
            <c:dLbl>
              <c:idx val="0"/>
              <c:layout>
                <c:manualLayout>
                  <c:x val="0"/>
                  <c:y val="-6.8927438271872379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AE-47EA-BFA0-BF1582737B8A}"/>
                </c:ext>
              </c:extLst>
            </c:dLbl>
            <c:dLbl>
              <c:idx val="1"/>
              <c:layout>
                <c:manualLayout>
                  <c:x val="-8.8508362297946563E-3"/>
                  <c:y val="1.37528378151888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AE-47EA-BFA0-BF1582737B8A}"/>
                </c:ext>
              </c:extLst>
            </c:dLbl>
            <c:dLbl>
              <c:idx val="2"/>
              <c:layout>
                <c:manualLayout>
                  <c:x val="0"/>
                  <c:y val="-6.892743827186182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AE-47EA-BFA0-BF1582737B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Sheet1!$A$95:$A$98</c:f>
              <c:strCache>
                <c:ptCount val="3"/>
                <c:pt idx="0">
                  <c:v>Adult</c:v>
                </c:pt>
                <c:pt idx="1">
                  <c:v>Senior</c:v>
                </c:pt>
                <c:pt idx="2">
                  <c:v>Teenager</c:v>
                </c:pt>
              </c:strCache>
            </c:strRef>
          </c:cat>
          <c:val>
            <c:numRef>
              <c:f>Sheet1!$B$95:$B$98</c:f>
              <c:numCache>
                <c:formatCode>0.00%</c:formatCode>
                <c:ptCount val="3"/>
                <c:pt idx="0">
                  <c:v>0.55413172065984961</c:v>
                </c:pt>
                <c:pt idx="1">
                  <c:v>0.48966810024234447</c:v>
                </c:pt>
                <c:pt idx="2">
                  <c:v>0.60411016466154088</c:v>
                </c:pt>
              </c:numCache>
            </c:numRef>
          </c:val>
          <c:extLst>
            <c:ext xmlns:c16="http://schemas.microsoft.com/office/drawing/2014/chart" uri="{C3380CC4-5D6E-409C-BE32-E72D297353CC}">
              <c16:uniqueId val="{00000007-0086-4A1E-B56C-76041128C3C5}"/>
            </c:ext>
          </c:extLst>
        </c:ser>
        <c:ser>
          <c:idx val="1"/>
          <c:order val="1"/>
          <c:tx>
            <c:strRef>
              <c:f>Sheet1!$C$93:$C$94</c:f>
              <c:strCache>
                <c:ptCount val="1"/>
                <c:pt idx="0">
                  <c:v>Male</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3-95AE-47EA-BFA0-BF1582737B8A}"/>
              </c:ext>
            </c:extLst>
          </c:dPt>
          <c:dPt>
            <c:idx val="1"/>
            <c:invertIfNegative val="0"/>
            <c:bubble3D val="0"/>
            <c:extLst>
              <c:ext xmlns:c16="http://schemas.microsoft.com/office/drawing/2014/chart" uri="{C3380CC4-5D6E-409C-BE32-E72D297353CC}">
                <c16:uniqueId val="{00000004-95AE-47EA-BFA0-BF1582737B8A}"/>
              </c:ext>
            </c:extLst>
          </c:dPt>
          <c:dPt>
            <c:idx val="2"/>
            <c:invertIfNegative val="0"/>
            <c:bubble3D val="0"/>
            <c:extLst>
              <c:ext xmlns:c16="http://schemas.microsoft.com/office/drawing/2014/chart" uri="{C3380CC4-5D6E-409C-BE32-E72D297353CC}">
                <c16:uniqueId val="{00000005-95AE-47EA-BFA0-BF1582737B8A}"/>
              </c:ext>
            </c:extLst>
          </c:dPt>
          <c:dLbls>
            <c:dLbl>
              <c:idx val="0"/>
              <c:layout>
                <c:manualLayout>
                  <c:x val="8.8508362297946563E-3"/>
                  <c:y val="4.53832764621500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AE-47EA-BFA0-BF1582737B8A}"/>
                </c:ext>
              </c:extLst>
            </c:dLbl>
            <c:dLbl>
              <c:idx val="1"/>
              <c:layout>
                <c:manualLayout>
                  <c:x val="1.4751393716324427E-2"/>
                  <c:y val="9.145582730701928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AE-47EA-BFA0-BF1582737B8A}"/>
                </c:ext>
              </c:extLst>
            </c:dLbl>
            <c:dLbl>
              <c:idx val="2"/>
              <c:layout>
                <c:manualLayout>
                  <c:x val="2.9502787432648852E-3"/>
                  <c:y val="4.53832764621500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AE-47EA-BFA0-BF1582737B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Sheet1!$A$95:$A$98</c:f>
              <c:strCache>
                <c:ptCount val="3"/>
                <c:pt idx="0">
                  <c:v>Adult</c:v>
                </c:pt>
                <c:pt idx="1">
                  <c:v>Senior</c:v>
                </c:pt>
                <c:pt idx="2">
                  <c:v>Teenager</c:v>
                </c:pt>
              </c:strCache>
            </c:strRef>
          </c:cat>
          <c:val>
            <c:numRef>
              <c:f>Sheet1!$C$95:$C$98</c:f>
              <c:numCache>
                <c:formatCode>0.00%</c:formatCode>
                <c:ptCount val="3"/>
                <c:pt idx="0">
                  <c:v>0.44586827934015238</c:v>
                </c:pt>
                <c:pt idx="1">
                  <c:v>0.51033189975765525</c:v>
                </c:pt>
                <c:pt idx="2">
                  <c:v>0.39588983533845895</c:v>
                </c:pt>
              </c:numCache>
            </c:numRef>
          </c:val>
          <c:extLst>
            <c:ext xmlns:c16="http://schemas.microsoft.com/office/drawing/2014/chart" uri="{C3380CC4-5D6E-409C-BE32-E72D297353CC}">
              <c16:uniqueId val="{00000008-0086-4A1E-B56C-76041128C3C5}"/>
            </c:ext>
          </c:extLst>
        </c:ser>
        <c:dLbls>
          <c:dLblPos val="inEnd"/>
          <c:showLegendKey val="0"/>
          <c:showVal val="1"/>
          <c:showCatName val="0"/>
          <c:showSerName val="0"/>
          <c:showPercent val="0"/>
          <c:showBubbleSize val="0"/>
        </c:dLbls>
        <c:gapWidth val="219"/>
        <c:axId val="852461616"/>
        <c:axId val="852445296"/>
      </c:barChart>
      <c:catAx>
        <c:axId val="8524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45296"/>
        <c:crosses val="autoZero"/>
        <c:auto val="1"/>
        <c:lblAlgn val="ctr"/>
        <c:lblOffset val="100"/>
        <c:noMultiLvlLbl val="0"/>
      </c:catAx>
      <c:valAx>
        <c:axId val="85244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6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rgbClr val="002060">
          <a:alpha val="8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PROJECT.xlsx]Sheet1!PivotTable10</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GENDER</a:t>
            </a:r>
            <a:r>
              <a:rPr lang="en-IN" b="1" baseline="0">
                <a:solidFill>
                  <a:schemeClr val="tx1">
                    <a:lumMod val="95000"/>
                    <a:lumOff val="5000"/>
                  </a:schemeClr>
                </a:solidFill>
              </a:rPr>
              <a:t> WISE TOTAL COUNT OF PAYMENT METHOD </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9294501124151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2059063202594643E-2"/>
              <c:y val="-4.84369177796673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1.4470875843113677E-2"/>
              <c:y val="-9.68738355593343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7.2354379215567944E-3"/>
              <c:y val="-1.4531075333900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07226098177939"/>
          <c:y val="0.14318236652350819"/>
          <c:w val="0.71165480355598865"/>
          <c:h val="0.60578985211826586"/>
        </c:manualLayout>
      </c:layout>
      <c:bar3DChart>
        <c:barDir val="col"/>
        <c:grouping val="clustered"/>
        <c:varyColors val="0"/>
        <c:ser>
          <c:idx val="0"/>
          <c:order val="0"/>
          <c:tx>
            <c:strRef>
              <c:f>Sheet1!$E$125:$E$126</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Sheet1!$D$127:$D$131</c:f>
              <c:strCache>
                <c:ptCount val="4"/>
                <c:pt idx="0">
                  <c:v>Cash on Delivery</c:v>
                </c:pt>
                <c:pt idx="1">
                  <c:v>Credit Card</c:v>
                </c:pt>
                <c:pt idx="2">
                  <c:v>Debit Card</c:v>
                </c:pt>
                <c:pt idx="3">
                  <c:v>UPI</c:v>
                </c:pt>
              </c:strCache>
            </c:strRef>
          </c:cat>
          <c:val>
            <c:numRef>
              <c:f>Sheet1!$E$127:$E$131</c:f>
              <c:numCache>
                <c:formatCode>General</c:formatCode>
                <c:ptCount val="4"/>
                <c:pt idx="0">
                  <c:v>67</c:v>
                </c:pt>
                <c:pt idx="1">
                  <c:v>71</c:v>
                </c:pt>
                <c:pt idx="2">
                  <c:v>64</c:v>
                </c:pt>
                <c:pt idx="3">
                  <c:v>73</c:v>
                </c:pt>
              </c:numCache>
            </c:numRef>
          </c:val>
          <c:extLst>
            <c:ext xmlns:c16="http://schemas.microsoft.com/office/drawing/2014/chart" uri="{C3380CC4-5D6E-409C-BE32-E72D297353CC}">
              <c16:uniqueId val="{00000001-CDF8-4326-92BC-2FC46473DB6B}"/>
            </c:ext>
          </c:extLst>
        </c:ser>
        <c:ser>
          <c:idx val="1"/>
          <c:order val="1"/>
          <c:tx>
            <c:strRef>
              <c:f>Sheet1!$F$125:$F$126</c:f>
              <c:strCache>
                <c:ptCount val="1"/>
                <c:pt idx="0">
                  <c:v>Male</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8ABB-4605-8577-2BE11A6B748B}"/>
              </c:ext>
            </c:extLst>
          </c:dPt>
          <c:dPt>
            <c:idx val="1"/>
            <c:invertIfNegative val="0"/>
            <c:bubble3D val="0"/>
            <c:extLst>
              <c:ext xmlns:c16="http://schemas.microsoft.com/office/drawing/2014/chart" uri="{C3380CC4-5D6E-409C-BE32-E72D297353CC}">
                <c16:uniqueId val="{00000002-8ABB-4605-8577-2BE11A6B748B}"/>
              </c:ext>
            </c:extLst>
          </c:dPt>
          <c:dPt>
            <c:idx val="2"/>
            <c:invertIfNegative val="0"/>
            <c:bubble3D val="0"/>
            <c:extLst>
              <c:ext xmlns:c16="http://schemas.microsoft.com/office/drawing/2014/chart" uri="{C3380CC4-5D6E-409C-BE32-E72D297353CC}">
                <c16:uniqueId val="{00000001-8ABB-4605-8577-2BE11A6B748B}"/>
              </c:ext>
            </c:extLst>
          </c:dPt>
          <c:dPt>
            <c:idx val="3"/>
            <c:invertIfNegative val="0"/>
            <c:bubble3D val="0"/>
            <c:extLst>
              <c:ext xmlns:c16="http://schemas.microsoft.com/office/drawing/2014/chart" uri="{C3380CC4-5D6E-409C-BE32-E72D297353CC}">
                <c16:uniqueId val="{00000000-8ABB-4605-8577-2BE11A6B748B}"/>
              </c:ext>
            </c:extLst>
          </c:dPt>
          <c:dLbls>
            <c:dLbl>
              <c:idx val="0"/>
              <c:layout>
                <c:manualLayout>
                  <c:x val="7.2354379215567944E-3"/>
                  <c:y val="-1.4531075333900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BB-4605-8577-2BE11A6B748B}"/>
                </c:ext>
              </c:extLst>
            </c:dLbl>
            <c:dLbl>
              <c:idx val="1"/>
              <c:layout>
                <c:manualLayout>
                  <c:x val="1.4470875843113677E-2"/>
                  <c:y val="-9.68738355593343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BB-4605-8577-2BE11A6B748B}"/>
                </c:ext>
              </c:extLst>
            </c:dLbl>
            <c:dLbl>
              <c:idx val="2"/>
              <c:layout>
                <c:manualLayout>
                  <c:x val="1.2059063202594643E-2"/>
                  <c:y val="-4.84369177796673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BB-4605-8577-2BE11A6B748B}"/>
                </c:ext>
              </c:extLst>
            </c:dLbl>
            <c:dLbl>
              <c:idx val="3"/>
              <c:layout>
                <c:manualLayout>
                  <c:x val="1.92945011241515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BB-4605-8577-2BE11A6B74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Sheet1!$D$127:$D$131</c:f>
              <c:strCache>
                <c:ptCount val="4"/>
                <c:pt idx="0">
                  <c:v>Cash on Delivery</c:v>
                </c:pt>
                <c:pt idx="1">
                  <c:v>Credit Card</c:v>
                </c:pt>
                <c:pt idx="2">
                  <c:v>Debit Card</c:v>
                </c:pt>
                <c:pt idx="3">
                  <c:v>UPI</c:v>
                </c:pt>
              </c:strCache>
            </c:strRef>
          </c:cat>
          <c:val>
            <c:numRef>
              <c:f>Sheet1!$F$127:$F$131</c:f>
              <c:numCache>
                <c:formatCode>General</c:formatCode>
                <c:ptCount val="4"/>
                <c:pt idx="0">
                  <c:v>58</c:v>
                </c:pt>
                <c:pt idx="1">
                  <c:v>56</c:v>
                </c:pt>
                <c:pt idx="2">
                  <c:v>59</c:v>
                </c:pt>
                <c:pt idx="3">
                  <c:v>52</c:v>
                </c:pt>
              </c:numCache>
            </c:numRef>
          </c:val>
          <c:extLst>
            <c:ext xmlns:c16="http://schemas.microsoft.com/office/drawing/2014/chart" uri="{C3380CC4-5D6E-409C-BE32-E72D297353CC}">
              <c16:uniqueId val="{00000002-CDF8-4326-92BC-2FC46473DB6B}"/>
            </c:ext>
          </c:extLst>
        </c:ser>
        <c:dLbls>
          <c:showLegendKey val="0"/>
          <c:showVal val="1"/>
          <c:showCatName val="0"/>
          <c:showSerName val="0"/>
          <c:showPercent val="0"/>
          <c:showBubbleSize val="0"/>
        </c:dLbls>
        <c:gapWidth val="150"/>
        <c:shape val="box"/>
        <c:axId val="534863056"/>
        <c:axId val="534866416"/>
        <c:axId val="0"/>
      </c:bar3DChart>
      <c:catAx>
        <c:axId val="53486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6416"/>
        <c:crosses val="autoZero"/>
        <c:auto val="1"/>
        <c:lblAlgn val="ctr"/>
        <c:lblOffset val="100"/>
        <c:noMultiLvlLbl val="0"/>
      </c:catAx>
      <c:valAx>
        <c:axId val="5348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3056"/>
        <c:crosses val="autoZero"/>
        <c:crossBetween val="between"/>
      </c:valAx>
      <c:spPr>
        <a:noFill/>
        <a:ln>
          <a:noFill/>
        </a:ln>
        <a:effectLst/>
      </c:spPr>
    </c:plotArea>
    <c:legend>
      <c:legendPos val="r"/>
      <c:layout>
        <c:manualLayout>
          <c:xMode val="edge"/>
          <c:yMode val="edge"/>
          <c:x val="0.84571915312034607"/>
          <c:y val="0.38691815803456964"/>
          <c:w val="0.11797947114326467"/>
          <c:h val="0.21851644754543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MONTH</a:t>
            </a:r>
            <a:r>
              <a:rPr lang="en-IN" b="1" baseline="0">
                <a:solidFill>
                  <a:schemeClr val="tx1">
                    <a:lumMod val="95000"/>
                    <a:lumOff val="5000"/>
                  </a:schemeClr>
                </a:solidFill>
              </a:rPr>
              <a:t> WISE TOTAL COUNT AND TOTAL SALES AMOUNT</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Sheet1!$B$135</c:f>
              <c:strCache>
                <c:ptCount val="1"/>
                <c:pt idx="0">
                  <c:v>Count of Order ID</c:v>
                </c:pt>
              </c:strCache>
            </c:strRef>
          </c:tx>
          <c:spPr>
            <a:solidFill>
              <a:schemeClr val="accent1"/>
            </a:solidFill>
            <a:ln>
              <a:noFill/>
            </a:ln>
            <a:effectLst/>
          </c:spPr>
          <c:invertIfNegative val="0"/>
          <c:cat>
            <c:strRef>
              <c:f>Sheet1!$A$136:$A$148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Sheet1!$B$136:$B$148</c:f>
              <c:numCache>
                <c:formatCode>General</c:formatCode>
                <c:ptCount val="12"/>
                <c:pt idx="0">
                  <c:v>42</c:v>
                </c:pt>
                <c:pt idx="1">
                  <c:v>46</c:v>
                </c:pt>
                <c:pt idx="2">
                  <c:v>36</c:v>
                </c:pt>
                <c:pt idx="3">
                  <c:v>40</c:v>
                </c:pt>
                <c:pt idx="4">
                  <c:v>30</c:v>
                </c:pt>
                <c:pt idx="5">
                  <c:v>45</c:v>
                </c:pt>
                <c:pt idx="6">
                  <c:v>43</c:v>
                </c:pt>
                <c:pt idx="7">
                  <c:v>52</c:v>
                </c:pt>
                <c:pt idx="8">
                  <c:v>40</c:v>
                </c:pt>
                <c:pt idx="9">
                  <c:v>48</c:v>
                </c:pt>
                <c:pt idx="10">
                  <c:v>30</c:v>
                </c:pt>
                <c:pt idx="11">
                  <c:v>48</c:v>
                </c:pt>
              </c:numCache>
            </c:numRef>
          </c:val>
          <c:extLst>
            <c:ext xmlns:c16="http://schemas.microsoft.com/office/drawing/2014/chart" uri="{C3380CC4-5D6E-409C-BE32-E72D297353CC}">
              <c16:uniqueId val="{00000000-CF0E-4FD2-AF6B-61D3B4001E40}"/>
            </c:ext>
          </c:extLst>
        </c:ser>
        <c:dLbls>
          <c:showLegendKey val="0"/>
          <c:showVal val="0"/>
          <c:showCatName val="0"/>
          <c:showSerName val="0"/>
          <c:showPercent val="0"/>
          <c:showBubbleSize val="0"/>
        </c:dLbls>
        <c:gapWidth val="150"/>
        <c:axId val="1357527408"/>
        <c:axId val="1357529808"/>
      </c:barChart>
      <c:lineChart>
        <c:grouping val="standard"/>
        <c:varyColors val="0"/>
        <c:ser>
          <c:idx val="1"/>
          <c:order val="1"/>
          <c:tx>
            <c:strRef>
              <c:f>Sheet1!$C$135</c:f>
              <c:strCache>
                <c:ptCount val="1"/>
                <c:pt idx="0">
                  <c:v>Sum of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Sheet1!$A$136:$A$148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Sheet1!$C$136:$C$148</c:f>
              <c:numCache>
                <c:formatCode>General</c:formatCode>
                <c:ptCount val="12"/>
                <c:pt idx="0">
                  <c:v>9615.1999999999953</c:v>
                </c:pt>
                <c:pt idx="1">
                  <c:v>10063.089999999997</c:v>
                </c:pt>
                <c:pt idx="2">
                  <c:v>8738.2299999999959</c:v>
                </c:pt>
                <c:pt idx="3">
                  <c:v>9312.7399999999961</c:v>
                </c:pt>
                <c:pt idx="4">
                  <c:v>6458.4899999999961</c:v>
                </c:pt>
                <c:pt idx="5">
                  <c:v>10077.079999999993</c:v>
                </c:pt>
                <c:pt idx="6">
                  <c:v>8480.0299999999934</c:v>
                </c:pt>
                <c:pt idx="7">
                  <c:v>11862.469999999988</c:v>
                </c:pt>
                <c:pt idx="8">
                  <c:v>9076.2599999999929</c:v>
                </c:pt>
                <c:pt idx="9">
                  <c:v>11138.909999999993</c:v>
                </c:pt>
                <c:pt idx="10">
                  <c:v>6730.7899999999945</c:v>
                </c:pt>
                <c:pt idx="11">
                  <c:v>10055.369999999999</c:v>
                </c:pt>
              </c:numCache>
            </c:numRef>
          </c:val>
          <c:smooth val="0"/>
          <c:extLst>
            <c:ext xmlns:c16="http://schemas.microsoft.com/office/drawing/2014/chart" uri="{C3380CC4-5D6E-409C-BE32-E72D297353CC}">
              <c16:uniqueId val="{00000001-CF0E-4FD2-AF6B-61D3B4001E40}"/>
            </c:ext>
          </c:extLst>
        </c:ser>
        <c:dLbls>
          <c:showLegendKey val="0"/>
          <c:showVal val="0"/>
          <c:showCatName val="0"/>
          <c:showSerName val="0"/>
          <c:showPercent val="0"/>
          <c:showBubbleSize val="0"/>
        </c:dLbls>
        <c:marker val="1"/>
        <c:smooth val="0"/>
        <c:axId val="1907017648"/>
        <c:axId val="1907015728"/>
      </c:lineChart>
      <c:catAx>
        <c:axId val="13575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357529808"/>
        <c:crosses val="autoZero"/>
        <c:auto val="1"/>
        <c:lblAlgn val="ctr"/>
        <c:lblOffset val="100"/>
        <c:noMultiLvlLbl val="0"/>
      </c:catAx>
      <c:valAx>
        <c:axId val="13575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27408"/>
        <c:crosses val="autoZero"/>
        <c:crossBetween val="between"/>
      </c:valAx>
      <c:valAx>
        <c:axId val="1907015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17648"/>
        <c:crosses val="max"/>
        <c:crossBetween val="between"/>
      </c:valAx>
      <c:catAx>
        <c:axId val="1907017648"/>
        <c:scaling>
          <c:orientation val="minMax"/>
        </c:scaling>
        <c:delete val="1"/>
        <c:axPos val="b"/>
        <c:numFmt formatCode="General" sourceLinked="1"/>
        <c:majorTickMark val="out"/>
        <c:minorTickMark val="none"/>
        <c:tickLblPos val="nextTo"/>
        <c:crossAx val="19070157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rgbClr val="002060"/>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TOTAL</a:t>
            </a:r>
            <a:r>
              <a:rPr lang="en-US" sz="1200" baseline="0"/>
              <a:t> AMOUNT BY AGE GROUP</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619345375945655"/>
          <c:y val="0.2160731991834354"/>
          <c:w val="0.51227723372813694"/>
          <c:h val="0.67734434237386998"/>
        </c:manualLayout>
      </c:layout>
      <c:doughnutChart>
        <c:varyColors val="1"/>
        <c:ser>
          <c:idx val="0"/>
          <c:order val="0"/>
          <c:tx>
            <c:strRef>
              <c:f>Sheet1!$B$10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06-4B5F-A9F1-C337C76D682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06-4B5F-A9F1-C337C76D682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06-4B5F-A9F1-C337C76D68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Sheet1!$A$11:$A$14</c:f>
              <c:strCache>
                <c:ptCount val="3"/>
                <c:pt idx="0">
                  <c:v>Adult</c:v>
                </c:pt>
                <c:pt idx="1">
                  <c:v>Senior</c:v>
                </c:pt>
                <c:pt idx="2">
                  <c:v>Teenager</c:v>
                </c:pt>
              </c:strCache>
            </c:strRef>
          </c:cat>
          <c:val>
            <c:numRef>
              <c:f>Sheet1!$B$11:$B$14</c:f>
              <c:numCache>
                <c:formatCode>General</c:formatCode>
                <c:ptCount val="3"/>
                <c:pt idx="0">
                  <c:v>93138.919999999751</c:v>
                </c:pt>
                <c:pt idx="1">
                  <c:v>3643.5699999999997</c:v>
                </c:pt>
                <c:pt idx="2">
                  <c:v>14826.169999999991</c:v>
                </c:pt>
              </c:numCache>
            </c:numRef>
          </c:val>
          <c:extLst>
            <c:ext xmlns:c16="http://schemas.microsoft.com/office/drawing/2014/chart" uri="{C3380CC4-5D6E-409C-BE32-E72D297353CC}">
              <c16:uniqueId val="{00000006-FF3A-4292-A320-3747023E93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CATEGORY WISE Total AMOUNT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Sheet1!$A$21:$A$27</c:f>
              <c:strCache>
                <c:ptCount val="6"/>
                <c:pt idx="0">
                  <c:v>Beverages</c:v>
                </c:pt>
                <c:pt idx="1">
                  <c:v>Dairy</c:v>
                </c:pt>
                <c:pt idx="2">
                  <c:v>Fruits</c:v>
                </c:pt>
                <c:pt idx="3">
                  <c:v>Groceries</c:v>
                </c:pt>
                <c:pt idx="4">
                  <c:v>Snacks</c:v>
                </c:pt>
                <c:pt idx="5">
                  <c:v>Vegetables</c:v>
                </c:pt>
              </c:strCache>
            </c:strRef>
          </c:cat>
          <c:val>
            <c:numRef>
              <c:f>Sheet1!$B$21:$B$27</c:f>
              <c:numCache>
                <c:formatCode>General</c:formatCode>
                <c:ptCount val="6"/>
                <c:pt idx="0">
                  <c:v>17823.639999999989</c:v>
                </c:pt>
                <c:pt idx="1">
                  <c:v>16136.219999999994</c:v>
                </c:pt>
                <c:pt idx="2">
                  <c:v>20615.779999999984</c:v>
                </c:pt>
                <c:pt idx="3">
                  <c:v>16445.839999999993</c:v>
                </c:pt>
                <c:pt idx="4">
                  <c:v>17898.499999999993</c:v>
                </c:pt>
                <c:pt idx="5">
                  <c:v>22688.679999999986</c:v>
                </c:pt>
              </c:numCache>
            </c:numRef>
          </c:val>
          <c:smooth val="0"/>
          <c:extLst>
            <c:ext xmlns:c16="http://schemas.microsoft.com/office/drawing/2014/chart" uri="{C3380CC4-5D6E-409C-BE32-E72D297353CC}">
              <c16:uniqueId val="{00000000-2665-4B44-9C6E-1CB41710E99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693296"/>
        <c:axId val="120715856"/>
      </c:lineChart>
      <c:catAx>
        <c:axId val="120693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50"/>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30" baseline="0">
                <a:solidFill>
                  <a:schemeClr val="lt1"/>
                </a:solidFill>
                <a:latin typeface="+mn-lt"/>
                <a:ea typeface="+mn-ea"/>
                <a:cs typeface="+mn-cs"/>
              </a:defRPr>
            </a:pPr>
            <a:endParaRPr lang="en-US"/>
          </a:p>
        </c:txPr>
        <c:crossAx val="120715856"/>
        <c:crosses val="autoZero"/>
        <c:auto val="1"/>
        <c:lblAlgn val="ctr"/>
        <c:lblOffset val="100"/>
        <c:noMultiLvlLbl val="0"/>
      </c:catAx>
      <c:valAx>
        <c:axId val="120715856"/>
        <c:scaling>
          <c:orientation val="minMax"/>
        </c:scaling>
        <c:delete val="1"/>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50"/>
                  <a:t>TOTAL</a:t>
                </a:r>
                <a:r>
                  <a:rPr lang="en-IN" sz="1050" baseline="0"/>
                  <a:t> AMOUNT</a:t>
                </a:r>
                <a:endParaRPr lang="en-IN" sz="105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crossAx val="1206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PROJECT.xlsx]Sheet1!PivotTable4</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Sheet1!$A$32:$A$40</c:f>
              <c:strCache>
                <c:ptCount val="8"/>
                <c:pt idx="0">
                  <c:v>Ahmedabad</c:v>
                </c:pt>
                <c:pt idx="1">
                  <c:v>Bangalore</c:v>
                </c:pt>
                <c:pt idx="2">
                  <c:v>Chennai</c:v>
                </c:pt>
                <c:pt idx="3">
                  <c:v>Delhi</c:v>
                </c:pt>
                <c:pt idx="4">
                  <c:v>Hyderabad</c:v>
                </c:pt>
                <c:pt idx="5">
                  <c:v>Kolkata</c:v>
                </c:pt>
                <c:pt idx="6">
                  <c:v>Mumbai</c:v>
                </c:pt>
                <c:pt idx="7">
                  <c:v>Pune</c:v>
                </c:pt>
              </c:strCache>
            </c:strRef>
          </c:cat>
          <c:val>
            <c:numRef>
              <c:f>Sheet1!$B$32:$B$40</c:f>
              <c:numCache>
                <c:formatCode>General</c:formatCode>
                <c:ptCount val="8"/>
                <c:pt idx="0">
                  <c:v>15850.449999999992</c:v>
                </c:pt>
                <c:pt idx="1">
                  <c:v>10473.999999999995</c:v>
                </c:pt>
                <c:pt idx="2">
                  <c:v>12879.639999999994</c:v>
                </c:pt>
                <c:pt idx="3">
                  <c:v>15213.079999999987</c:v>
                </c:pt>
                <c:pt idx="4">
                  <c:v>12764.929999999995</c:v>
                </c:pt>
                <c:pt idx="5">
                  <c:v>15985.779999999995</c:v>
                </c:pt>
                <c:pt idx="6">
                  <c:v>11102.249999999991</c:v>
                </c:pt>
                <c:pt idx="7">
                  <c:v>17338.53</c:v>
                </c:pt>
              </c:numCache>
            </c:numRef>
          </c:val>
          <c:extLst>
            <c:ext xmlns:c16="http://schemas.microsoft.com/office/drawing/2014/chart" uri="{C3380CC4-5D6E-409C-BE32-E72D297353CC}">
              <c16:uniqueId val="{00000000-8687-499F-8737-CFD3E8143F21}"/>
            </c:ext>
          </c:extLst>
        </c:ser>
        <c:dLbls>
          <c:dLblPos val="outEnd"/>
          <c:showLegendKey val="0"/>
          <c:showVal val="1"/>
          <c:showCatName val="0"/>
          <c:showSerName val="0"/>
          <c:showPercent val="0"/>
          <c:showBubbleSize val="0"/>
        </c:dLbls>
        <c:gapWidth val="117"/>
        <c:axId val="852447696"/>
        <c:axId val="852459696"/>
      </c:barChart>
      <c:catAx>
        <c:axId val="8524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59696"/>
        <c:crosses val="autoZero"/>
        <c:auto val="1"/>
        <c:lblAlgn val="ctr"/>
        <c:lblOffset val="100"/>
        <c:noMultiLvlLbl val="0"/>
      </c:catAx>
      <c:valAx>
        <c:axId val="8524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PROJECT.xlsx]Sheet1!PivotTable7</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AND GENDER WISE SALES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1659678903773"/>
          <c:y val="0.15046288371562253"/>
          <c:w val="0.68128621706377612"/>
          <c:h val="0.63731007582385535"/>
        </c:manualLayout>
      </c:layout>
      <c:barChart>
        <c:barDir val="col"/>
        <c:grouping val="clustered"/>
        <c:varyColors val="0"/>
        <c:ser>
          <c:idx val="0"/>
          <c:order val="0"/>
          <c:tx>
            <c:strRef>
              <c:f>Sheet1!$B$93:$B$94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Sheet1!$A$95:$A$98</c:f>
              <c:strCache>
                <c:ptCount val="3"/>
                <c:pt idx="0">
                  <c:v>Adult</c:v>
                </c:pt>
                <c:pt idx="1">
                  <c:v>Senior</c:v>
                </c:pt>
                <c:pt idx="2">
                  <c:v>Teenager</c:v>
                </c:pt>
              </c:strCache>
            </c:strRef>
          </c:cat>
          <c:val>
            <c:numRef>
              <c:f>Sheet1!$B$95:$B$98</c:f>
              <c:numCache>
                <c:formatCode>0.00%</c:formatCode>
                <c:ptCount val="3"/>
                <c:pt idx="0">
                  <c:v>0.55413172065984961</c:v>
                </c:pt>
                <c:pt idx="1">
                  <c:v>0.48966810024234447</c:v>
                </c:pt>
                <c:pt idx="2">
                  <c:v>0.60411016466154088</c:v>
                </c:pt>
              </c:numCache>
            </c:numRef>
          </c:val>
          <c:extLst>
            <c:ext xmlns:c16="http://schemas.microsoft.com/office/drawing/2014/chart" uri="{C3380CC4-5D6E-409C-BE32-E72D297353CC}">
              <c16:uniqueId val="{00000000-BE2C-400C-BF33-1AD1C72B6929}"/>
            </c:ext>
          </c:extLst>
        </c:ser>
        <c:ser>
          <c:idx val="1"/>
          <c:order val="1"/>
          <c:tx>
            <c:strRef>
              <c:f>Sheet1!$C$93:$C$94</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Sheet1!$A$95:$A$98</c:f>
              <c:strCache>
                <c:ptCount val="3"/>
                <c:pt idx="0">
                  <c:v>Adult</c:v>
                </c:pt>
                <c:pt idx="1">
                  <c:v>Senior</c:v>
                </c:pt>
                <c:pt idx="2">
                  <c:v>Teenager</c:v>
                </c:pt>
              </c:strCache>
            </c:strRef>
          </c:cat>
          <c:val>
            <c:numRef>
              <c:f>Sheet1!$C$95:$C$98</c:f>
              <c:numCache>
                <c:formatCode>0.00%</c:formatCode>
                <c:ptCount val="3"/>
                <c:pt idx="0">
                  <c:v>0.44586827934015238</c:v>
                </c:pt>
                <c:pt idx="1">
                  <c:v>0.51033189975765525</c:v>
                </c:pt>
                <c:pt idx="2">
                  <c:v>0.39588983533845895</c:v>
                </c:pt>
              </c:numCache>
            </c:numRef>
          </c:val>
          <c:extLst>
            <c:ext xmlns:c16="http://schemas.microsoft.com/office/drawing/2014/chart" uri="{C3380CC4-5D6E-409C-BE32-E72D297353CC}">
              <c16:uniqueId val="{00000001-BE2C-400C-BF33-1AD1C72B6929}"/>
            </c:ext>
          </c:extLst>
        </c:ser>
        <c:dLbls>
          <c:dLblPos val="outEnd"/>
          <c:showLegendKey val="0"/>
          <c:showVal val="1"/>
          <c:showCatName val="0"/>
          <c:showSerName val="0"/>
          <c:showPercent val="0"/>
          <c:showBubbleSize val="0"/>
        </c:dLbls>
        <c:gapWidth val="219"/>
        <c:axId val="852461616"/>
        <c:axId val="852445296"/>
      </c:barChart>
      <c:catAx>
        <c:axId val="8524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45296"/>
        <c:crosses val="autoZero"/>
        <c:auto val="1"/>
        <c:lblAlgn val="ctr"/>
        <c:lblOffset val="100"/>
        <c:noMultiLvlLbl val="0"/>
      </c:catAx>
      <c:valAx>
        <c:axId val="85244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6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PROJECT.xlsx]Sheet1!PivotTable5</c:name>
    <c:fmtId val="1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5.0925925925925923E-2"/>
          <c:w val="0.65631671041119855"/>
          <c:h val="0.75010279965004378"/>
        </c:manualLayout>
      </c:layout>
      <c:barChart>
        <c:barDir val="col"/>
        <c:grouping val="clustered"/>
        <c:varyColors val="0"/>
        <c:ser>
          <c:idx val="0"/>
          <c:order val="0"/>
          <c:tx>
            <c:strRef>
              <c:f>Sheet1!$B$60:$B$61</c:f>
              <c:strCache>
                <c:ptCount val="1"/>
                <c:pt idx="0">
                  <c:v>Cash on Delivery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Sheet1!$A$62:$A$65</c:f>
              <c:strCache>
                <c:ptCount val="3"/>
                <c:pt idx="0">
                  <c:v>Adult</c:v>
                </c:pt>
                <c:pt idx="1">
                  <c:v>Senior</c:v>
                </c:pt>
                <c:pt idx="2">
                  <c:v>Teenager</c:v>
                </c:pt>
              </c:strCache>
            </c:strRef>
          </c:cat>
          <c:val>
            <c:numRef>
              <c:f>Sheet1!$B$62:$B$65</c:f>
              <c:numCache>
                <c:formatCode>General</c:formatCode>
                <c:ptCount val="3"/>
                <c:pt idx="0">
                  <c:v>103</c:v>
                </c:pt>
                <c:pt idx="1">
                  <c:v>5</c:v>
                </c:pt>
                <c:pt idx="2">
                  <c:v>17</c:v>
                </c:pt>
              </c:numCache>
            </c:numRef>
          </c:val>
          <c:extLst>
            <c:ext xmlns:c16="http://schemas.microsoft.com/office/drawing/2014/chart" uri="{C3380CC4-5D6E-409C-BE32-E72D297353CC}">
              <c16:uniqueId val="{00000000-4F09-40CD-866F-2F1A10A09D3B}"/>
            </c:ext>
          </c:extLst>
        </c:ser>
        <c:ser>
          <c:idx val="1"/>
          <c:order val="1"/>
          <c:tx>
            <c:strRef>
              <c:f>Sheet1!$C$60:$C$61</c:f>
              <c:strCache>
                <c:ptCount val="1"/>
                <c:pt idx="0">
                  <c:v>Credit Card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Sheet1!$A$62:$A$65</c:f>
              <c:strCache>
                <c:ptCount val="3"/>
                <c:pt idx="0">
                  <c:v>Adult</c:v>
                </c:pt>
                <c:pt idx="1">
                  <c:v>Senior</c:v>
                </c:pt>
                <c:pt idx="2">
                  <c:v>Teenager</c:v>
                </c:pt>
              </c:strCache>
            </c:strRef>
          </c:cat>
          <c:val>
            <c:numRef>
              <c:f>Sheet1!$C$62:$C$65</c:f>
              <c:numCache>
                <c:formatCode>General</c:formatCode>
                <c:ptCount val="3"/>
                <c:pt idx="0">
                  <c:v>108</c:v>
                </c:pt>
                <c:pt idx="1">
                  <c:v>4</c:v>
                </c:pt>
                <c:pt idx="2">
                  <c:v>15</c:v>
                </c:pt>
              </c:numCache>
            </c:numRef>
          </c:val>
          <c:extLst>
            <c:ext xmlns:c16="http://schemas.microsoft.com/office/drawing/2014/chart" uri="{C3380CC4-5D6E-409C-BE32-E72D297353CC}">
              <c16:uniqueId val="{00000000-792F-41C0-95C7-0C57B1B42B0B}"/>
            </c:ext>
          </c:extLst>
        </c:ser>
        <c:ser>
          <c:idx val="2"/>
          <c:order val="2"/>
          <c:tx>
            <c:strRef>
              <c:f>Sheet1!$D$60:$D$61</c:f>
              <c:strCache>
                <c:ptCount val="1"/>
                <c:pt idx="0">
                  <c:v>Debit Card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Sheet1!$A$62:$A$65</c:f>
              <c:strCache>
                <c:ptCount val="3"/>
                <c:pt idx="0">
                  <c:v>Adult</c:v>
                </c:pt>
                <c:pt idx="1">
                  <c:v>Senior</c:v>
                </c:pt>
                <c:pt idx="2">
                  <c:v>Teenager</c:v>
                </c:pt>
              </c:strCache>
            </c:strRef>
          </c:cat>
          <c:val>
            <c:numRef>
              <c:f>Sheet1!$D$62:$D$65</c:f>
              <c:numCache>
                <c:formatCode>General</c:formatCode>
                <c:ptCount val="3"/>
                <c:pt idx="0">
                  <c:v>107</c:v>
                </c:pt>
                <c:pt idx="1">
                  <c:v>3</c:v>
                </c:pt>
                <c:pt idx="2">
                  <c:v>13</c:v>
                </c:pt>
              </c:numCache>
            </c:numRef>
          </c:val>
          <c:extLst>
            <c:ext xmlns:c16="http://schemas.microsoft.com/office/drawing/2014/chart" uri="{C3380CC4-5D6E-409C-BE32-E72D297353CC}">
              <c16:uniqueId val="{00000001-792F-41C0-95C7-0C57B1B42B0B}"/>
            </c:ext>
          </c:extLst>
        </c:ser>
        <c:ser>
          <c:idx val="3"/>
          <c:order val="3"/>
          <c:tx>
            <c:strRef>
              <c:f>Sheet1!$E$60:$E$61</c:f>
              <c:strCache>
                <c:ptCount val="1"/>
                <c:pt idx="0">
                  <c:v>UPI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Sheet1!$A$62:$A$65</c:f>
              <c:strCache>
                <c:ptCount val="3"/>
                <c:pt idx="0">
                  <c:v>Adult</c:v>
                </c:pt>
                <c:pt idx="1">
                  <c:v>Senior</c:v>
                </c:pt>
                <c:pt idx="2">
                  <c:v>Teenager</c:v>
                </c:pt>
              </c:strCache>
            </c:strRef>
          </c:cat>
          <c:val>
            <c:numRef>
              <c:f>Sheet1!$E$62:$E$65</c:f>
              <c:numCache>
                <c:formatCode>General</c:formatCode>
                <c:ptCount val="3"/>
                <c:pt idx="0">
                  <c:v>101</c:v>
                </c:pt>
                <c:pt idx="1">
                  <c:v>4</c:v>
                </c:pt>
                <c:pt idx="2">
                  <c:v>20</c:v>
                </c:pt>
              </c:numCache>
            </c:numRef>
          </c:val>
          <c:extLst>
            <c:ext xmlns:c16="http://schemas.microsoft.com/office/drawing/2014/chart" uri="{C3380CC4-5D6E-409C-BE32-E72D297353CC}">
              <c16:uniqueId val="{00000002-792F-41C0-95C7-0C57B1B42B0B}"/>
            </c:ext>
          </c:extLst>
        </c:ser>
        <c:dLbls>
          <c:dLblPos val="inEnd"/>
          <c:showLegendKey val="0"/>
          <c:showVal val="1"/>
          <c:showCatName val="0"/>
          <c:showSerName val="0"/>
          <c:showPercent val="0"/>
          <c:showBubbleSize val="0"/>
        </c:dLbls>
        <c:gapWidth val="219"/>
        <c:overlap val="-27"/>
        <c:axId val="1809273728"/>
        <c:axId val="1809274208"/>
      </c:barChart>
      <c:catAx>
        <c:axId val="18092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4208"/>
        <c:crosses val="autoZero"/>
        <c:auto val="1"/>
        <c:lblAlgn val="ctr"/>
        <c:lblOffset val="100"/>
        <c:noMultiLvlLbl val="0"/>
      </c:catAx>
      <c:valAx>
        <c:axId val="18092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PROJECT.xlsx]Sheet1!PivotTable10</c:name>
    <c:fmtId val="4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Sheet1!$E$125:$E$126</c:f>
              <c:strCache>
                <c:ptCount val="1"/>
                <c:pt idx="0">
                  <c:v>Female</c:v>
                </c:pt>
              </c:strCache>
            </c:strRef>
          </c:tx>
          <c:spPr>
            <a:solidFill>
              <a:schemeClr val="accent1"/>
            </a:solidFill>
            <a:ln>
              <a:noFill/>
            </a:ln>
            <a:effectLst/>
            <a:sp3d/>
          </c:spPr>
          <c:invertIfNegative val="0"/>
          <c:cat>
            <c:strRef>
              <c:f>Sheet1!$D$127:$D$131</c:f>
              <c:strCache>
                <c:ptCount val="4"/>
                <c:pt idx="0">
                  <c:v>Cash on Delivery</c:v>
                </c:pt>
                <c:pt idx="1">
                  <c:v>Credit Card</c:v>
                </c:pt>
                <c:pt idx="2">
                  <c:v>Debit Card</c:v>
                </c:pt>
                <c:pt idx="3">
                  <c:v>UPI</c:v>
                </c:pt>
              </c:strCache>
            </c:strRef>
          </c:cat>
          <c:val>
            <c:numRef>
              <c:f>Sheet1!$E$127:$E$131</c:f>
              <c:numCache>
                <c:formatCode>General</c:formatCode>
                <c:ptCount val="4"/>
                <c:pt idx="0">
                  <c:v>67</c:v>
                </c:pt>
                <c:pt idx="1">
                  <c:v>71</c:v>
                </c:pt>
                <c:pt idx="2">
                  <c:v>64</c:v>
                </c:pt>
                <c:pt idx="3">
                  <c:v>73</c:v>
                </c:pt>
              </c:numCache>
            </c:numRef>
          </c:val>
          <c:extLst>
            <c:ext xmlns:c16="http://schemas.microsoft.com/office/drawing/2014/chart" uri="{C3380CC4-5D6E-409C-BE32-E72D297353CC}">
              <c16:uniqueId val="{00000000-6E7C-431B-905C-27A26A2BDC8D}"/>
            </c:ext>
          </c:extLst>
        </c:ser>
        <c:ser>
          <c:idx val="1"/>
          <c:order val="1"/>
          <c:tx>
            <c:strRef>
              <c:f>Sheet1!$F$125:$F$126</c:f>
              <c:strCache>
                <c:ptCount val="1"/>
                <c:pt idx="0">
                  <c:v>Male</c:v>
                </c:pt>
              </c:strCache>
            </c:strRef>
          </c:tx>
          <c:spPr>
            <a:solidFill>
              <a:schemeClr val="accent2"/>
            </a:solidFill>
            <a:ln>
              <a:noFill/>
            </a:ln>
            <a:effectLst/>
            <a:sp3d/>
          </c:spPr>
          <c:invertIfNegative val="0"/>
          <c:cat>
            <c:strRef>
              <c:f>Sheet1!$D$127:$D$131</c:f>
              <c:strCache>
                <c:ptCount val="4"/>
                <c:pt idx="0">
                  <c:v>Cash on Delivery</c:v>
                </c:pt>
                <c:pt idx="1">
                  <c:v>Credit Card</c:v>
                </c:pt>
                <c:pt idx="2">
                  <c:v>Debit Card</c:v>
                </c:pt>
                <c:pt idx="3">
                  <c:v>UPI</c:v>
                </c:pt>
              </c:strCache>
            </c:strRef>
          </c:cat>
          <c:val>
            <c:numRef>
              <c:f>Sheet1!$F$127:$F$131</c:f>
              <c:numCache>
                <c:formatCode>General</c:formatCode>
                <c:ptCount val="4"/>
                <c:pt idx="0">
                  <c:v>58</c:v>
                </c:pt>
                <c:pt idx="1">
                  <c:v>56</c:v>
                </c:pt>
                <c:pt idx="2">
                  <c:v>59</c:v>
                </c:pt>
                <c:pt idx="3">
                  <c:v>52</c:v>
                </c:pt>
              </c:numCache>
            </c:numRef>
          </c:val>
          <c:extLst>
            <c:ext xmlns:c16="http://schemas.microsoft.com/office/drawing/2014/chart" uri="{C3380CC4-5D6E-409C-BE32-E72D297353CC}">
              <c16:uniqueId val="{00000001-6E7C-431B-905C-27A26A2BDC8D}"/>
            </c:ext>
          </c:extLst>
        </c:ser>
        <c:dLbls>
          <c:showLegendKey val="0"/>
          <c:showVal val="0"/>
          <c:showCatName val="0"/>
          <c:showSerName val="0"/>
          <c:showPercent val="0"/>
          <c:showBubbleSize val="0"/>
        </c:dLbls>
        <c:gapWidth val="150"/>
        <c:shape val="box"/>
        <c:axId val="534863056"/>
        <c:axId val="534866416"/>
        <c:axId val="0"/>
      </c:bar3DChart>
      <c:catAx>
        <c:axId val="53486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6416"/>
        <c:crosses val="autoZero"/>
        <c:auto val="1"/>
        <c:lblAlgn val="ctr"/>
        <c:lblOffset val="100"/>
        <c:noMultiLvlLbl val="0"/>
      </c:catAx>
      <c:valAx>
        <c:axId val="5348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rgbClr val="002060"/>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PROJECT.xlsx]Sheet1!PivotTable11</c:name>
    <c:fmtId val="12"/>
  </c:pivotSource>
  <c:chart>
    <c:title>
      <c:layout>
        <c:manualLayout>
          <c:xMode val="edge"/>
          <c:yMode val="edge"/>
          <c:x val="0.4432724718629121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0241832767063E-2"/>
          <c:y val="0.19384040536599587"/>
          <c:w val="0.61075829829850026"/>
          <c:h val="0.45653762029746281"/>
        </c:manualLayout>
      </c:layout>
      <c:barChart>
        <c:barDir val="col"/>
        <c:grouping val="clustered"/>
        <c:varyColors val="0"/>
        <c:ser>
          <c:idx val="0"/>
          <c:order val="0"/>
          <c:tx>
            <c:strRef>
              <c:f>Sheet1!$B$135</c:f>
              <c:strCache>
                <c:ptCount val="1"/>
                <c:pt idx="0">
                  <c:v>Count of Order ID</c:v>
                </c:pt>
              </c:strCache>
            </c:strRef>
          </c:tx>
          <c:spPr>
            <a:solidFill>
              <a:schemeClr val="accent1"/>
            </a:solidFill>
            <a:ln>
              <a:noFill/>
            </a:ln>
            <a:effectLst/>
          </c:spPr>
          <c:invertIfNegative val="0"/>
          <c:cat>
            <c:strRef>
              <c:f>Sheet1!$A$136:$A$148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Sheet1!$B$136:$B$148</c:f>
              <c:numCache>
                <c:formatCode>General</c:formatCode>
                <c:ptCount val="12"/>
                <c:pt idx="0">
                  <c:v>42</c:v>
                </c:pt>
                <c:pt idx="1">
                  <c:v>46</c:v>
                </c:pt>
                <c:pt idx="2">
                  <c:v>36</c:v>
                </c:pt>
                <c:pt idx="3">
                  <c:v>40</c:v>
                </c:pt>
                <c:pt idx="4">
                  <c:v>30</c:v>
                </c:pt>
                <c:pt idx="5">
                  <c:v>45</c:v>
                </c:pt>
                <c:pt idx="6">
                  <c:v>43</c:v>
                </c:pt>
                <c:pt idx="7">
                  <c:v>52</c:v>
                </c:pt>
                <c:pt idx="8">
                  <c:v>40</c:v>
                </c:pt>
                <c:pt idx="9">
                  <c:v>48</c:v>
                </c:pt>
                <c:pt idx="10">
                  <c:v>30</c:v>
                </c:pt>
                <c:pt idx="11">
                  <c:v>48</c:v>
                </c:pt>
              </c:numCache>
            </c:numRef>
          </c:val>
          <c:extLst>
            <c:ext xmlns:c16="http://schemas.microsoft.com/office/drawing/2014/chart" uri="{C3380CC4-5D6E-409C-BE32-E72D297353CC}">
              <c16:uniqueId val="{00000000-C928-4249-9C08-E5C8D1905D81}"/>
            </c:ext>
          </c:extLst>
        </c:ser>
        <c:dLbls>
          <c:showLegendKey val="0"/>
          <c:showVal val="0"/>
          <c:showCatName val="0"/>
          <c:showSerName val="0"/>
          <c:showPercent val="0"/>
          <c:showBubbleSize val="0"/>
        </c:dLbls>
        <c:gapWidth val="150"/>
        <c:axId val="1357527408"/>
        <c:axId val="1357529808"/>
      </c:barChart>
      <c:lineChart>
        <c:grouping val="standard"/>
        <c:varyColors val="0"/>
        <c:ser>
          <c:idx val="1"/>
          <c:order val="1"/>
          <c:tx>
            <c:strRef>
              <c:f>Sheet1!$C$135</c:f>
              <c:strCache>
                <c:ptCount val="1"/>
                <c:pt idx="0">
                  <c:v>Sum of Amount</c:v>
                </c:pt>
              </c:strCache>
            </c:strRef>
          </c:tx>
          <c:spPr>
            <a:ln w="28575" cap="rnd">
              <a:solidFill>
                <a:schemeClr val="accent2"/>
              </a:solidFill>
              <a:round/>
            </a:ln>
            <a:effectLst/>
          </c:spPr>
          <c:marker>
            <c:symbol val="none"/>
          </c:marker>
          <c:cat>
            <c:strRef>
              <c:f>Sheet1!$A$136:$A$148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Sheet1!$C$136:$C$148</c:f>
              <c:numCache>
                <c:formatCode>General</c:formatCode>
                <c:ptCount val="12"/>
                <c:pt idx="0">
                  <c:v>9615.1999999999953</c:v>
                </c:pt>
                <c:pt idx="1">
                  <c:v>10063.089999999997</c:v>
                </c:pt>
                <c:pt idx="2">
                  <c:v>8738.2299999999959</c:v>
                </c:pt>
                <c:pt idx="3">
                  <c:v>9312.7399999999961</c:v>
                </c:pt>
                <c:pt idx="4">
                  <c:v>6458.4899999999961</c:v>
                </c:pt>
                <c:pt idx="5">
                  <c:v>10077.079999999993</c:v>
                </c:pt>
                <c:pt idx="6">
                  <c:v>8480.0299999999934</c:v>
                </c:pt>
                <c:pt idx="7">
                  <c:v>11862.469999999988</c:v>
                </c:pt>
                <c:pt idx="8">
                  <c:v>9076.2599999999929</c:v>
                </c:pt>
                <c:pt idx="9">
                  <c:v>11138.909999999993</c:v>
                </c:pt>
                <c:pt idx="10">
                  <c:v>6730.7899999999945</c:v>
                </c:pt>
                <c:pt idx="11">
                  <c:v>10055.369999999999</c:v>
                </c:pt>
              </c:numCache>
            </c:numRef>
          </c:val>
          <c:smooth val="0"/>
          <c:extLst>
            <c:ext xmlns:c16="http://schemas.microsoft.com/office/drawing/2014/chart" uri="{C3380CC4-5D6E-409C-BE32-E72D297353CC}">
              <c16:uniqueId val="{00000001-C928-4249-9C08-E5C8D1905D81}"/>
            </c:ext>
          </c:extLst>
        </c:ser>
        <c:dLbls>
          <c:showLegendKey val="0"/>
          <c:showVal val="0"/>
          <c:showCatName val="0"/>
          <c:showSerName val="0"/>
          <c:showPercent val="0"/>
          <c:showBubbleSize val="0"/>
        </c:dLbls>
        <c:marker val="1"/>
        <c:smooth val="0"/>
        <c:axId val="1912743728"/>
        <c:axId val="1912737008"/>
      </c:lineChart>
      <c:catAx>
        <c:axId val="13575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29808"/>
        <c:crosses val="autoZero"/>
        <c:auto val="1"/>
        <c:lblAlgn val="ctr"/>
        <c:lblOffset val="100"/>
        <c:noMultiLvlLbl val="0"/>
      </c:catAx>
      <c:valAx>
        <c:axId val="13575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OD ORDER ID</a:t>
                </a:r>
                <a:endParaRPr lang="en-IN"/>
              </a:p>
            </c:rich>
          </c:tx>
          <c:layout>
            <c:manualLayout>
              <c:xMode val="edge"/>
              <c:yMode val="edge"/>
              <c:x val="2.3474178403755867E-2"/>
              <c:y val="0.32865995917177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27408"/>
        <c:crosses val="autoZero"/>
        <c:crossBetween val="between"/>
      </c:valAx>
      <c:valAx>
        <c:axId val="1912737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43728"/>
        <c:crosses val="max"/>
        <c:crossBetween val="between"/>
      </c:valAx>
      <c:catAx>
        <c:axId val="1912743728"/>
        <c:scaling>
          <c:orientation val="minMax"/>
        </c:scaling>
        <c:delete val="1"/>
        <c:axPos val="b"/>
        <c:numFmt formatCode="General" sourceLinked="1"/>
        <c:majorTickMark val="out"/>
        <c:minorTickMark val="none"/>
        <c:tickLblPos val="nextTo"/>
        <c:crossAx val="1912737008"/>
        <c:crosses val="autoZero"/>
        <c:auto val="1"/>
        <c:lblAlgn val="ctr"/>
        <c:lblOffset val="100"/>
        <c:noMultiLvlLbl val="0"/>
      </c:catAx>
      <c:spPr>
        <a:noFill/>
        <a:ln>
          <a:noFill/>
        </a:ln>
        <a:effectLst/>
      </c:spPr>
    </c:plotArea>
    <c:legend>
      <c:legendPos val="r"/>
      <c:layout>
        <c:manualLayout>
          <c:xMode val="edge"/>
          <c:yMode val="edge"/>
          <c:x val="0.76446795783049526"/>
          <c:y val="0.73104221347331588"/>
          <c:w val="0.1885178305176641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rgbClr val="002060"/>
      </a:solidFill>
      <a:round/>
    </a:ln>
    <a:effectLst>
      <a:outerShdw blurRad="50800" dist="508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[ZEPTO_Dataset OWN PROJECT.xlsx]Sheet1!PivotTable1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GENDER</a:t>
            </a:r>
          </a:p>
        </c:rich>
      </c:tx>
      <c:layout>
        <c:manualLayout>
          <c:xMode val="edge"/>
          <c:yMode val="edge"/>
          <c:x val="0.16640692640692642"/>
          <c:y val="3.12109862671660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83954928945643"/>
          <c:y val="0.33708261870172701"/>
          <c:w val="0.46162927072132298"/>
          <c:h val="0.57703649584693029"/>
        </c:manualLayout>
      </c:layout>
      <c:pie3DChart>
        <c:varyColors val="1"/>
        <c:ser>
          <c:idx val="0"/>
          <c:order val="0"/>
          <c:tx>
            <c:strRef>
              <c:f>Sheet1!$B$1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B8E-411D-A7B0-FEF18AD20A0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B8E-411D-A7B0-FEF18AD20A03}"/>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8E-411D-A7B0-FEF18AD20A03}"/>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8E-411D-A7B0-FEF18AD20A0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Sheet1!$A$2:$A$4</c:f>
              <c:strCache>
                <c:ptCount val="2"/>
                <c:pt idx="0">
                  <c:v>Female</c:v>
                </c:pt>
                <c:pt idx="1">
                  <c:v>Male</c:v>
                </c:pt>
              </c:strCache>
            </c:strRef>
          </c:cat>
          <c:val>
            <c:numRef>
              <c:f>Sheet1!$B$2:$B$4</c:f>
              <c:numCache>
                <c:formatCode>General</c:formatCode>
                <c:ptCount val="2"/>
                <c:pt idx="0">
                  <c:v>62352.009999999958</c:v>
                </c:pt>
                <c:pt idx="1">
                  <c:v>49256.650000000009</c:v>
                </c:pt>
              </c:numCache>
            </c:numRef>
          </c:val>
          <c:extLst>
            <c:ext xmlns:c16="http://schemas.microsoft.com/office/drawing/2014/chart" uri="{C3380CC4-5D6E-409C-BE32-E72D297353CC}">
              <c16:uniqueId val="{00000004-A624-4F5A-8039-6AD99306EC7F}"/>
            </c:ext>
          </c:extLst>
        </c:ser>
        <c:dLbls>
          <c:dLblPos val="ctr"/>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65046361049019785"/>
          <c:y val="0.15140359079932858"/>
          <c:w val="0.1946409777410032"/>
          <c:h val="0.15703312019654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size">
        <cx:f dir="row">_xlchart.v1.8</cx:f>
      </cx:numDim>
    </cx:data>
    <cx:data id="1">
      <cx:strDim type="cat">
        <cx:f dir="row">_xlchart.v1.7</cx:f>
      </cx:strDim>
      <cx:numDim type="size">
        <cx:f dir="row">_xlchart.v1.9</cx:f>
      </cx:numDim>
    </cx:data>
    <cx:data id="2">
      <cx:strDim type="cat">
        <cx:f dir="row">_xlchart.v1.7</cx:f>
      </cx:strDim>
      <cx:numDim type="size">
        <cx:f dir="row">_xlchart.v1.10</cx:f>
      </cx:numDim>
    </cx:data>
    <cx:data id="3">
      <cx:strDim type="cat">
        <cx:f dir="row">_xlchart.v1.7</cx:f>
      </cx:strDim>
      <cx:numDim type="size">
        <cx:f dir="row">_xlchart.v1.11</cx:f>
      </cx:numDim>
    </cx:data>
  </cx:chartData>
  <cx:chart>
    <cx:title pos="t" align="ctr" overlay="0"/>
    <cx:plotArea>
      <cx:plotAreaRegion>
        <cx:series layoutId="treemap" uniqueId="{B09C1F1F-3CB2-43E1-B30C-76D49080309B}" formatIdx="0">
          <cx:tx>
            <cx:txData>
              <cx:f>_xlchart.v1.3</cx:f>
              <cx:v>Adult</cx:v>
            </cx:txData>
          </cx:tx>
          <cx:dataId val="0"/>
          <cx:layoutPr/>
        </cx:series>
        <cx:series layoutId="treemap" hidden="1" uniqueId="{62ABB99B-1A13-4A5F-9404-C737599DF439}" formatIdx="1">
          <cx:tx>
            <cx:txData>
              <cx:f>_xlchart.v1.4</cx:f>
              <cx:v>Senior</cx:v>
            </cx:txData>
          </cx:tx>
          <cx:dataId val="1"/>
          <cx:layoutPr/>
        </cx:series>
        <cx:series layoutId="treemap" hidden="1" uniqueId="{B7F23A41-0789-4264-BF47-1BA3D30D6AC1}" formatIdx="2">
          <cx:tx>
            <cx:txData>
              <cx:f>_xlchart.v1.5</cx:f>
              <cx:v>Teenager</cx:v>
            </cx:txData>
          </cx:tx>
          <cx:dataId val="2"/>
          <cx:layoutPr/>
        </cx:series>
        <cx:series layoutId="treemap" hidden="1" uniqueId="{0092D51A-EBB9-4E91-8E52-BF3CFA83A34D}" formatIdx="3">
          <cx:tx>
            <cx:txData>
              <cx:f>_xlchart.v1.6</cx:f>
              <cx:v>Grand Total</cx:v>
            </cx:txData>
          </cx:tx>
          <cx:dataId val="3"/>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plotArea>
      <cx:plotAreaRegion>
        <cx:series layoutId="treemap" uniqueId="{77ACFFC5-7030-4BA8-9987-B7C10940AA26}">
          <cx:tx>
            <cx:txData>
              <cx:f>_xlchart.v1.13</cx:f>
              <cx:v>Count of Amount</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2FC1FD36-C150-4EAB-B319-6269CF4C43F7}">
          <cx:tx>
            <cx:txData>
              <cx:f>_xlchart.v1.1</cx:f>
              <cx:v>Frequency</cx:v>
            </cx:txData>
          </cx:tx>
          <cx:dataId val="0"/>
          <cx:layoutPr>
            <cx:aggregation/>
          </cx:layoutPr>
          <cx:axisId val="1"/>
        </cx:series>
        <cx:series layoutId="paretoLine" ownerIdx="0" uniqueId="{7FDCA898-B31A-49B6-B08D-53CA8AEC424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_xlchart.v1.16</cx:f>
      </cx:numDim>
    </cx:data>
  </cx:chartData>
  <cx:chart>
    <cx:title pos="t" align="ctr" overlay="0"/>
    <cx:plotArea>
      <cx:plotAreaRegion>
        <cx:series layoutId="waterfall" uniqueId="{B521C813-20EC-4977-B46D-7CC3E5EAF58D}">
          <cx:tx>
            <cx:txData>
              <cx:f>_xlchart.v1.15</cx:f>
              <cx:v>Sum of Amount</cx:v>
            </cx:txData>
          </cx:tx>
          <cx:dataLabels pos="outEnd">
            <cx:visibility seriesName="0" categoryName="0" value="1"/>
          </cx:dataLabels>
          <cx:dataId val="0"/>
          <cx:layoutPr>
            <cx:visibility connectorLines="0"/>
            <cx:subtotals/>
          </cx:layoutPr>
        </cx:series>
      </cx:plotAreaRegion>
      <cx:axis id="0">
        <cx:catScaling gapWidth="0.5"/>
        <cx:tickLabels/>
      </cx:axis>
      <cx:axis id="1">
        <cx:valScaling/>
        <cx:majorGridlines/>
        <cx:tickLabels/>
      </cx:axis>
    </cx:plotArea>
    <cx:legend pos="t" align="ctr" overlay="0"/>
  </cx:chart>
  <cx:spPr>
    <a:solidFill>
      <a:schemeClr val="bg1">
        <a:lumMod val="85000"/>
      </a:schemeClr>
    </a:solidFill>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size">
        <cx:f>_xlchart.v1.26</cx:f>
      </cx:numDim>
    </cx:data>
  </cx:chartData>
  <cx:chart>
    <cx:title pos="t" align="ctr" overlay="0">
      <cx:tx>
        <cx:txData>
          <cx:v>ORDER STATUS</cx:v>
        </cx:txData>
      </cx:tx>
      <cx:txPr>
        <a:bodyPr spcFirstLastPara="1" vertOverflow="ellipsis" horzOverflow="overflow" wrap="square" lIns="0" tIns="0" rIns="0" bIns="0" anchor="ctr" anchorCtr="1"/>
        <a:lstStyle/>
        <a:p>
          <a:pPr algn="ctr" rtl="0">
            <a:defRPr b="1">
              <a:solidFill>
                <a:schemeClr val="tx1">
                  <a:lumMod val="95000"/>
                  <a:lumOff val="5000"/>
                </a:schemeClr>
              </a:solidFill>
            </a:defRPr>
          </a:pPr>
          <a:r>
            <a:rPr lang="en-US" sz="1400" b="1" i="0" u="none" strike="noStrike" baseline="0">
              <a:solidFill>
                <a:schemeClr val="tx1">
                  <a:lumMod val="95000"/>
                  <a:lumOff val="5000"/>
                </a:schemeClr>
              </a:solidFill>
              <a:latin typeface="Calibri" panose="020F0502020204030204"/>
            </a:rPr>
            <a:t>ORDER STATUS</a:t>
          </a:r>
        </a:p>
      </cx:txPr>
    </cx:title>
    <cx:plotArea>
      <cx:plotAreaRegion>
        <cx:series layoutId="treemap" uniqueId="{77ACFFC5-7030-4BA8-9987-B7C10940AA26}">
          <cx:tx>
            <cx:txData>
              <cx:f>_xlchart.v1.25</cx:f>
              <cx:v>Count of Amount</cx:v>
            </cx:txData>
          </cx:tx>
          <cx:dataLabels pos="ctr">
            <cx:visibility seriesName="0" categoryName="1" value="1"/>
            <cx:separator>
</cx:separator>
          </cx:dataLabels>
          <cx:dataId val="0"/>
          <cx:layoutPr>
            <cx:parentLabelLayout val="overlapping"/>
          </cx:layoutPr>
        </cx:series>
      </cx:plotAreaRegion>
    </cx:plotArea>
    <cx:legend pos="r" align="ctr" overlay="0"/>
  </cx:chart>
  <cx:spPr>
    <a:solidFill>
      <a:schemeClr val="bg1">
        <a:lumMod val="85000"/>
      </a:schemeClr>
    </a:solidFill>
    <a:ln>
      <a:solidFill>
        <a:srgbClr val="002060"/>
      </a:solidFill>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val">
        <cx:f>_xlchart.v1.28</cx:f>
      </cx:numDim>
    </cx:data>
  </cx:chartData>
  <cx:chart>
    <cx:title pos="t" align="ctr" overlay="0">
      <cx:tx>
        <cx:txData>
          <cx:v>STATE WISE TOTAL SALES</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STATE WISE TOTAL SALES</a:t>
          </a:r>
        </a:p>
      </cx:txPr>
    </cx:title>
    <cx:plotArea>
      <cx:plotAreaRegion>
        <cx:plotSurface>
          <cx:spPr>
            <a:effectLst>
              <a:outerShdw blurRad="50800" dist="50800" dir="5400000" sx="1000" sy="1000" algn="ctr" rotWithShape="0">
                <a:srgbClr val="000000">
                  <a:alpha val="43137"/>
                </a:srgbClr>
              </a:outerShdw>
            </a:effectLst>
          </cx:spPr>
        </cx:plotSurface>
        <cx:series layoutId="waterfall" uniqueId="{B521C813-20EC-4977-B46D-7CC3E5EAF58D}">
          <cx:tx>
            <cx:txData>
              <cx:f>_xlchart.v1.27</cx:f>
              <cx:v>Sum of Amount</cx:v>
            </cx:txData>
          </cx:tx>
          <cx:dataLabels pos="outEnd">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0" value="1"/>
          </cx:dataLabels>
          <cx:dataId val="0"/>
          <cx:layoutPr>
            <cx:visibility connectorLines="0"/>
            <cx:subtotals/>
          </cx:layoutPr>
        </cx:series>
      </cx:plotAreaRegion>
      <cx:axis id="0">
        <cx:catScaling gapWidth="0.5"/>
        <cx:tickLabels/>
        <cx:txPr>
          <a:bodyPr spcFirstLastPara="1" vertOverflow="ellipsis" horzOverflow="overflow" wrap="square" lIns="0" tIns="0" rIns="0" bIns="0" anchor="ctr" anchorCtr="1"/>
          <a:lstStyle/>
          <a:p>
            <a:pPr algn="ctr" rtl="0">
              <a:defRPr sz="1050">
                <a:solidFill>
                  <a:schemeClr val="tx1"/>
                </a:solidFill>
              </a:defRPr>
            </a:pPr>
            <a:endParaRPr lang="en-US" sz="1050" b="0" i="0" u="none" strike="noStrike" baseline="0">
              <a:solidFill>
                <a:schemeClr val="tx1"/>
              </a:solidFill>
              <a:latin typeface="Calibri" panose="020F0502020204030204"/>
            </a:endParaRPr>
          </a:p>
        </cx:txPr>
      </cx:axis>
      <cx:axis id="1">
        <cx:valScaling/>
        <cx:majorGridlines>
          <cx:spPr>
            <a:effectLst>
              <a:outerShdw blurRad="50800" dist="50800" algn="ctr" rotWithShape="0">
                <a:schemeClr val="tx1"/>
              </a:outerShdw>
            </a:effectLst>
          </cx:spPr>
        </cx:majorGridlines>
        <cx:tick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axis>
    </cx:plotArea>
    <cx:legend pos="t" align="ctr" overlay="0">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legend>
  </cx:chart>
  <cx:spPr>
    <a:solidFill>
      <a:schemeClr val="bg1">
        <a:lumMod val="85000"/>
      </a:schemeClr>
    </a:solidFill>
    <a:ln>
      <a:solidFill>
        <a:srgbClr val="002060"/>
      </a:solidFill>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14/relationships/chartEx" Target="../charts/chartEx6.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microsoft.com/office/2014/relationships/chartEx" Target="../charts/chartEx5.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121920</xdr:colOff>
      <xdr:row>508</xdr:row>
      <xdr:rowOff>125730</xdr:rowOff>
    </xdr:from>
    <xdr:to>
      <xdr:col>14</xdr:col>
      <xdr:colOff>556260</xdr:colOff>
      <xdr:row>523</xdr:row>
      <xdr:rowOff>125730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4F4D99E-B009-5618-1B86-F8C2EDE92E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99020" y="930592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601980</xdr:colOff>
      <xdr:row>234</xdr:row>
      <xdr:rowOff>95250</xdr:rowOff>
    </xdr:from>
    <xdr:to>
      <xdr:col>21</xdr:col>
      <xdr:colOff>502920</xdr:colOff>
      <xdr:row>249</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444BA4C-6E4D-1363-AD6E-E509D98462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16740" y="428891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274320</xdr:colOff>
      <xdr:row>485</xdr:row>
      <xdr:rowOff>19050</xdr:rowOff>
    </xdr:from>
    <xdr:to>
      <xdr:col>23</xdr:col>
      <xdr:colOff>579120</xdr:colOff>
      <xdr:row>500</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327DFB-2027-FBCE-F2CC-A580490836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312140" y="887463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60960</xdr:colOff>
      <xdr:row>479</xdr:row>
      <xdr:rowOff>125730</xdr:rowOff>
    </xdr:from>
    <xdr:to>
      <xdr:col>28</xdr:col>
      <xdr:colOff>365760</xdr:colOff>
      <xdr:row>494</xdr:row>
      <xdr:rowOff>118110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A6D77FC-4CF6-E5B6-2CEF-8D57B2E338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146780" y="877481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0</xdr:row>
      <xdr:rowOff>0</xdr:rowOff>
    </xdr:from>
    <xdr:to>
      <xdr:col>7</xdr:col>
      <xdr:colOff>190500</xdr:colOff>
      <xdr:row>11</xdr:row>
      <xdr:rowOff>22860</xdr:rowOff>
    </xdr:to>
    <xdr:graphicFrame macro="">
      <xdr:nvGraphicFramePr>
        <xdr:cNvPr id="3" name="Chart 2">
          <a:extLst>
            <a:ext uri="{FF2B5EF4-FFF2-40B4-BE49-F238E27FC236}">
              <a16:creationId xmlns:a16="http://schemas.microsoft.com/office/drawing/2014/main" id="{9380463B-1FAF-58D5-E755-8D508BDB8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5</xdr:row>
      <xdr:rowOff>102870</xdr:rowOff>
    </xdr:from>
    <xdr:to>
      <xdr:col>13</xdr:col>
      <xdr:colOff>518160</xdr:colOff>
      <xdr:row>20</xdr:row>
      <xdr:rowOff>102870</xdr:rowOff>
    </xdr:to>
    <xdr:graphicFrame macro="">
      <xdr:nvGraphicFramePr>
        <xdr:cNvPr id="4" name="Chart 3">
          <a:extLst>
            <a:ext uri="{FF2B5EF4-FFF2-40B4-BE49-F238E27FC236}">
              <a16:creationId xmlns:a16="http://schemas.microsoft.com/office/drawing/2014/main" id="{836DD517-0A1C-BB0A-E726-07A1C71EF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525780</xdr:colOff>
      <xdr:row>18</xdr:row>
      <xdr:rowOff>41910</xdr:rowOff>
    </xdr:from>
    <xdr:to>
      <xdr:col>10</xdr:col>
      <xdr:colOff>0</xdr:colOff>
      <xdr:row>30</xdr:row>
      <xdr:rowOff>160020</xdr:rowOff>
    </xdr:to>
    <xdr:graphicFrame macro="">
      <xdr:nvGraphicFramePr>
        <xdr:cNvPr id="5" name="Chart 4">
          <a:extLst>
            <a:ext uri="{FF2B5EF4-FFF2-40B4-BE49-F238E27FC236}">
              <a16:creationId xmlns:a16="http://schemas.microsoft.com/office/drawing/2014/main" id="{5789CAA6-FA87-BE8D-EA95-B226DFF08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38</xdr:row>
      <xdr:rowOff>41910</xdr:rowOff>
    </xdr:from>
    <xdr:to>
      <xdr:col>11</xdr:col>
      <xdr:colOff>388620</xdr:colOff>
      <xdr:row>53</xdr:row>
      <xdr:rowOff>41910</xdr:rowOff>
    </xdr:to>
    <xdr:graphicFrame macro="">
      <xdr:nvGraphicFramePr>
        <xdr:cNvPr id="6" name="Chart 5">
          <a:extLst>
            <a:ext uri="{FF2B5EF4-FFF2-40B4-BE49-F238E27FC236}">
              <a16:creationId xmlns:a16="http://schemas.microsoft.com/office/drawing/2014/main" id="{296E0623-4BE3-DC07-8202-F968FC78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457200</xdr:colOff>
      <xdr:row>89</xdr:row>
      <xdr:rowOff>167640</xdr:rowOff>
    </xdr:from>
    <xdr:to>
      <xdr:col>12</xdr:col>
      <xdr:colOff>144780</xdr:colOff>
      <xdr:row>105</xdr:row>
      <xdr:rowOff>45720</xdr:rowOff>
    </xdr:to>
    <xdr:graphicFrame macro="">
      <xdr:nvGraphicFramePr>
        <xdr:cNvPr id="7" name="Chart 6">
          <a:extLst>
            <a:ext uri="{FF2B5EF4-FFF2-40B4-BE49-F238E27FC236}">
              <a16:creationId xmlns:a16="http://schemas.microsoft.com/office/drawing/2014/main" id="{F1F31E35-7C34-5D00-9A72-7CB396958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144780</xdr:colOff>
      <xdr:row>53</xdr:row>
      <xdr:rowOff>118110</xdr:rowOff>
    </xdr:from>
    <xdr:to>
      <xdr:col>13</xdr:col>
      <xdr:colOff>449580</xdr:colOff>
      <xdr:row>68</xdr:row>
      <xdr:rowOff>118110</xdr:rowOff>
    </xdr:to>
    <xdr:graphicFrame macro="">
      <xdr:nvGraphicFramePr>
        <xdr:cNvPr id="9" name="Chart 8">
          <a:extLst>
            <a:ext uri="{FF2B5EF4-FFF2-40B4-BE49-F238E27FC236}">
              <a16:creationId xmlns:a16="http://schemas.microsoft.com/office/drawing/2014/main" id="{F6B69C57-3308-4A5B-0913-05F48DE9C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190500</xdr:colOff>
      <xdr:row>121</xdr:row>
      <xdr:rowOff>72390</xdr:rowOff>
    </xdr:from>
    <xdr:to>
      <xdr:col>14</xdr:col>
      <xdr:colOff>365760</xdr:colOff>
      <xdr:row>136</xdr:row>
      <xdr:rowOff>72390</xdr:rowOff>
    </xdr:to>
    <xdr:graphicFrame macro="">
      <xdr:nvGraphicFramePr>
        <xdr:cNvPr id="12" name="Chart 11">
          <a:extLst>
            <a:ext uri="{FF2B5EF4-FFF2-40B4-BE49-F238E27FC236}">
              <a16:creationId xmlns:a16="http://schemas.microsoft.com/office/drawing/2014/main" id="{1DA60429-9008-E38B-0D7C-88D996CB5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304800</xdr:colOff>
      <xdr:row>137</xdr:row>
      <xdr:rowOff>57150</xdr:rowOff>
    </xdr:from>
    <xdr:to>
      <xdr:col>15</xdr:col>
      <xdr:colOff>403860</xdr:colOff>
      <xdr:row>152</xdr:row>
      <xdr:rowOff>57150</xdr:rowOff>
    </xdr:to>
    <xdr:graphicFrame macro="">
      <xdr:nvGraphicFramePr>
        <xdr:cNvPr id="2" name="Chart 1">
          <a:extLst>
            <a:ext uri="{FF2B5EF4-FFF2-40B4-BE49-F238E27FC236}">
              <a16:creationId xmlns:a16="http://schemas.microsoft.com/office/drawing/2014/main" id="{A8AF8151-0E5E-0DF6-DDBE-8B8CEB0F9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464820</xdr:colOff>
      <xdr:row>18</xdr:row>
      <xdr:rowOff>60960</xdr:rowOff>
    </xdr:from>
    <xdr:to>
      <xdr:col>18</xdr:col>
      <xdr:colOff>342900</xdr:colOff>
      <xdr:row>31</xdr:row>
      <xdr:rowOff>150495</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5D05C04A-F741-39B0-4036-F2F94785A89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793480" y="3352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480060</xdr:colOff>
      <xdr:row>3</xdr:row>
      <xdr:rowOff>91440</xdr:rowOff>
    </xdr:from>
    <xdr:to>
      <xdr:col>18</xdr:col>
      <xdr:colOff>358140</xdr:colOff>
      <xdr:row>17</xdr:row>
      <xdr:rowOff>1681</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1360B07C-31A4-D9F9-2B8C-48AB527CEA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872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148</xdr:row>
      <xdr:rowOff>15240</xdr:rowOff>
    </xdr:from>
    <xdr:to>
      <xdr:col>18</xdr:col>
      <xdr:colOff>472440</xdr:colOff>
      <xdr:row>161</xdr:row>
      <xdr:rowOff>104775</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C350D6DF-2610-80A7-DD76-E19832B488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923020" y="2708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139</xdr:row>
      <xdr:rowOff>114301</xdr:rowOff>
    </xdr:from>
    <xdr:to>
      <xdr:col>19</xdr:col>
      <xdr:colOff>15240</xdr:colOff>
      <xdr:row>147</xdr:row>
      <xdr:rowOff>60961</xdr:rowOff>
    </xdr:to>
    <mc:AlternateContent xmlns:mc="http://schemas.openxmlformats.org/markup-compatibility/2006" xmlns:a14="http://schemas.microsoft.com/office/drawing/2010/main">
      <mc:Choice Requires="a14">
        <xdr:graphicFrame macro="">
          <xdr:nvGraphicFramePr>
            <xdr:cNvPr id="17" name="Payment Method">
              <a:extLst>
                <a:ext uri="{FF2B5EF4-FFF2-40B4-BE49-F238E27FC236}">
                  <a16:creationId xmlns:a16="http://schemas.microsoft.com/office/drawing/2014/main" id="{BCF9810D-01F0-1110-9193-DC38875768F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8953500" y="2553462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125</xdr:row>
      <xdr:rowOff>144780</xdr:rowOff>
    </xdr:from>
    <xdr:to>
      <xdr:col>18</xdr:col>
      <xdr:colOff>449580</xdr:colOff>
      <xdr:row>139</xdr:row>
      <xdr:rowOff>51435</xdr:rowOff>
    </xdr:to>
    <mc:AlternateContent xmlns:mc="http://schemas.openxmlformats.org/markup-compatibility/2006" xmlns:a14="http://schemas.microsoft.com/office/drawing/2010/main">
      <mc:Choice Requires="a14">
        <xdr:graphicFrame macro="">
          <xdr:nvGraphicFramePr>
            <xdr:cNvPr id="18" name="Order Status">
              <a:extLst>
                <a:ext uri="{FF2B5EF4-FFF2-40B4-BE49-F238E27FC236}">
                  <a16:creationId xmlns:a16="http://schemas.microsoft.com/office/drawing/2014/main" id="{C9878C2E-2CDC-CF49-B2A4-FAD7063B4D2F}"/>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8900160" y="2300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42867</xdr:colOff>
      <xdr:row>6</xdr:row>
      <xdr:rowOff>42334</xdr:rowOff>
    </xdr:from>
    <xdr:to>
      <xdr:col>9</xdr:col>
      <xdr:colOff>86482</xdr:colOff>
      <xdr:row>19</xdr:row>
      <xdr:rowOff>143774</xdr:rowOff>
    </xdr:to>
    <xdr:graphicFrame macro="">
      <xdr:nvGraphicFramePr>
        <xdr:cNvPr id="2" name="Chart 1">
          <a:extLst>
            <a:ext uri="{FF2B5EF4-FFF2-40B4-BE49-F238E27FC236}">
              <a16:creationId xmlns:a16="http://schemas.microsoft.com/office/drawing/2014/main" id="{AFA4E152-56A6-40EE-8862-41552299F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402566</xdr:colOff>
      <xdr:row>20</xdr:row>
      <xdr:rowOff>0</xdr:rowOff>
    </xdr:from>
    <xdr:to>
      <xdr:col>22</xdr:col>
      <xdr:colOff>0</xdr:colOff>
      <xdr:row>34</xdr:row>
      <xdr:rowOff>129396</xdr:rowOff>
    </xdr:to>
    <xdr:graphicFrame macro="">
      <xdr:nvGraphicFramePr>
        <xdr:cNvPr id="3" name="Chart 2">
          <a:extLst>
            <a:ext uri="{FF2B5EF4-FFF2-40B4-BE49-F238E27FC236}">
              <a16:creationId xmlns:a16="http://schemas.microsoft.com/office/drawing/2014/main" id="{76BE3C8F-9AA7-465A-B13E-AF2048735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158151</xdr:colOff>
      <xdr:row>6</xdr:row>
      <xdr:rowOff>28754</xdr:rowOff>
    </xdr:from>
    <xdr:to>
      <xdr:col>17</xdr:col>
      <xdr:colOff>460077</xdr:colOff>
      <xdr:row>19</xdr:row>
      <xdr:rowOff>143774</xdr:rowOff>
    </xdr:to>
    <xdr:graphicFrame macro="">
      <xdr:nvGraphicFramePr>
        <xdr:cNvPr id="4" name="Chart 3">
          <a:extLst>
            <a:ext uri="{FF2B5EF4-FFF2-40B4-BE49-F238E27FC236}">
              <a16:creationId xmlns:a16="http://schemas.microsoft.com/office/drawing/2014/main" id="{1F4501DB-09E9-40C7-8D80-A62CFE63C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517585</xdr:colOff>
      <xdr:row>6</xdr:row>
      <xdr:rowOff>42333</xdr:rowOff>
    </xdr:from>
    <xdr:to>
      <xdr:col>22</xdr:col>
      <xdr:colOff>1</xdr:colOff>
      <xdr:row>19</xdr:row>
      <xdr:rowOff>145143</xdr:rowOff>
    </xdr:to>
    <xdr:graphicFrame macro="">
      <xdr:nvGraphicFramePr>
        <xdr:cNvPr id="6" name="Chart 5">
          <a:extLst>
            <a:ext uri="{FF2B5EF4-FFF2-40B4-BE49-F238E27FC236}">
              <a16:creationId xmlns:a16="http://schemas.microsoft.com/office/drawing/2014/main" id="{9E123A51-FA86-49DC-9761-F32EE64FF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25674</xdr:colOff>
      <xdr:row>34</xdr:row>
      <xdr:rowOff>158152</xdr:rowOff>
    </xdr:from>
    <xdr:to>
      <xdr:col>9</xdr:col>
      <xdr:colOff>589472</xdr:colOff>
      <xdr:row>49</xdr:row>
      <xdr:rowOff>146223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D3997C7-AB15-4CEF-9103-2BCDAB9F53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22414" y="7084732"/>
              <a:ext cx="5592998" cy="27312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488831</xdr:colOff>
      <xdr:row>34</xdr:row>
      <xdr:rowOff>155755</xdr:rowOff>
    </xdr:from>
    <xdr:to>
      <xdr:col>22</xdr:col>
      <xdr:colOff>28754</xdr:colOff>
      <xdr:row>49</xdr:row>
      <xdr:rowOff>158151</xdr:rowOff>
    </xdr:to>
    <xdr:graphicFrame macro="">
      <xdr:nvGraphicFramePr>
        <xdr:cNvPr id="9" name="Chart 8">
          <a:extLst>
            <a:ext uri="{FF2B5EF4-FFF2-40B4-BE49-F238E27FC236}">
              <a16:creationId xmlns:a16="http://schemas.microsoft.com/office/drawing/2014/main" id="{432F85E7-B014-4043-B36F-B4FCBDEE3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28223</xdr:colOff>
      <xdr:row>20</xdr:row>
      <xdr:rowOff>0</xdr:rowOff>
    </xdr:from>
    <xdr:to>
      <xdr:col>16</xdr:col>
      <xdr:colOff>359434</xdr:colOff>
      <xdr:row>34</xdr:row>
      <xdr:rowOff>115019</xdr:rowOff>
    </xdr:to>
    <xdr:graphicFrame macro="">
      <xdr:nvGraphicFramePr>
        <xdr:cNvPr id="10" name="Chart 9">
          <a:extLst>
            <a:ext uri="{FF2B5EF4-FFF2-40B4-BE49-F238E27FC236}">
              <a16:creationId xmlns:a16="http://schemas.microsoft.com/office/drawing/2014/main" id="{01202CED-5AC6-4E7B-8AEB-A74CCE653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149175</xdr:colOff>
      <xdr:row>6</xdr:row>
      <xdr:rowOff>54426</xdr:rowOff>
    </xdr:from>
    <xdr:to>
      <xdr:col>5</xdr:col>
      <xdr:colOff>397530</xdr:colOff>
      <xdr:row>11</xdr:row>
      <xdr:rowOff>159252</xdr:rowOff>
    </xdr:to>
    <mc:AlternateContent xmlns:mc="http://schemas.openxmlformats.org/markup-compatibility/2006" xmlns:a14="http://schemas.microsoft.com/office/drawing/2010/main">
      <mc:Choice Requires="a14">
        <xdr:graphicFrame macro="">
          <xdr:nvGraphicFramePr>
            <xdr:cNvPr id="13" name="Age Group 1">
              <a:extLst>
                <a:ext uri="{FF2B5EF4-FFF2-40B4-BE49-F238E27FC236}">
                  <a16:creationId xmlns:a16="http://schemas.microsoft.com/office/drawing/2014/main" id="{D22EFA27-0C2E-4FA2-A905-7A686C07364C}"/>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496135" y="1319346"/>
              <a:ext cx="1833315" cy="1080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155222</xdr:colOff>
      <xdr:row>12</xdr:row>
      <xdr:rowOff>52945</xdr:rowOff>
    </xdr:from>
    <xdr:to>
      <xdr:col>5</xdr:col>
      <xdr:colOff>366888</xdr:colOff>
      <xdr:row>17</xdr:row>
      <xdr:rowOff>281</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06C170ED-D8A0-41B4-88B4-0ED305BE3C6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02182" y="2476105"/>
              <a:ext cx="1796626" cy="861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135063</xdr:colOff>
      <xdr:row>17</xdr:row>
      <xdr:rowOff>71089</xdr:rowOff>
    </xdr:from>
    <xdr:to>
      <xdr:col>5</xdr:col>
      <xdr:colOff>374952</xdr:colOff>
      <xdr:row>34</xdr:row>
      <xdr:rowOff>169865</xdr:rowOff>
    </xdr:to>
    <mc:AlternateContent xmlns:mc="http://schemas.openxmlformats.org/markup-compatibility/2006" xmlns:a14="http://schemas.microsoft.com/office/drawing/2010/main">
      <mc:Choice Requires="a14">
        <xdr:graphicFrame macro="">
          <xdr:nvGraphicFramePr>
            <xdr:cNvPr id="15" name="Month 1">
              <a:extLst>
                <a:ext uri="{FF2B5EF4-FFF2-40B4-BE49-F238E27FC236}">
                  <a16:creationId xmlns:a16="http://schemas.microsoft.com/office/drawing/2014/main" id="{8820C00C-9C29-4DF6-973E-6B4AB6D06BF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482023" y="3408649"/>
              <a:ext cx="1824849" cy="3710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136812</xdr:colOff>
      <xdr:row>35</xdr:row>
      <xdr:rowOff>54962</xdr:rowOff>
    </xdr:from>
    <xdr:to>
      <xdr:col>5</xdr:col>
      <xdr:colOff>348478</xdr:colOff>
      <xdr:row>43</xdr:row>
      <xdr:rowOff>7154</xdr:rowOff>
    </xdr:to>
    <mc:AlternateContent xmlns:mc="http://schemas.openxmlformats.org/markup-compatibility/2006" xmlns:a14="http://schemas.microsoft.com/office/drawing/2010/main">
      <mc:Choice Requires="a14">
        <xdr:graphicFrame macro="">
          <xdr:nvGraphicFramePr>
            <xdr:cNvPr id="16" name="Payment Method 1">
              <a:extLst>
                <a:ext uri="{FF2B5EF4-FFF2-40B4-BE49-F238E27FC236}">
                  <a16:creationId xmlns:a16="http://schemas.microsoft.com/office/drawing/2014/main" id="{56C5235D-4C4E-4C53-865A-D1809FB3A0FD}"/>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2483772" y="7187282"/>
              <a:ext cx="1796626" cy="1415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151189</xdr:colOff>
      <xdr:row>43</xdr:row>
      <xdr:rowOff>70556</xdr:rowOff>
    </xdr:from>
    <xdr:to>
      <xdr:col>5</xdr:col>
      <xdr:colOff>334634</xdr:colOff>
      <xdr:row>49</xdr:row>
      <xdr:rowOff>127001</xdr:rowOff>
    </xdr:to>
    <mc:AlternateContent xmlns:mc="http://schemas.openxmlformats.org/markup-compatibility/2006" xmlns:a14="http://schemas.microsoft.com/office/drawing/2010/main">
      <mc:Choice Requires="a14">
        <xdr:graphicFrame macro="">
          <xdr:nvGraphicFramePr>
            <xdr:cNvPr id="17" name="Order Status 1">
              <a:extLst>
                <a:ext uri="{FF2B5EF4-FFF2-40B4-BE49-F238E27FC236}">
                  <a16:creationId xmlns:a16="http://schemas.microsoft.com/office/drawing/2014/main" id="{83DAD654-7B11-4F57-87A1-8541212501E0}"/>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2498149" y="8665916"/>
              <a:ext cx="1768405" cy="115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14377</xdr:colOff>
      <xdr:row>34</xdr:row>
      <xdr:rowOff>158151</xdr:rowOff>
    </xdr:from>
    <xdr:to>
      <xdr:col>17</xdr:col>
      <xdr:colOff>445698</xdr:colOff>
      <xdr:row>49</xdr:row>
      <xdr:rowOff>158149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A984EB8-078B-4C2B-9E3E-5C92C8F88C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049917" y="7084731"/>
              <a:ext cx="5491001" cy="27431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46875002" backgroundQuery="1" createdVersion="8" refreshedVersion="8" minRefreshableVersion="3" recordCount="0" supportSubquery="1" supportAdvancedDrill="1" xr:uid="{1E375AD8-D7E1-4D30-A595-92E531607E68}">
  <cacheSource type="external" connectionId="1"/>
  <cacheFields count="3">
    <cacheField name="[Measures].[Count of Amount]" caption="Count of Amount" numFmtId="0" hierarchy="17" level="32767"/>
    <cacheField name="[Range].[Payment Method].[Payment Method]" caption="Payment Method" numFmtId="0" hierarchy="13" level="1">
      <sharedItems count="4">
        <s v="Cash on Delivery"/>
        <s v="Credit Card"/>
        <s v="Debit Card"/>
        <s v="UPI"/>
      </sharedItems>
    </cacheField>
    <cacheField name="[Range].[Gender].[Gender]" caption="Gender" numFmtId="0" hierarchy="9" level="1">
      <sharedItems count="2">
        <s v="Female"/>
        <s v="Male"/>
      </sharedItems>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300926" backgroundQuery="1" createdVersion="8" refreshedVersion="8" minRefreshableVersion="3" recordCount="0" supportSubquery="1" supportAdvancedDrill="1" xr:uid="{3B1E9A80-0CC5-4BF6-B9C1-C0881E01489F}">
  <cacheSource type="external" connectionId="1"/>
  <cacheFields count="2">
    <cacheField name="[Range].[Month].[Month]" caption="Month" numFmtId="0" hierarchy="2" level="1">
      <sharedItems count="12">
        <s v="April"/>
        <s v="August"/>
        <s v="December"/>
        <s v="February"/>
        <s v="January"/>
        <s v="July"/>
        <s v="June"/>
        <s v="March"/>
        <s v="May"/>
        <s v="November"/>
        <s v="October"/>
        <s v="September"/>
      </sharedItems>
    </cacheField>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3472222" backgroundQuery="1" createdVersion="8" refreshedVersion="8" minRefreshableVersion="3" recordCount="0" supportSubquery="1" supportAdvancedDrill="1" xr:uid="{6573DB9B-98BA-4575-B0B8-C5D71335939D}">
  <cacheSource type="external" connectionId="1"/>
  <cacheFields count="3">
    <cacheField name="[Range].[Order Status].[Order Status]" caption="Order Status" numFmtId="0" hierarchy="12" level="1">
      <sharedItems count="3">
        <s v="Canceled"/>
        <s v="Delivered"/>
        <s v="Returned"/>
      </sharedItems>
    </cacheField>
    <cacheField name="[Measures].[Count of Amount]" caption="Count of Amount" numFmtId="0" hierarchy="17"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2" memberValueDatatype="130" unbalanced="0">
      <fieldsUsage count="2">
        <fieldUsage x="-1"/>
        <fieldUsage x="0"/>
      </fieldsUsage>
    </cacheHierarchy>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5848842595" backgroundQuery="1" createdVersion="8" refreshedVersion="8" minRefreshableVersion="3" recordCount="0" supportSubquery="1" supportAdvancedDrill="1" xr:uid="{29FACF8A-7CA1-426B-85DD-C5CD81C9DE7B}">
  <cacheSource type="external" connectionId="1"/>
  <cacheFields count="2">
    <cacheField name="[Measures].[Sum of Amount]" caption="Sum of Amount" numFmtId="0" hierarchy="16" level="32767"/>
    <cacheField name="[Range].[State].[State]" caption="State" numFmtId="0" hierarchy="5" level="1">
      <sharedItems count="8">
        <s v="Ahmedabad"/>
        <s v="Bangalore"/>
        <s v="Chennai"/>
        <s v="Delhi"/>
        <s v="Hyderabad"/>
        <s v="Kolkata"/>
        <s v="Mumbai"/>
        <s v="Pune"/>
      </sharedItems>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58.526014583331" backgroundQuery="1" createdVersion="3" refreshedVersion="8" minRefreshableVersion="3" recordCount="0" supportSubquery="1" supportAdvancedDrill="1" xr:uid="{C7321C88-DD49-4074-9949-1D751EA8B43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Order Status]" caption="Order Status" attribute="1" defaultMemberUniqueName="[Range].[Order Status].[All]" allUniqueName="[Range].[Order Status].[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663686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47685187" backgroundQuery="1" createdVersion="8" refreshedVersion="8" minRefreshableVersion="3" recordCount="0" supportSubquery="1" supportAdvancedDrill="1" xr:uid="{5760C093-8DED-498C-BF73-460AED99324C}">
  <cacheSource type="external" connectionId="1"/>
  <cacheFields count="3">
    <cacheField name="[Range].[Gender].[Gender]" caption="Gender" numFmtId="0" hierarchy="9" level="1">
      <sharedItems count="2">
        <s v="Female"/>
        <s v="Male"/>
      </sharedItems>
    </cacheField>
    <cacheField name="[Measures].[Sum of Amount]" caption="Sum of Amount" numFmtId="0" hierarchy="16"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48263888" backgroundQuery="1" createdVersion="8" refreshedVersion="8" minRefreshableVersion="3" recordCount="0" supportSubquery="1" supportAdvancedDrill="1" xr:uid="{CAC24539-8C13-4069-B0C3-B0959419F8C3}">
  <cacheSource type="external" connectionId="1"/>
  <cacheFields count="4">
    <cacheField name="[Range].[Month].[Month]" caption="Month" numFmtId="0" hierarchy="2" level="1">
      <sharedItems count="12">
        <s v="April"/>
        <s v="August"/>
        <s v="December"/>
        <s v="February"/>
        <s v="January"/>
        <s v="July"/>
        <s v="June"/>
        <s v="March"/>
        <s v="May"/>
        <s v="November"/>
        <s v="October"/>
        <s v="September"/>
      </sharedItems>
    </cacheField>
    <cacheField name="[Measures].[Count of Order ID]" caption="Count of Order ID" numFmtId="0" hierarchy="19" level="32767"/>
    <cacheField name="[Measures].[Sum of Amount]" caption="Sum of Amount" numFmtId="0" hierarchy="16"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49189812" backgroundQuery="1" createdVersion="8" refreshedVersion="8" minRefreshableVersion="3" recordCount="0" supportSubquery="1" supportAdvancedDrill="1" xr:uid="{A2C08583-C13E-443B-AF46-0CEDD9189364}">
  <cacheSource type="external" connectionId="1"/>
  <cacheFields count="4">
    <cacheField name="[Range].[Month].[Month]" caption="Month" numFmtId="0" hierarchy="2" level="1">
      <sharedItems count="12">
        <s v="April"/>
        <s v="August"/>
        <s v="December"/>
        <s v="February"/>
        <s v="January"/>
        <s v="July"/>
        <s v="June"/>
        <s v="March"/>
        <s v="May"/>
        <s v="November"/>
        <s v="October"/>
        <s v="September"/>
      </sharedItems>
    </cacheField>
    <cacheField name="[Measures].[Count of Order ID]" caption="Count of Order ID" numFmtId="0" hierarchy="19" level="32767"/>
    <cacheField name="[Measures].[Min of Amount]" caption="Min of Amount" numFmtId="0" hierarchy="21"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49537035" backgroundQuery="1" createdVersion="8" refreshedVersion="8" minRefreshableVersion="3" recordCount="0" supportSubquery="1" supportAdvancedDrill="1" xr:uid="{BED8CBCB-98CD-448E-953B-76AC125E50E3}">
  <cacheSource type="external" connectionId="1"/>
  <cacheFields count="3">
    <cacheField name="[Measures].[Sum of Amount]" caption="Sum of Amount" numFmtId="0" hierarchy="16" level="32767"/>
    <cacheField name="[Range].[Age Group].[Age Group]" caption="Age Group" numFmtId="0" hierarchy="11" level="1">
      <sharedItems count="3">
        <s v="Adult"/>
        <s v="Senior"/>
        <s v="Teenager"/>
      </sharedItems>
    </cacheField>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1"/>
      </fieldsUsage>
    </cacheHierarchy>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0115743" backgroundQuery="1" createdVersion="8" refreshedVersion="8" minRefreshableVersion="3" recordCount="0" supportSubquery="1" supportAdvancedDrill="1" xr:uid="{F5680DC0-38FE-44D9-95E2-17C917DDAA64}">
  <cacheSource type="external" connectionId="1"/>
  <cacheFields count="3">
    <cacheField name="[Measures].[Sum of Amount]" caption="Sum of Amount" numFmtId="0" hierarchy="16" level="32767"/>
    <cacheField name="[Range].[Category].[Category]" caption="Category" numFmtId="0" hierarchy="6" level="1">
      <sharedItems count="6">
        <s v="Beverages"/>
        <s v="Dairy"/>
        <s v="Fruits"/>
        <s v="Groceries"/>
        <s v="Snacks"/>
        <s v="Vegetables"/>
      </sharedItems>
    </cacheField>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1157405" backgroundQuery="1" createdVersion="8" refreshedVersion="8" minRefreshableVersion="3" recordCount="0" supportSubquery="1" supportAdvancedDrill="1" xr:uid="{D44F38F1-EFC5-4DE6-9573-3746BD3644ED}">
  <cacheSource type="external" connectionId="1"/>
  <cacheFields count="3">
    <cacheField name="[Range].[Age Group].[Age Group]" caption="Age Group" numFmtId="0" hierarchy="11" level="1">
      <sharedItems count="3">
        <s v="Adult"/>
        <s v="Senior"/>
        <s v="Teenager"/>
      </sharedItems>
    </cacheField>
    <cacheField name="[Range].[Payment Method].[Payment Method]" caption="Payment Method" numFmtId="0" hierarchy="13" level="1">
      <sharedItems count="4">
        <s v="Cash on Delivery"/>
        <s v="Credit Card"/>
        <s v="Debit Card"/>
        <s v="UPI"/>
      </sharedItems>
    </cacheField>
    <cacheField name="[Measures].[Count of Amount]" caption="Count of Amount" numFmtId="0" hierarchy="17" level="32767"/>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1736113" backgroundQuery="1" createdVersion="8" refreshedVersion="8" minRefreshableVersion="3" recordCount="0" supportSubquery="1" supportAdvancedDrill="1" xr:uid="{A0E315C3-F646-44B1-998C-48AB38BF64E4}">
  <cacheSource type="external" connectionId="1"/>
  <cacheFields count="4">
    <cacheField name="[Range].[Gender].[Gender]" caption="Gender" numFmtId="0" hierarchy="9" level="1">
      <sharedItems count="2">
        <s v="Female"/>
        <s v="Male"/>
      </sharedItems>
    </cacheField>
    <cacheField name="[Range].[Order Status].[Order Status]" caption="Order Status" numFmtId="0" hierarchy="12" level="1">
      <sharedItems count="3">
        <s v="Canceled"/>
        <s v="Delivered"/>
        <s v="Returned"/>
      </sharedItems>
    </cacheField>
    <cacheField name="[Measures].[Count of Amount]" caption="Count of Amount" numFmtId="0" hierarchy="17"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Order Status]" caption="Order Status" attribute="1" defaultMemberUniqueName="[Range].[Order Status].[All]" allUniqueName="[Range].[Order Status].[All]" dimensionUniqueName="[Range]" displayFolder="" count="2" memberValueDatatype="130" unbalanced="0">
      <fieldsUsage count="2">
        <fieldUsage x="-1"/>
        <fieldUsage x="1"/>
      </fieldsUsage>
    </cacheHierarchy>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 Rajitha" refreshedDate="45778.692952314814" backgroundQuery="1" createdVersion="8" refreshedVersion="8" minRefreshableVersion="3" recordCount="0" supportSubquery="1" supportAdvancedDrill="1" xr:uid="{53629DDC-D479-46D1-B6BD-C1A8174CD55B}">
  <cacheSource type="external" connectionId="1"/>
  <cacheFields count="4">
    <cacheField name="[Range].[Age Group].[Age Group]" caption="Age Group" numFmtId="0" hierarchy="11" level="1">
      <sharedItems count="3">
        <s v="Adult"/>
        <s v="Senior"/>
        <s v="Teenager"/>
      </sharedItems>
    </cacheField>
    <cacheField name="[Range].[Gender].[Gender]" caption="Gender" numFmtId="0" hierarchy="9" level="1">
      <sharedItems count="2">
        <s v="Female"/>
        <s v="Male"/>
      </sharedItems>
    </cacheField>
    <cacheField name="[Measures].[Sum of Amount]" caption="Sum of Amount" numFmtId="0" hierarchy="16" level="32767"/>
    <cacheField name="[Range].[Payment Method].[Payment Method]" caption="Payment Method" numFmtId="0" hierarchy="13" level="1">
      <sharedItems containsSemiMixedTypes="0" containsNonDate="0" containsString="0"/>
    </cacheField>
  </cacheFields>
  <cacheHierarchies count="23">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Order Time]" caption="Order Time" attribute="1" time="1" defaultMemberUniqueName="[Range].[Order Time].[All]" allUniqueName="[Range].[Order Time].[All]" dimensionUniqueName="[Range]" displayFolder="" count="0" memberValueDatatype="7" unbalanced="0"/>
    <cacheHierarchy uniqueName="[Range].[Cust ID]" caption="Cust ID" attribute="1" defaultMemberUniqueName="[Range].[Cust ID].[All]" allUniqueName="[Range].[Cust ID].[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Amount]" caption="Amount" attribute="1" defaultMemberUniqueName="[Range].[Amount].[All]" allUniqueName="[Range].[Amount].[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Order Status]" caption="Order Status" attribute="1" defaultMemberUniqueName="[Range].[Order Status].[All]" allUniqueName="[Range].[Order Status].[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Range"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Range" count="0" hidden="1">
      <extLst>
        <ext xmlns:x15="http://schemas.microsoft.com/office/spreadsheetml/2010/11/main" uri="{B97F6D7D-B522-45F9-BDA1-12C45D357490}">
          <x15:cacheHierarchy aggregatedColumn="8"/>
        </ext>
      </extLst>
    </cacheHierarchy>
    <cacheHierarchy uniqueName="[Measures].[Min of Amount]" caption="Min of Amount" measure="1" displayFolder="" measureGroup="Range" count="0" hidden="1">
      <extLst>
        <ext xmlns:x15="http://schemas.microsoft.com/office/spreadsheetml/2010/11/main" uri="{B97F6D7D-B522-45F9-BDA1-12C45D357490}">
          <x15:cacheHierarchy aggregatedColumn="8"/>
        </ext>
      </extLst>
    </cacheHierarchy>
    <cacheHierarchy uniqueName="[Measures].[StdDev of Amount]" caption="StdDev of Amount"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740840-39A6-4F91-BC45-C8F003C3D8E5}" name="PivotTable4"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6">
  <location ref="A31:B40" firstHeaderRow="1" firstDataRow="1" firstDataCol="1"/>
  <pivotFields count="2">
    <pivotField dataField="1" showAll="0"/>
    <pivotField axis="axisRow" allDrilled="1" showAll="0" dataSourceSort="1" defaultAttributeDrillState="1">
      <items count="9">
        <item x="0"/>
        <item x="1"/>
        <item x="2"/>
        <item x="3"/>
        <item x="4"/>
        <item x="5"/>
        <item x="6"/>
        <item x="7"/>
        <item t="default"/>
      </items>
    </pivotField>
  </pivotFields>
  <rowFields count="1">
    <field x="1"/>
  </rowFields>
  <rowItems count="9">
    <i>
      <x/>
    </i>
    <i>
      <x v="1"/>
    </i>
    <i>
      <x v="2"/>
    </i>
    <i>
      <x v="3"/>
    </i>
    <i>
      <x v="4"/>
    </i>
    <i>
      <x v="5"/>
    </i>
    <i>
      <x v="6"/>
    </i>
    <i>
      <x v="7"/>
    </i>
    <i t="grand">
      <x/>
    </i>
  </rowItems>
  <colItems count="1">
    <i/>
  </colItems>
  <dataFields count="1">
    <dataField name="Sum of Amount" fld="0" baseField="0" baseItem="0"/>
  </dataFields>
  <chartFormats count="1">
    <chartFormat chart="15" format="0"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4FDA20-F98B-4C8E-BE3D-CF6D16BB30DB}" name="PivotTable9" cacheId="1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4">
  <location ref="A125:B129"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Amount" fld="1" subtotal="count" baseField="0" baseItem="0"/>
  </dataFields>
  <chartFormats count="2">
    <chartFormat chart="1"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4C84D1-0F04-46CB-A943-1D476416284A}"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2">
  <location ref="A1:B4" firstHeaderRow="1" firstDataRow="1" firstDataCol="1"/>
  <pivotFields count="3">
    <pivotField axis="axisRow" allDrilled="1" showAll="0"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Amount" fld="1"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68AA36-2FC5-471C-85DE-2A79AFFB529F}" name="PivotTable6"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81:B90" firstHeaderRow="1"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2">
    <field x="0"/>
    <field x="1"/>
  </rowFields>
  <rowItems count="9">
    <i>
      <x/>
    </i>
    <i r="1">
      <x/>
    </i>
    <i r="1">
      <x v="1"/>
    </i>
    <i r="1">
      <x v="2"/>
    </i>
    <i>
      <x v="1"/>
    </i>
    <i r="1">
      <x/>
    </i>
    <i r="1">
      <x v="1"/>
    </i>
    <i r="1">
      <x v="2"/>
    </i>
    <i t="grand">
      <x/>
    </i>
  </rowItems>
  <colItems count="1">
    <i/>
  </colItems>
  <dataFields count="1">
    <dataField name="Count of Amount" fld="2" subtotal="count" baseField="0" baseItem="0"/>
  </dataField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BE6AF-8C55-4CFB-B546-DD2349364696}" name="PivotTable3"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20:B27"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Amount" fld="0"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8EF65-D229-475C-B500-9FA6ADF43B56}" name="PivotTable1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A135:C148" firstHeaderRow="0" firstDataRow="1" firstDataCol="1"/>
  <pivotFields count="4">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1" subtotal="count" baseField="0" baseItem="0"/>
    <dataField name="Sum of Amount" fld="2"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Sum of Amount"/>
    <pivotHierarchy dragToData="1"/>
    <pivotHierarchy dragToData="1"/>
    <pivotHierarchy dragToData="1"/>
    <pivotHierarchy dragToData="1" caption="Average of Amount"/>
    <pivotHierarchy dragToData="1" caption="Min of Amount"/>
    <pivotHierarchy dragToData="1" caption="StdDev of Amount"/>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BCDB7-75EB-4BB4-BD09-0C051A4057F3}"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5">
  <location ref="D125:G131"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3">
        <item x="0"/>
        <item x="1"/>
        <item t="default"/>
      </items>
    </pivotField>
  </pivotFields>
  <rowFields count="1">
    <field x="1"/>
  </rowFields>
  <rowItems count="5">
    <i>
      <x/>
    </i>
    <i>
      <x v="1"/>
    </i>
    <i>
      <x v="2"/>
    </i>
    <i>
      <x v="3"/>
    </i>
    <i t="grand">
      <x/>
    </i>
  </rowItems>
  <colFields count="1">
    <field x="2"/>
  </colFields>
  <colItems count="3">
    <i>
      <x/>
    </i>
    <i>
      <x v="1"/>
    </i>
    <i t="grand">
      <x/>
    </i>
  </colItems>
  <dataFields count="1">
    <dataField name="Count of Amount" fld="0" subtotal="count" baseField="0" baseItem="0"/>
  </dataFields>
  <chartFormats count="12">
    <chartFormat chart="1"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54" format="9"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54" format="10" series="1">
      <pivotArea type="data" outline="0" fieldPosition="0">
        <references count="2">
          <reference field="4294967294" count="1" selected="0">
            <x v="0"/>
          </reference>
          <reference field="2" count="1" selected="0">
            <x v="1"/>
          </reference>
        </references>
      </pivotArea>
    </chartFormat>
    <chartFormat chart="54" format="11" series="1">
      <pivotArea type="data" outline="0" fieldPosition="0">
        <references count="2">
          <reference field="4294967294" count="1" selected="0">
            <x v="0"/>
          </reference>
          <reference field="2" count="1" selected="0">
            <x v="0"/>
          </reference>
        </references>
      </pivotArea>
    </chartFormat>
    <chartFormat chart="48" format="4" series="1">
      <pivotArea type="data" outline="0" fieldPosition="0">
        <references count="2">
          <reference field="4294967294" count="1" selected="0">
            <x v="0"/>
          </reference>
          <reference field="2" count="1" selected="0">
            <x v="1"/>
          </reference>
        </references>
      </pivotArea>
    </chartFormat>
    <chartFormat chart="48" format="5" series="1">
      <pivotArea type="data" outline="0" fieldPosition="0">
        <references count="2">
          <reference field="4294967294" count="1" selected="0">
            <x v="0"/>
          </reference>
          <reference field="2" count="1" selected="0">
            <x v="0"/>
          </reference>
        </references>
      </pivotArea>
    </chartFormat>
    <chartFormat chart="54" format="12">
      <pivotArea type="data" outline="0" fieldPosition="0">
        <references count="3">
          <reference field="4294967294" count="1" selected="0">
            <x v="0"/>
          </reference>
          <reference field="1" count="1" selected="0">
            <x v="3"/>
          </reference>
          <reference field="2" count="1" selected="0">
            <x v="1"/>
          </reference>
        </references>
      </pivotArea>
    </chartFormat>
    <chartFormat chart="54" format="13">
      <pivotArea type="data" outline="0" fieldPosition="0">
        <references count="3">
          <reference field="4294967294" count="1" selected="0">
            <x v="0"/>
          </reference>
          <reference field="1" count="1" selected="0">
            <x v="2"/>
          </reference>
          <reference field="2" count="1" selected="0">
            <x v="1"/>
          </reference>
        </references>
      </pivotArea>
    </chartFormat>
    <chartFormat chart="54" format="14">
      <pivotArea type="data" outline="0" fieldPosition="0">
        <references count="3">
          <reference field="4294967294" count="1" selected="0">
            <x v="0"/>
          </reference>
          <reference field="1" count="1" selected="0">
            <x v="1"/>
          </reference>
          <reference field="2" count="1" selected="0">
            <x v="1"/>
          </reference>
        </references>
      </pivotArea>
    </chartFormat>
    <chartFormat chart="54" format="15">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D0780B-241C-4FE2-86B5-C980F04DA621}"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151:C164" firstHeaderRow="0" firstDataRow="1" firstDataCol="1"/>
  <pivotFields count="4">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1" subtotal="count" baseField="0" baseItem="0"/>
    <dataField name="Min of Amount" fld="2" subtotal="min"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mount"/>
    <pivotHierarchy dragToData="1" caption="Min of Amount"/>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3FD8AE-8DFC-49FF-8E7E-84C791F4EC7D}" name="PivotTable8"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09:A122"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0"/>
  </rowFields>
  <rowItems count="13">
    <i>
      <x/>
    </i>
    <i>
      <x v="1"/>
    </i>
    <i>
      <x v="2"/>
    </i>
    <i>
      <x v="3"/>
    </i>
    <i>
      <x v="4"/>
    </i>
    <i>
      <x v="5"/>
    </i>
    <i>
      <x v="6"/>
    </i>
    <i>
      <x v="7"/>
    </i>
    <i>
      <x v="8"/>
    </i>
    <i>
      <x v="9"/>
    </i>
    <i>
      <x v="10"/>
    </i>
    <i>
      <x v="11"/>
    </i>
    <i t="grand">
      <x/>
    </i>
  </rowItem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2B8748-FDB6-40CF-ABB9-4CE49A7BD08A}" name="PivotTable2"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0:B14"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Amount" fld="0" baseField="0" baseItem="0"/>
  </dataFields>
  <chartFormats count="8">
    <chartFormat chart="3"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A03366-CD70-4569-BD4F-75B15A01ACCA}"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4">
  <location ref="A93:D98" firstHeaderRow="1" firstDataRow="2" firstDataCol="1"/>
  <pivotFields count="4">
    <pivotField axis="axisRow" allDrilled="1" showAll="0" dataSourceSort="1" defaultAttributeDrillState="1">
      <items count="4">
        <item x="0"/>
        <item x="1"/>
        <item x="2"/>
        <item t="default"/>
      </items>
    </pivotField>
    <pivotField axis="axisCol"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4">
    <i>
      <x/>
    </i>
    <i>
      <x v="1"/>
    </i>
    <i>
      <x v="2"/>
    </i>
    <i t="grand">
      <x/>
    </i>
  </rowItems>
  <colFields count="1">
    <field x="1"/>
  </colFields>
  <colItems count="3">
    <i>
      <x/>
    </i>
    <i>
      <x v="1"/>
    </i>
    <i t="grand">
      <x/>
    </i>
  </colItems>
  <dataFields count="1">
    <dataField name="Sum of Amount" fld="2" showDataAs="percentOfRow" baseField="0" baseItem="0" numFmtId="10"/>
  </dataFields>
  <chartFormats count="17">
    <chartFormat chart="27" format="3" series="1">
      <pivotArea type="data" outline="0" fieldPosition="0">
        <references count="1">
          <reference field="0" count="1" selected="0">
            <x v="0"/>
          </reference>
        </references>
      </pivotArea>
    </chartFormat>
    <chartFormat chart="27" format="4" series="1">
      <pivotArea type="data" outline="0" fieldPosition="0">
        <references count="1">
          <reference field="0" count="1" selected="0">
            <x v="1"/>
          </reference>
        </references>
      </pivotArea>
    </chartFormat>
    <chartFormat chart="27" format="5" series="1">
      <pivotArea type="data" outline="0" fieldPosition="0">
        <references count="1">
          <reference field="0" count="1" selected="0">
            <x v="2"/>
          </reference>
        </references>
      </pivotArea>
    </chartFormat>
    <chartFormat chart="27" format="6" series="1">
      <pivotArea type="data" outline="0" fieldPosition="0">
        <references count="1">
          <reference field="1" count="1" selected="0">
            <x v="0"/>
          </reference>
        </references>
      </pivotArea>
    </chartFormat>
    <chartFormat chart="27" format="7" series="1">
      <pivotArea type="data" outline="0" fieldPosition="0">
        <references count="1">
          <reference field="1" count="1" selected="0">
            <x v="1"/>
          </reference>
        </references>
      </pivotArea>
    </chartFormat>
    <chartFormat chart="27" format="8" series="1">
      <pivotArea type="data" outline="0" fieldPosition="0">
        <references count="2">
          <reference field="4294967294" count="1" selected="0">
            <x v="0"/>
          </reference>
          <reference field="1" count="1" selected="0">
            <x v="0"/>
          </reference>
        </references>
      </pivotArea>
    </chartFormat>
    <chartFormat chart="27" format="9" series="1">
      <pivotArea type="data" outline="0" fieldPosition="0">
        <references count="2">
          <reference field="4294967294" count="1" selected="0">
            <x v="0"/>
          </reference>
          <reference field="1" count="1" selected="0">
            <x v="1"/>
          </reference>
        </references>
      </pivotArea>
    </chartFormat>
    <chartFormat chart="31" format="10" series="1">
      <pivotArea type="data" outline="0" fieldPosition="0">
        <references count="2">
          <reference field="4294967294" count="1" selected="0">
            <x v="0"/>
          </reference>
          <reference field="1" count="1" selected="0">
            <x v="0"/>
          </reference>
        </references>
      </pivotArea>
    </chartFormat>
    <chartFormat chart="31" format="11" series="1">
      <pivotArea type="data" outline="0" fieldPosition="0">
        <references count="2">
          <reference field="4294967294" count="1" selected="0">
            <x v="0"/>
          </reference>
          <reference field="1" count="1" selected="0">
            <x v="1"/>
          </reference>
        </references>
      </pivotArea>
    </chartFormat>
    <chartFormat chart="32" format="12" series="1">
      <pivotArea type="data" outline="0" fieldPosition="0">
        <references count="2">
          <reference field="4294967294" count="1" selected="0">
            <x v="0"/>
          </reference>
          <reference field="1" count="1" selected="0">
            <x v="0"/>
          </reference>
        </references>
      </pivotArea>
    </chartFormat>
    <chartFormat chart="32" format="13" series="1">
      <pivotArea type="data" outline="0" fieldPosition="0">
        <references count="2">
          <reference field="4294967294" count="1" selected="0">
            <x v="0"/>
          </reference>
          <reference field="1" count="1" selected="0">
            <x v="1"/>
          </reference>
        </references>
      </pivotArea>
    </chartFormat>
    <chartFormat chart="32" format="14">
      <pivotArea type="data" outline="0" fieldPosition="0">
        <references count="3">
          <reference field="4294967294" count="1" selected="0">
            <x v="0"/>
          </reference>
          <reference field="0" count="1" selected="0">
            <x v="0"/>
          </reference>
          <reference field="1" count="1" selected="0">
            <x v="0"/>
          </reference>
        </references>
      </pivotArea>
    </chartFormat>
    <chartFormat chart="32" format="15">
      <pivotArea type="data" outline="0" fieldPosition="0">
        <references count="3">
          <reference field="4294967294" count="1" selected="0">
            <x v="0"/>
          </reference>
          <reference field="0" count="1" selected="0">
            <x v="0"/>
          </reference>
          <reference field="1" count="1" selected="0">
            <x v="1"/>
          </reference>
        </references>
      </pivotArea>
    </chartFormat>
    <chartFormat chart="32" format="16">
      <pivotArea type="data" outline="0" fieldPosition="0">
        <references count="3">
          <reference field="4294967294" count="1" selected="0">
            <x v="0"/>
          </reference>
          <reference field="0" count="1" selected="0">
            <x v="1"/>
          </reference>
          <reference field="1" count="1" selected="0">
            <x v="0"/>
          </reference>
        </references>
      </pivotArea>
    </chartFormat>
    <chartFormat chart="32" format="17">
      <pivotArea type="data" outline="0" fieldPosition="0">
        <references count="3">
          <reference field="4294967294" count="1" selected="0">
            <x v="0"/>
          </reference>
          <reference field="0" count="1" selected="0">
            <x v="1"/>
          </reference>
          <reference field="1" count="1" selected="0">
            <x v="1"/>
          </reference>
        </references>
      </pivotArea>
    </chartFormat>
    <chartFormat chart="32" format="18">
      <pivotArea type="data" outline="0" fieldPosition="0">
        <references count="3">
          <reference field="4294967294" count="1" selected="0">
            <x v="0"/>
          </reference>
          <reference field="0" count="1" selected="0">
            <x v="2"/>
          </reference>
          <reference field="1" count="1" selected="0">
            <x v="0"/>
          </reference>
        </references>
      </pivotArea>
    </chartFormat>
    <chartFormat chart="32" format="19">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779A34-98EC-4EFA-B2EA-A9777AA981CD}" name="PivotTable5"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A60:F6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dataField="1" showAll="0"/>
  </pivotFields>
  <rowFields count="1">
    <field x="0"/>
  </rowFields>
  <rowItems count="4">
    <i>
      <x/>
    </i>
    <i>
      <x v="1"/>
    </i>
    <i>
      <x v="2"/>
    </i>
    <i t="grand">
      <x/>
    </i>
  </rowItems>
  <colFields count="1">
    <field x="1"/>
  </colFields>
  <colItems count="5">
    <i>
      <x/>
    </i>
    <i>
      <x v="1"/>
    </i>
    <i>
      <x v="2"/>
    </i>
    <i>
      <x v="3"/>
    </i>
    <i t="grand">
      <x/>
    </i>
  </colItems>
  <dataFields count="1">
    <dataField name="Count of Amount" fld="2" subtotal="count" baseField="0" baseItem="0"/>
  </dataFields>
  <chartFormats count="4">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_Dataset!$A$1:$N$50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482BA34-A3BA-443D-A6B2-4CAD5AF10950}" sourceName="[Range].[Age Group]">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 tabId="2" name="PivotTable8"/>
    <pivotTable tabId="2" name="PivotTable9"/>
  </pivotTables>
  <data>
    <olap pivotCacheId="1166368601">
      <levels count="2">
        <level uniqueName="[Range].[Age Group].[(All)]" sourceCaption="(All)" count="0"/>
        <level uniqueName="[Range].[Age Group].[Age Group]" sourceCaption="Age Group" count="3">
          <ranges>
            <range startItem="0">
              <i n="[Range].[Age Group].&amp;[Adult]" c="Adult"/>
              <i n="[Range].[Age Group].&amp;[Senior]" c="Senior"/>
              <i n="[Range].[Age Group].&amp;[Teenager]" c="Teenager"/>
            </range>
          </ranges>
        </level>
      </levels>
      <selections count="1">
        <selection n="[Range].[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20EA4C-5781-4DEB-A6F5-B6ECE0E70651}" sourceName="[Range].[Gender]">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6636860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0FCA01-EB0C-488F-9B36-84C9BE4996D8}" sourceName="[Range].[Month]">
  <pivotTables>
    <pivotTable tabId="2" name="PivotTable11"/>
    <pivotTable tabId="2" name="PivotTable1"/>
    <pivotTable tabId="2" name="PivotTable10"/>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66368601">
      <levels count="2">
        <level uniqueName="[Range].[Month].[(All)]" sourceCaption="(All)" count="0"/>
        <level uniqueName="[Range].[Month].[Month]" sourceCaption="Month" count="12" sortOrder="ascending">
          <ranges>
            <range startItem="0">
              <i n="[Range].[Month].&amp;[April]" c="April"/>
              <i n="[Range].[Month].&amp;[August]" c="August"/>
              <i n="[Range].[Month].&amp;[December]" c="December"/>
              <i n="[Range].[Month].&amp;[February]" c="February"/>
              <i n="[Range].[Month].&amp;[January]" c="January"/>
              <i n="[Range].[Month].&amp;[July]" c="July"/>
              <i n="[Range].[Month].&amp;[June]" c="June"/>
              <i n="[Range].[Month].&amp;[March]" c="March"/>
              <i n="[Range].[Month].&amp;[May]" c="May"/>
              <i n="[Range].[Month].&amp;[November]" c="November"/>
              <i n="[Range].[Month].&amp;[October]" c="October"/>
              <i n="[Range].[Month].&amp;[September]" c="September"/>
            </range>
          </ranges>
        </level>
      </levels>
      <selections count="1">
        <selection n="[Range].[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CF69078-5B48-4A3B-8561-81CA71F05CCC}" sourceName="[Range].[Payment Method]">
  <pivotTables>
    <pivotTable tabId="2" name="PivotTable10"/>
    <pivotTable tabId="2" name="PivotTable1"/>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66368601">
      <levels count="2">
        <level uniqueName="[Range].[Payment Method].[(All)]" sourceCaption="(All)" count="0"/>
        <level uniqueName="[Range].[Payment Method].[Payment Method]" sourceCaption="Payment Method" count="4">
          <ranges>
            <range startItem="0">
              <i n="[Range].[Payment Method].&amp;[Cash on Delivery]" c="Cash on Delivery"/>
              <i n="[Range].[Payment Method].&amp;[Credit Card]" c="Credit Card"/>
              <i n="[Range].[Payment Method].&amp;[Debit Card]" c="Debit Card"/>
              <i n="[Range].[Payment Method].&amp;[UPI]" c="UPI"/>
            </range>
          </ranges>
        </level>
      </levels>
      <selections count="1">
        <selection n="[Range].[Payment 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0F9331A6-3BA4-4F4A-A683-4B9EE0EC8F0F}" sourceName="[Range].[Order Status]">
  <pivotTables>
    <pivotTable tabId="2" name="PivotTable9"/>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s>
  <data>
    <olap pivotCacheId="1166368601">
      <levels count="2">
        <level uniqueName="[Range].[Order Status].[(All)]" sourceCaption="(All)" count="0"/>
        <level uniqueName="[Range].[Order Status].[Order Status]" sourceCaption="Order Status" count="3">
          <ranges>
            <range startItem="0">
              <i n="[Range].[Order Status].&amp;[Canceled]" c="Canceled"/>
              <i n="[Range].[Order Status].&amp;[Delivered]" c="Delivered"/>
              <i n="[Range].[Order Status].&amp;[Returned]" c="Returned"/>
            </range>
          </ranges>
        </level>
      </levels>
      <selections count="1">
        <selection n="[Range].[Order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518895E-43DC-4F71-BDF8-73D7A7457458}" cache="Slicer_Age_Group" caption="Age Group" level="1" rowHeight="234950"/>
  <slicer name="Gender" xr10:uid="{6DA8C9E6-AB2B-47BE-8093-6F114C9709A5}" cache="Slicer_Gender" caption="Gender" level="1" rowHeight="234950"/>
  <slicer name="Month" xr10:uid="{F1F63287-B7C4-4909-84A2-BFEC83535F16}" cache="Slicer_Month" caption="Month" level="1" rowHeight="234950"/>
  <slicer name="Payment Method" xr10:uid="{70B15214-265F-40C8-8B8E-C54FA0709B15}" cache="Slicer_Payment_Method" caption="Payment Method" level="1" rowHeight="234950"/>
  <slicer name="Order Status" xr10:uid="{5940D1B1-26A5-4F7E-9B87-0AE144CC2DFB}" cache="Slicer_Order_Status" caption="Order Statu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3A2C4DFA-476B-4EC5-9F92-2580D977BFE5}" cache="Slicer_Age_Group" caption="Age Group" level="1" rowHeight="234950"/>
  <slicer name="Gender 1" xr10:uid="{98056A99-1774-43BD-8FAF-E8038E4E2726}" cache="Slicer_Gender" caption="Gender" level="1" rowHeight="234950"/>
  <slicer name="Month 1" xr10:uid="{303CE71F-0E71-47E3-A4B6-13D341E0C32D}" cache="Slicer_Month" caption="Month" level="1" rowHeight="234950"/>
  <slicer name="Payment Method 1" xr10:uid="{16590853-82BA-43A6-9B56-0D9AF2202C3A}" cache="Slicer_Payment_Method" caption="Payment Method" level="1" rowHeight="234950"/>
  <slicer name="Order Status 1" xr10:uid="{23324CDA-6B00-4063-8733-DAAB19E1BFF4}" cache="Slicer_Order_Status" caption="Order Status"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9ED5C-550D-4702-B455-FE1B91C9677B}">
  <dimension ref="A1:AB544"/>
  <sheetViews>
    <sheetView topLeftCell="N1" workbookViewId="0">
      <pane ySplit="1" topLeftCell="A471" activePane="bottomLeft" state="frozen"/>
      <selection pane="bottomLeft" activeCell="R479" sqref="R479:S485"/>
    </sheetView>
  </sheetViews>
  <sheetFormatPr defaultRowHeight="14.4" x14ac:dyDescent="0.3"/>
  <cols>
    <col min="1" max="1" width="9.77734375" customWidth="1"/>
    <col min="2" max="3" width="11.33203125" customWidth="1"/>
    <col min="4" max="4" width="10.21875" customWidth="1"/>
    <col min="5" max="5" width="10.5546875" customWidth="1"/>
    <col min="6" max="6" width="13.33203125" customWidth="1"/>
    <col min="7" max="7" width="16" customWidth="1"/>
    <col min="8" max="8" width="14.6640625" customWidth="1"/>
    <col min="10" max="10" width="9.77734375" customWidth="1"/>
    <col min="12" max="12" width="9.44140625" bestFit="1" customWidth="1"/>
    <col min="13" max="13" width="12.6640625" customWidth="1"/>
    <col min="14" max="14" width="19.5546875" customWidth="1"/>
    <col min="15" max="15" width="14.77734375" customWidth="1"/>
  </cols>
  <sheetData>
    <row r="1" spans="1:14" x14ac:dyDescent="0.3">
      <c r="A1" s="1" t="s">
        <v>0</v>
      </c>
      <c r="B1" s="1" t="s">
        <v>1</v>
      </c>
      <c r="C1" s="1" t="s">
        <v>879</v>
      </c>
      <c r="D1" s="1" t="s">
        <v>2</v>
      </c>
      <c r="E1" s="1" t="s">
        <v>875</v>
      </c>
      <c r="F1" s="1" t="s">
        <v>877</v>
      </c>
      <c r="G1" s="1" t="s">
        <v>876</v>
      </c>
      <c r="H1" s="1" t="s">
        <v>3</v>
      </c>
      <c r="I1" s="1" t="s">
        <v>878</v>
      </c>
      <c r="J1" s="1" t="s">
        <v>4</v>
      </c>
      <c r="K1" s="1" t="s">
        <v>5</v>
      </c>
      <c r="L1" s="1" t="s">
        <v>880</v>
      </c>
      <c r="M1" s="1" t="s">
        <v>6</v>
      </c>
      <c r="N1" s="1" t="s">
        <v>7</v>
      </c>
    </row>
    <row r="2" spans="1:14" x14ac:dyDescent="0.3">
      <c r="A2" t="s">
        <v>8</v>
      </c>
      <c r="B2" s="2">
        <v>44889</v>
      </c>
      <c r="C2" s="2" t="str">
        <f>TEXT(B2,"mmmm")</f>
        <v>November</v>
      </c>
      <c r="D2" s="3">
        <v>0.37569444444444444</v>
      </c>
      <c r="E2" t="s">
        <v>9</v>
      </c>
      <c r="F2" t="s">
        <v>10</v>
      </c>
      <c r="G2" t="s">
        <v>11</v>
      </c>
      <c r="H2" t="s">
        <v>12</v>
      </c>
      <c r="I2">
        <v>104.26</v>
      </c>
      <c r="J2" t="s">
        <v>13</v>
      </c>
      <c r="K2">
        <v>55</v>
      </c>
      <c r="L2" t="str">
        <f>IF(K2&lt;=19,"Teenager",IF(K2&lt;=60,"Adult","Senior"))</f>
        <v>Adult</v>
      </c>
      <c r="M2" t="s">
        <v>14</v>
      </c>
      <c r="N2" t="s">
        <v>15</v>
      </c>
    </row>
    <row r="3" spans="1:14" x14ac:dyDescent="0.3">
      <c r="A3" t="s">
        <v>16</v>
      </c>
      <c r="B3" s="2">
        <v>44820</v>
      </c>
      <c r="C3" s="2" t="str">
        <f t="shared" ref="C3:C66" si="0">TEXT(B3,"mmmm")</f>
        <v>September</v>
      </c>
      <c r="D3" s="3">
        <v>0.27430555555555558</v>
      </c>
      <c r="E3" t="s">
        <v>17</v>
      </c>
      <c r="F3" t="s">
        <v>18</v>
      </c>
      <c r="G3" t="s">
        <v>11</v>
      </c>
      <c r="H3" t="s">
        <v>19</v>
      </c>
      <c r="I3">
        <v>235.63</v>
      </c>
      <c r="J3" t="s">
        <v>13</v>
      </c>
      <c r="K3">
        <v>28</v>
      </c>
      <c r="L3" t="str">
        <f t="shared" ref="L3:L66" si="1">IF(K3&lt;=19,"Teenager",IF(K3&lt;=60,"Adult","Senior"))</f>
        <v>Adult</v>
      </c>
      <c r="M3" t="s">
        <v>14</v>
      </c>
      <c r="N3" t="s">
        <v>15</v>
      </c>
    </row>
    <row r="4" spans="1:14" x14ac:dyDescent="0.3">
      <c r="A4" t="s">
        <v>20</v>
      </c>
      <c r="B4" s="2">
        <v>44734</v>
      </c>
      <c r="C4" s="2" t="str">
        <f t="shared" si="0"/>
        <v>June</v>
      </c>
      <c r="D4" s="3">
        <v>0.37847222222222221</v>
      </c>
      <c r="E4" t="s">
        <v>21</v>
      </c>
      <c r="F4" t="s">
        <v>22</v>
      </c>
      <c r="G4" t="s">
        <v>23</v>
      </c>
      <c r="H4" t="s">
        <v>24</v>
      </c>
      <c r="I4">
        <v>240.69</v>
      </c>
      <c r="J4" t="s">
        <v>25</v>
      </c>
      <c r="K4">
        <v>12</v>
      </c>
      <c r="L4" t="str">
        <f t="shared" si="1"/>
        <v>Teenager</v>
      </c>
      <c r="M4" t="s">
        <v>14</v>
      </c>
      <c r="N4" t="s">
        <v>26</v>
      </c>
    </row>
    <row r="5" spans="1:14" x14ac:dyDescent="0.3">
      <c r="A5" t="s">
        <v>27</v>
      </c>
      <c r="B5" s="2">
        <v>44883</v>
      </c>
      <c r="C5" s="2" t="str">
        <f t="shared" si="0"/>
        <v>November</v>
      </c>
      <c r="D5" s="3">
        <v>0.73333333333333328</v>
      </c>
      <c r="E5" t="s">
        <v>28</v>
      </c>
      <c r="F5" t="s">
        <v>22</v>
      </c>
      <c r="G5" t="s">
        <v>29</v>
      </c>
      <c r="H5" t="s">
        <v>30</v>
      </c>
      <c r="I5">
        <v>279.99</v>
      </c>
      <c r="J5" t="s">
        <v>25</v>
      </c>
      <c r="K5">
        <v>24</v>
      </c>
      <c r="L5" t="str">
        <f>IF(K5&lt;=19,"Teenager",IF(K5&lt;=60,"Adult","Senior"))</f>
        <v>Adult</v>
      </c>
      <c r="M5" t="s">
        <v>14</v>
      </c>
      <c r="N5" t="s">
        <v>26</v>
      </c>
    </row>
    <row r="6" spans="1:14" x14ac:dyDescent="0.3">
      <c r="A6" t="s">
        <v>31</v>
      </c>
      <c r="B6" s="2">
        <v>44743</v>
      </c>
      <c r="C6" s="2" t="str">
        <f t="shared" si="0"/>
        <v>July</v>
      </c>
      <c r="D6" s="3">
        <v>0.52916666666666667</v>
      </c>
      <c r="E6" t="s">
        <v>32</v>
      </c>
      <c r="F6" t="s">
        <v>22</v>
      </c>
      <c r="G6" t="s">
        <v>33</v>
      </c>
      <c r="H6" t="s">
        <v>34</v>
      </c>
      <c r="I6">
        <v>258.07</v>
      </c>
      <c r="J6" t="s">
        <v>25</v>
      </c>
      <c r="K6">
        <v>42</v>
      </c>
      <c r="L6" t="str">
        <f t="shared" si="1"/>
        <v>Adult</v>
      </c>
      <c r="M6" t="s">
        <v>14</v>
      </c>
      <c r="N6" t="s">
        <v>15</v>
      </c>
    </row>
    <row r="7" spans="1:14" x14ac:dyDescent="0.3">
      <c r="A7" t="s">
        <v>35</v>
      </c>
      <c r="B7" s="2">
        <v>44578</v>
      </c>
      <c r="C7" s="2" t="str">
        <f t="shared" si="0"/>
        <v>January</v>
      </c>
      <c r="D7" s="3">
        <v>0.68402777777777779</v>
      </c>
      <c r="E7" t="s">
        <v>36</v>
      </c>
      <c r="F7" t="s">
        <v>22</v>
      </c>
      <c r="G7" t="s">
        <v>11</v>
      </c>
      <c r="H7" t="s">
        <v>37</v>
      </c>
      <c r="I7">
        <v>120.21</v>
      </c>
      <c r="J7" t="s">
        <v>25</v>
      </c>
      <c r="K7">
        <v>61</v>
      </c>
      <c r="L7" t="str">
        <f t="shared" si="1"/>
        <v>Senior</v>
      </c>
      <c r="M7" t="s">
        <v>14</v>
      </c>
      <c r="N7" t="s">
        <v>26</v>
      </c>
    </row>
    <row r="8" spans="1:14" x14ac:dyDescent="0.3">
      <c r="A8" t="s">
        <v>38</v>
      </c>
      <c r="B8" s="2">
        <v>44861</v>
      </c>
      <c r="C8" s="2" t="str">
        <f t="shared" si="0"/>
        <v>October</v>
      </c>
      <c r="D8" s="3">
        <v>0.83125000000000004</v>
      </c>
      <c r="E8" t="s">
        <v>39</v>
      </c>
      <c r="F8" t="s">
        <v>18</v>
      </c>
      <c r="G8" t="s">
        <v>23</v>
      </c>
      <c r="H8" t="s">
        <v>40</v>
      </c>
      <c r="I8">
        <v>456.61</v>
      </c>
      <c r="J8" t="s">
        <v>25</v>
      </c>
      <c r="K8">
        <v>23</v>
      </c>
      <c r="L8" t="str">
        <f t="shared" si="1"/>
        <v>Adult</v>
      </c>
      <c r="M8" t="s">
        <v>14</v>
      </c>
      <c r="N8" t="s">
        <v>15</v>
      </c>
    </row>
    <row r="9" spans="1:14" x14ac:dyDescent="0.3">
      <c r="A9" t="s">
        <v>41</v>
      </c>
      <c r="B9" s="2">
        <v>44910</v>
      </c>
      <c r="C9" s="2" t="str">
        <f t="shared" si="0"/>
        <v>December</v>
      </c>
      <c r="D9" s="3">
        <v>0.81805555555555554</v>
      </c>
      <c r="E9" t="s">
        <v>42</v>
      </c>
      <c r="F9" t="s">
        <v>18</v>
      </c>
      <c r="G9" t="s">
        <v>43</v>
      </c>
      <c r="H9" t="s">
        <v>44</v>
      </c>
      <c r="I9">
        <v>203.75</v>
      </c>
      <c r="J9" t="s">
        <v>13</v>
      </c>
      <c r="K9">
        <v>25</v>
      </c>
      <c r="L9" t="str">
        <f t="shared" si="1"/>
        <v>Adult</v>
      </c>
      <c r="M9" t="s">
        <v>14</v>
      </c>
      <c r="N9" t="s">
        <v>26</v>
      </c>
    </row>
    <row r="10" spans="1:14" x14ac:dyDescent="0.3">
      <c r="A10" t="s">
        <v>45</v>
      </c>
      <c r="B10" s="2">
        <v>44784</v>
      </c>
      <c r="C10" s="2" t="str">
        <f t="shared" si="0"/>
        <v>August</v>
      </c>
      <c r="D10" s="3">
        <v>0.47847222222222224</v>
      </c>
      <c r="E10" t="s">
        <v>46</v>
      </c>
      <c r="F10" t="s">
        <v>10</v>
      </c>
      <c r="G10" t="s">
        <v>33</v>
      </c>
      <c r="H10" t="s">
        <v>34</v>
      </c>
      <c r="I10">
        <v>257.13</v>
      </c>
      <c r="J10" t="s">
        <v>25</v>
      </c>
      <c r="K10">
        <v>18</v>
      </c>
      <c r="L10" t="str">
        <f t="shared" si="1"/>
        <v>Teenager</v>
      </c>
      <c r="M10" t="s">
        <v>14</v>
      </c>
      <c r="N10" t="s">
        <v>15</v>
      </c>
    </row>
    <row r="11" spans="1:14" x14ac:dyDescent="0.3">
      <c r="A11" t="s">
        <v>47</v>
      </c>
      <c r="B11" s="2">
        <v>44838</v>
      </c>
      <c r="C11" s="2" t="str">
        <f t="shared" si="0"/>
        <v>October</v>
      </c>
      <c r="D11" s="3">
        <v>0.95694444444444449</v>
      </c>
      <c r="E11" t="s">
        <v>48</v>
      </c>
      <c r="F11" t="s">
        <v>49</v>
      </c>
      <c r="G11" t="s">
        <v>43</v>
      </c>
      <c r="H11" t="s">
        <v>50</v>
      </c>
      <c r="I11">
        <v>86.22</v>
      </c>
      <c r="J11" t="s">
        <v>25</v>
      </c>
      <c r="K11">
        <v>18</v>
      </c>
      <c r="L11" t="str">
        <f t="shared" si="1"/>
        <v>Teenager</v>
      </c>
      <c r="M11" t="s">
        <v>14</v>
      </c>
      <c r="N11" t="s">
        <v>51</v>
      </c>
    </row>
    <row r="12" spans="1:14" x14ac:dyDescent="0.3">
      <c r="A12" t="s">
        <v>52</v>
      </c>
      <c r="B12" s="2">
        <v>44597</v>
      </c>
      <c r="C12" s="2" t="str">
        <f t="shared" si="0"/>
        <v>February</v>
      </c>
      <c r="D12" s="3">
        <v>0.99236111111111114</v>
      </c>
      <c r="E12" t="s">
        <v>53</v>
      </c>
      <c r="F12" t="s">
        <v>54</v>
      </c>
      <c r="G12" t="s">
        <v>55</v>
      </c>
      <c r="H12" t="s">
        <v>56</v>
      </c>
      <c r="I12">
        <v>432.62</v>
      </c>
      <c r="J12" t="s">
        <v>25</v>
      </c>
      <c r="K12">
        <v>19</v>
      </c>
      <c r="L12" t="str">
        <f t="shared" si="1"/>
        <v>Teenager</v>
      </c>
      <c r="M12" t="s">
        <v>57</v>
      </c>
      <c r="N12" t="s">
        <v>51</v>
      </c>
    </row>
    <row r="13" spans="1:14" x14ac:dyDescent="0.3">
      <c r="A13" t="s">
        <v>58</v>
      </c>
      <c r="B13" s="2">
        <v>44905</v>
      </c>
      <c r="C13" s="2" t="str">
        <f t="shared" si="0"/>
        <v>December</v>
      </c>
      <c r="D13" s="3">
        <v>0.72777777777777775</v>
      </c>
      <c r="E13" t="s">
        <v>59</v>
      </c>
      <c r="F13" t="s">
        <v>60</v>
      </c>
      <c r="G13" t="s">
        <v>29</v>
      </c>
      <c r="H13" t="s">
        <v>30</v>
      </c>
      <c r="I13">
        <v>130.78</v>
      </c>
      <c r="J13" t="s">
        <v>25</v>
      </c>
      <c r="K13">
        <v>19</v>
      </c>
      <c r="L13" t="str">
        <f t="shared" si="1"/>
        <v>Teenager</v>
      </c>
      <c r="M13" t="s">
        <v>14</v>
      </c>
      <c r="N13" t="s">
        <v>61</v>
      </c>
    </row>
    <row r="14" spans="1:14" x14ac:dyDescent="0.3">
      <c r="A14" t="s">
        <v>62</v>
      </c>
      <c r="B14" s="2">
        <v>44578</v>
      </c>
      <c r="C14" s="2" t="str">
        <f t="shared" si="0"/>
        <v>January</v>
      </c>
      <c r="D14" s="3">
        <v>0.6694444444444444</v>
      </c>
      <c r="E14" t="s">
        <v>63</v>
      </c>
      <c r="F14" t="s">
        <v>64</v>
      </c>
      <c r="G14" t="s">
        <v>23</v>
      </c>
      <c r="H14" t="s">
        <v>65</v>
      </c>
      <c r="I14">
        <v>134.25</v>
      </c>
      <c r="J14" t="s">
        <v>25</v>
      </c>
      <c r="K14">
        <v>19</v>
      </c>
      <c r="L14" t="str">
        <f t="shared" si="1"/>
        <v>Teenager</v>
      </c>
      <c r="M14" t="s">
        <v>14</v>
      </c>
      <c r="N14" t="s">
        <v>61</v>
      </c>
    </row>
    <row r="15" spans="1:14" x14ac:dyDescent="0.3">
      <c r="A15" t="s">
        <v>66</v>
      </c>
      <c r="B15" s="2">
        <v>44899</v>
      </c>
      <c r="C15" s="2" t="str">
        <f t="shared" si="0"/>
        <v>December</v>
      </c>
      <c r="D15" s="3">
        <v>0.80694444444444446</v>
      </c>
      <c r="E15" t="s">
        <v>67</v>
      </c>
      <c r="F15" t="s">
        <v>18</v>
      </c>
      <c r="G15" t="s">
        <v>43</v>
      </c>
      <c r="H15" t="s">
        <v>50</v>
      </c>
      <c r="I15">
        <v>248.5</v>
      </c>
      <c r="J15" t="s">
        <v>13</v>
      </c>
      <c r="K15">
        <v>19</v>
      </c>
      <c r="L15" t="str">
        <f t="shared" si="1"/>
        <v>Teenager</v>
      </c>
      <c r="M15" t="s">
        <v>14</v>
      </c>
      <c r="N15" t="s">
        <v>15</v>
      </c>
    </row>
    <row r="16" spans="1:14" x14ac:dyDescent="0.3">
      <c r="A16" t="s">
        <v>68</v>
      </c>
      <c r="B16" s="2">
        <v>44659</v>
      </c>
      <c r="C16" s="2" t="str">
        <f t="shared" si="0"/>
        <v>April</v>
      </c>
      <c r="D16" s="3">
        <v>0.97777777777777775</v>
      </c>
      <c r="E16" t="s">
        <v>69</v>
      </c>
      <c r="F16" t="s">
        <v>18</v>
      </c>
      <c r="G16" t="s">
        <v>11</v>
      </c>
      <c r="H16" t="s">
        <v>37</v>
      </c>
      <c r="I16">
        <v>188.83</v>
      </c>
      <c r="J16" t="s">
        <v>13</v>
      </c>
      <c r="K16">
        <v>19</v>
      </c>
      <c r="L16" t="str">
        <f t="shared" si="1"/>
        <v>Teenager</v>
      </c>
      <c r="M16" t="s">
        <v>70</v>
      </c>
      <c r="N16" t="s">
        <v>61</v>
      </c>
    </row>
    <row r="17" spans="1:14" x14ac:dyDescent="0.3">
      <c r="A17" t="s">
        <v>71</v>
      </c>
      <c r="B17" s="2">
        <v>44609</v>
      </c>
      <c r="C17" s="2" t="str">
        <f t="shared" si="0"/>
        <v>February</v>
      </c>
      <c r="D17" s="3">
        <v>0.54861111111111116</v>
      </c>
      <c r="E17" t="s">
        <v>72</v>
      </c>
      <c r="F17" t="s">
        <v>60</v>
      </c>
      <c r="G17" t="s">
        <v>43</v>
      </c>
      <c r="H17" t="s">
        <v>73</v>
      </c>
      <c r="I17">
        <v>318.07</v>
      </c>
      <c r="J17" t="s">
        <v>13</v>
      </c>
      <c r="K17">
        <v>19</v>
      </c>
      <c r="L17" t="str">
        <f t="shared" si="1"/>
        <v>Teenager</v>
      </c>
      <c r="M17" t="s">
        <v>14</v>
      </c>
      <c r="N17" t="s">
        <v>26</v>
      </c>
    </row>
    <row r="18" spans="1:14" x14ac:dyDescent="0.3">
      <c r="A18" t="s">
        <v>74</v>
      </c>
      <c r="B18" s="2">
        <v>44778</v>
      </c>
      <c r="C18" s="2" t="str">
        <f t="shared" si="0"/>
        <v>August</v>
      </c>
      <c r="D18" s="3">
        <v>0.98750000000000004</v>
      </c>
      <c r="E18" t="s">
        <v>75</v>
      </c>
      <c r="F18" t="s">
        <v>60</v>
      </c>
      <c r="G18" t="s">
        <v>11</v>
      </c>
      <c r="H18" t="s">
        <v>12</v>
      </c>
      <c r="I18">
        <v>129.9</v>
      </c>
      <c r="J18" t="s">
        <v>13</v>
      </c>
      <c r="K18">
        <v>19</v>
      </c>
      <c r="L18" t="str">
        <f t="shared" si="1"/>
        <v>Teenager</v>
      </c>
      <c r="M18" t="s">
        <v>14</v>
      </c>
      <c r="N18" t="s">
        <v>15</v>
      </c>
    </row>
    <row r="19" spans="1:14" x14ac:dyDescent="0.3">
      <c r="A19" t="s">
        <v>76</v>
      </c>
      <c r="B19" s="2">
        <v>44591</v>
      </c>
      <c r="C19" s="2" t="str">
        <f t="shared" si="0"/>
        <v>January</v>
      </c>
      <c r="D19" s="3">
        <v>0.92013888888888884</v>
      </c>
      <c r="E19" t="s">
        <v>77</v>
      </c>
      <c r="F19" t="s">
        <v>54</v>
      </c>
      <c r="G19" t="s">
        <v>29</v>
      </c>
      <c r="H19" t="s">
        <v>78</v>
      </c>
      <c r="I19">
        <v>315.35000000000002</v>
      </c>
      <c r="J19" t="s">
        <v>13</v>
      </c>
      <c r="K19">
        <v>54</v>
      </c>
      <c r="L19" t="str">
        <f t="shared" si="1"/>
        <v>Adult</v>
      </c>
      <c r="M19" t="s">
        <v>14</v>
      </c>
      <c r="N19" t="s">
        <v>51</v>
      </c>
    </row>
    <row r="20" spans="1:14" x14ac:dyDescent="0.3">
      <c r="A20" t="s">
        <v>79</v>
      </c>
      <c r="B20" s="2">
        <v>44898</v>
      </c>
      <c r="C20" s="2" t="str">
        <f t="shared" si="0"/>
        <v>December</v>
      </c>
      <c r="D20" s="3">
        <v>0.93055555555555558</v>
      </c>
      <c r="E20" t="s">
        <v>80</v>
      </c>
      <c r="F20" t="s">
        <v>10</v>
      </c>
      <c r="G20" t="s">
        <v>11</v>
      </c>
      <c r="H20" t="s">
        <v>37</v>
      </c>
      <c r="I20">
        <v>133.96</v>
      </c>
      <c r="J20" t="s">
        <v>25</v>
      </c>
      <c r="K20">
        <v>17</v>
      </c>
      <c r="L20" t="str">
        <f t="shared" si="1"/>
        <v>Teenager</v>
      </c>
      <c r="M20" t="s">
        <v>14</v>
      </c>
      <c r="N20" t="s">
        <v>61</v>
      </c>
    </row>
    <row r="21" spans="1:14" x14ac:dyDescent="0.3">
      <c r="A21" t="s">
        <v>81</v>
      </c>
      <c r="B21" s="2">
        <v>44599</v>
      </c>
      <c r="C21" s="2" t="str">
        <f t="shared" si="0"/>
        <v>February</v>
      </c>
      <c r="D21" s="3">
        <v>0.96736111111111112</v>
      </c>
      <c r="E21" t="s">
        <v>82</v>
      </c>
      <c r="F21" t="s">
        <v>10</v>
      </c>
      <c r="G21" t="s">
        <v>11</v>
      </c>
      <c r="H21" t="s">
        <v>37</v>
      </c>
      <c r="I21">
        <v>325.95</v>
      </c>
      <c r="J21" t="s">
        <v>25</v>
      </c>
      <c r="K21">
        <v>36</v>
      </c>
      <c r="L21" t="str">
        <f t="shared" si="1"/>
        <v>Adult</v>
      </c>
      <c r="M21" t="s">
        <v>14</v>
      </c>
      <c r="N21" t="s">
        <v>61</v>
      </c>
    </row>
    <row r="22" spans="1:14" x14ac:dyDescent="0.3">
      <c r="A22" t="s">
        <v>83</v>
      </c>
      <c r="B22" s="2">
        <v>44903</v>
      </c>
      <c r="C22" s="2" t="str">
        <f t="shared" si="0"/>
        <v>December</v>
      </c>
      <c r="D22" s="3">
        <v>0.97152777777777777</v>
      </c>
      <c r="E22" t="s">
        <v>84</v>
      </c>
      <c r="F22" t="s">
        <v>22</v>
      </c>
      <c r="G22" t="s">
        <v>11</v>
      </c>
      <c r="H22" t="s">
        <v>37</v>
      </c>
      <c r="I22">
        <v>94.12</v>
      </c>
      <c r="J22" t="s">
        <v>13</v>
      </c>
      <c r="K22">
        <v>35</v>
      </c>
      <c r="L22" t="str">
        <f t="shared" si="1"/>
        <v>Adult</v>
      </c>
      <c r="M22" t="s">
        <v>14</v>
      </c>
      <c r="N22" t="s">
        <v>26</v>
      </c>
    </row>
    <row r="23" spans="1:14" x14ac:dyDescent="0.3">
      <c r="A23" t="s">
        <v>85</v>
      </c>
      <c r="B23" s="2">
        <v>44820</v>
      </c>
      <c r="C23" s="2" t="str">
        <f t="shared" si="0"/>
        <v>September</v>
      </c>
      <c r="D23" s="3">
        <v>0.88611111111111107</v>
      </c>
      <c r="E23" t="s">
        <v>86</v>
      </c>
      <c r="F23" t="s">
        <v>87</v>
      </c>
      <c r="G23" t="s">
        <v>29</v>
      </c>
      <c r="H23" t="s">
        <v>88</v>
      </c>
      <c r="I23">
        <v>397.39</v>
      </c>
      <c r="J23" t="s">
        <v>25</v>
      </c>
      <c r="K23">
        <v>76</v>
      </c>
      <c r="L23" t="str">
        <f t="shared" si="1"/>
        <v>Senior</v>
      </c>
      <c r="M23" t="s">
        <v>14</v>
      </c>
      <c r="N23" t="s">
        <v>51</v>
      </c>
    </row>
    <row r="24" spans="1:14" x14ac:dyDescent="0.3">
      <c r="A24" t="s">
        <v>89</v>
      </c>
      <c r="B24" s="2">
        <v>44844</v>
      </c>
      <c r="C24" s="2" t="str">
        <f t="shared" si="0"/>
        <v>October</v>
      </c>
      <c r="D24" s="3">
        <v>0.81597222222222221</v>
      </c>
      <c r="E24" t="s">
        <v>90</v>
      </c>
      <c r="F24" t="s">
        <v>22</v>
      </c>
      <c r="G24" t="s">
        <v>29</v>
      </c>
      <c r="H24" t="s">
        <v>30</v>
      </c>
      <c r="I24">
        <v>219.07999999999899</v>
      </c>
      <c r="J24" t="s">
        <v>13</v>
      </c>
      <c r="K24">
        <v>45</v>
      </c>
      <c r="L24" t="str">
        <f t="shared" si="1"/>
        <v>Adult</v>
      </c>
      <c r="M24" t="s">
        <v>14</v>
      </c>
      <c r="N24" t="s">
        <v>26</v>
      </c>
    </row>
    <row r="25" spans="1:14" x14ac:dyDescent="0.3">
      <c r="A25" t="s">
        <v>91</v>
      </c>
      <c r="B25" s="2">
        <v>44669</v>
      </c>
      <c r="C25" s="2" t="str">
        <f t="shared" si="0"/>
        <v>April</v>
      </c>
      <c r="D25" s="3">
        <v>0.5708333333333333</v>
      </c>
      <c r="E25" t="s">
        <v>92</v>
      </c>
      <c r="F25" t="s">
        <v>49</v>
      </c>
      <c r="G25" t="s">
        <v>33</v>
      </c>
      <c r="H25" t="s">
        <v>93</v>
      </c>
      <c r="I25">
        <v>372.34</v>
      </c>
      <c r="J25" t="s">
        <v>13</v>
      </c>
      <c r="K25">
        <v>18</v>
      </c>
      <c r="L25" t="str">
        <f t="shared" si="1"/>
        <v>Teenager</v>
      </c>
      <c r="M25" t="s">
        <v>57</v>
      </c>
      <c r="N25" t="s">
        <v>61</v>
      </c>
    </row>
    <row r="26" spans="1:14" x14ac:dyDescent="0.3">
      <c r="A26" t="s">
        <v>94</v>
      </c>
      <c r="B26" s="2">
        <v>44653</v>
      </c>
      <c r="C26" s="2" t="str">
        <f t="shared" si="0"/>
        <v>April</v>
      </c>
      <c r="D26" s="3">
        <v>0.70138888888888884</v>
      </c>
      <c r="E26" t="s">
        <v>95</v>
      </c>
      <c r="F26" t="s">
        <v>18</v>
      </c>
      <c r="G26" t="s">
        <v>55</v>
      </c>
      <c r="H26" t="s">
        <v>96</v>
      </c>
      <c r="I26">
        <v>128.08000000000001</v>
      </c>
      <c r="J26" t="s">
        <v>13</v>
      </c>
      <c r="K26">
        <v>12</v>
      </c>
      <c r="L26" t="str">
        <f t="shared" si="1"/>
        <v>Teenager</v>
      </c>
      <c r="M26" t="s">
        <v>70</v>
      </c>
      <c r="N26" t="s">
        <v>15</v>
      </c>
    </row>
    <row r="27" spans="1:14" x14ac:dyDescent="0.3">
      <c r="A27" t="s">
        <v>97</v>
      </c>
      <c r="B27" s="2">
        <v>44797</v>
      </c>
      <c r="C27" s="2" t="str">
        <f t="shared" si="0"/>
        <v>August</v>
      </c>
      <c r="D27" s="3">
        <v>0.72152777777777777</v>
      </c>
      <c r="E27" t="s">
        <v>98</v>
      </c>
      <c r="F27" t="s">
        <v>64</v>
      </c>
      <c r="G27" t="s">
        <v>11</v>
      </c>
      <c r="H27" t="s">
        <v>99</v>
      </c>
      <c r="I27">
        <v>295.08999999999997</v>
      </c>
      <c r="J27" t="s">
        <v>25</v>
      </c>
      <c r="K27">
        <v>82</v>
      </c>
      <c r="L27" t="str">
        <f t="shared" si="1"/>
        <v>Senior</v>
      </c>
      <c r="M27" t="s">
        <v>57</v>
      </c>
      <c r="N27" t="s">
        <v>51</v>
      </c>
    </row>
    <row r="28" spans="1:14" x14ac:dyDescent="0.3">
      <c r="A28" t="s">
        <v>100</v>
      </c>
      <c r="B28" s="2">
        <v>44909</v>
      </c>
      <c r="C28" s="2" t="str">
        <f t="shared" si="0"/>
        <v>December</v>
      </c>
      <c r="D28" s="3">
        <v>0.97291666666666665</v>
      </c>
      <c r="E28" t="s">
        <v>101</v>
      </c>
      <c r="F28" t="s">
        <v>87</v>
      </c>
      <c r="G28" t="s">
        <v>29</v>
      </c>
      <c r="H28" t="s">
        <v>102</v>
      </c>
      <c r="I28">
        <v>92.47</v>
      </c>
      <c r="J28" t="s">
        <v>25</v>
      </c>
      <c r="K28">
        <v>12</v>
      </c>
      <c r="L28" t="str">
        <f t="shared" si="1"/>
        <v>Teenager</v>
      </c>
      <c r="M28" t="s">
        <v>14</v>
      </c>
      <c r="N28" t="s">
        <v>26</v>
      </c>
    </row>
    <row r="29" spans="1:14" x14ac:dyDescent="0.3">
      <c r="A29" t="s">
        <v>103</v>
      </c>
      <c r="B29" s="2">
        <v>44785</v>
      </c>
      <c r="C29" s="2" t="str">
        <f t="shared" si="0"/>
        <v>August</v>
      </c>
      <c r="D29" s="3">
        <v>0.92152777777777772</v>
      </c>
      <c r="E29" t="s">
        <v>104</v>
      </c>
      <c r="F29" t="s">
        <v>64</v>
      </c>
      <c r="G29" t="s">
        <v>23</v>
      </c>
      <c r="H29" t="s">
        <v>105</v>
      </c>
      <c r="I29">
        <v>350.349999999999</v>
      </c>
      <c r="J29" t="s">
        <v>13</v>
      </c>
      <c r="K29">
        <v>21</v>
      </c>
      <c r="L29" t="str">
        <f t="shared" si="1"/>
        <v>Adult</v>
      </c>
      <c r="M29" t="s">
        <v>14</v>
      </c>
      <c r="N29" t="s">
        <v>61</v>
      </c>
    </row>
    <row r="30" spans="1:14" x14ac:dyDescent="0.3">
      <c r="A30" t="s">
        <v>106</v>
      </c>
      <c r="B30" s="2">
        <v>44715</v>
      </c>
      <c r="C30" s="2" t="str">
        <f t="shared" si="0"/>
        <v>June</v>
      </c>
      <c r="D30" s="3">
        <v>0.92986111111111114</v>
      </c>
      <c r="E30" t="s">
        <v>107</v>
      </c>
      <c r="F30" t="s">
        <v>18</v>
      </c>
      <c r="G30" t="s">
        <v>23</v>
      </c>
      <c r="H30" t="s">
        <v>65</v>
      </c>
      <c r="I30">
        <v>295.14</v>
      </c>
      <c r="J30" t="s">
        <v>13</v>
      </c>
      <c r="K30">
        <v>24</v>
      </c>
      <c r="L30" t="str">
        <f t="shared" si="1"/>
        <v>Adult</v>
      </c>
      <c r="M30" t="s">
        <v>14</v>
      </c>
      <c r="N30" t="s">
        <v>26</v>
      </c>
    </row>
    <row r="31" spans="1:14" x14ac:dyDescent="0.3">
      <c r="A31" t="s">
        <v>108</v>
      </c>
      <c r="B31" s="2">
        <v>44769</v>
      </c>
      <c r="C31" s="2" t="str">
        <f t="shared" si="0"/>
        <v>July</v>
      </c>
      <c r="D31" s="3">
        <v>0.99513888888888891</v>
      </c>
      <c r="E31" t="s">
        <v>48</v>
      </c>
      <c r="F31" t="s">
        <v>10</v>
      </c>
      <c r="G31" t="s">
        <v>23</v>
      </c>
      <c r="H31" t="s">
        <v>40</v>
      </c>
      <c r="I31">
        <v>195.98</v>
      </c>
      <c r="J31" t="s">
        <v>25</v>
      </c>
      <c r="K31">
        <v>17</v>
      </c>
      <c r="L31" t="str">
        <f t="shared" si="1"/>
        <v>Teenager</v>
      </c>
      <c r="M31" t="s">
        <v>14</v>
      </c>
      <c r="N31" t="s">
        <v>15</v>
      </c>
    </row>
    <row r="32" spans="1:14" x14ac:dyDescent="0.3">
      <c r="A32" t="s">
        <v>109</v>
      </c>
      <c r="B32" s="2">
        <v>44899</v>
      </c>
      <c r="C32" s="2" t="str">
        <f t="shared" si="0"/>
        <v>December</v>
      </c>
      <c r="D32" s="3">
        <v>0.34583333333333333</v>
      </c>
      <c r="E32" t="s">
        <v>63</v>
      </c>
      <c r="F32" t="s">
        <v>49</v>
      </c>
      <c r="G32" t="s">
        <v>29</v>
      </c>
      <c r="H32" t="s">
        <v>30</v>
      </c>
      <c r="I32">
        <v>315.31</v>
      </c>
      <c r="J32" t="s">
        <v>13</v>
      </c>
      <c r="K32">
        <v>67</v>
      </c>
      <c r="L32" t="str">
        <f t="shared" si="1"/>
        <v>Senior</v>
      </c>
      <c r="M32" t="s">
        <v>14</v>
      </c>
      <c r="N32" t="s">
        <v>61</v>
      </c>
    </row>
    <row r="33" spans="1:14" x14ac:dyDescent="0.3">
      <c r="A33" t="s">
        <v>110</v>
      </c>
      <c r="B33" s="2">
        <v>44795</v>
      </c>
      <c r="C33" s="2" t="str">
        <f t="shared" si="0"/>
        <v>August</v>
      </c>
      <c r="D33" s="3">
        <v>0.8305555555555556</v>
      </c>
      <c r="E33" t="s">
        <v>111</v>
      </c>
      <c r="F33" t="s">
        <v>64</v>
      </c>
      <c r="G33" t="s">
        <v>55</v>
      </c>
      <c r="H33" t="s">
        <v>56</v>
      </c>
      <c r="I33">
        <v>242.23</v>
      </c>
      <c r="J33" t="s">
        <v>13</v>
      </c>
      <c r="K33">
        <v>84</v>
      </c>
      <c r="L33" t="str">
        <f t="shared" si="1"/>
        <v>Senior</v>
      </c>
      <c r="M33" t="s">
        <v>14</v>
      </c>
      <c r="N33" t="s">
        <v>51</v>
      </c>
    </row>
    <row r="34" spans="1:14" x14ac:dyDescent="0.3">
      <c r="A34" t="s">
        <v>112</v>
      </c>
      <c r="B34" s="2">
        <v>44587</v>
      </c>
      <c r="C34" s="2" t="str">
        <f t="shared" si="0"/>
        <v>January</v>
      </c>
      <c r="D34" s="3">
        <v>0.96875</v>
      </c>
      <c r="E34" t="s">
        <v>113</v>
      </c>
      <c r="F34" t="s">
        <v>22</v>
      </c>
      <c r="G34" t="s">
        <v>43</v>
      </c>
      <c r="H34" t="s">
        <v>73</v>
      </c>
      <c r="I34">
        <v>321.57</v>
      </c>
      <c r="J34" t="s">
        <v>25</v>
      </c>
      <c r="K34">
        <v>46</v>
      </c>
      <c r="L34" t="str">
        <f t="shared" si="1"/>
        <v>Adult</v>
      </c>
      <c r="M34" t="s">
        <v>14</v>
      </c>
      <c r="N34" t="s">
        <v>15</v>
      </c>
    </row>
    <row r="35" spans="1:14" x14ac:dyDescent="0.3">
      <c r="A35" t="s">
        <v>114</v>
      </c>
      <c r="B35" s="2">
        <v>44805</v>
      </c>
      <c r="C35" s="2" t="str">
        <f t="shared" si="0"/>
        <v>September</v>
      </c>
      <c r="D35" s="3">
        <v>0.84444444444444444</v>
      </c>
      <c r="E35" t="s">
        <v>115</v>
      </c>
      <c r="F35" t="s">
        <v>64</v>
      </c>
      <c r="G35" t="s">
        <v>55</v>
      </c>
      <c r="H35" t="s">
        <v>116</v>
      </c>
      <c r="I35">
        <v>323.45999999999998</v>
      </c>
      <c r="J35" t="s">
        <v>13</v>
      </c>
      <c r="K35">
        <v>55</v>
      </c>
      <c r="L35" t="str">
        <f t="shared" si="1"/>
        <v>Adult</v>
      </c>
      <c r="M35" t="s">
        <v>14</v>
      </c>
      <c r="N35" t="s">
        <v>26</v>
      </c>
    </row>
    <row r="36" spans="1:14" x14ac:dyDescent="0.3">
      <c r="A36" t="s">
        <v>117</v>
      </c>
      <c r="B36" s="2">
        <v>44725</v>
      </c>
      <c r="C36" s="2" t="str">
        <f t="shared" si="0"/>
        <v>June</v>
      </c>
      <c r="D36" s="3">
        <v>0.96180555555555558</v>
      </c>
      <c r="E36" t="s">
        <v>118</v>
      </c>
      <c r="F36" t="s">
        <v>54</v>
      </c>
      <c r="G36" t="s">
        <v>11</v>
      </c>
      <c r="H36" t="s">
        <v>19</v>
      </c>
      <c r="I36">
        <v>280.18999999999897</v>
      </c>
      <c r="J36" t="s">
        <v>13</v>
      </c>
      <c r="K36">
        <v>44</v>
      </c>
      <c r="L36" t="str">
        <f t="shared" si="1"/>
        <v>Adult</v>
      </c>
      <c r="M36" t="s">
        <v>14</v>
      </c>
      <c r="N36" t="s">
        <v>15</v>
      </c>
    </row>
    <row r="37" spans="1:14" x14ac:dyDescent="0.3">
      <c r="A37" t="s">
        <v>119</v>
      </c>
      <c r="B37" s="2">
        <v>44777</v>
      </c>
      <c r="C37" s="2" t="str">
        <f t="shared" si="0"/>
        <v>August</v>
      </c>
      <c r="D37" s="3">
        <v>0.7895833333333333</v>
      </c>
      <c r="E37" t="s">
        <v>120</v>
      </c>
      <c r="F37" t="s">
        <v>87</v>
      </c>
      <c r="G37" t="s">
        <v>33</v>
      </c>
      <c r="H37" t="s">
        <v>93</v>
      </c>
      <c r="I37">
        <v>189.04</v>
      </c>
      <c r="J37" t="s">
        <v>25</v>
      </c>
      <c r="K37">
        <v>72</v>
      </c>
      <c r="L37" t="str">
        <f t="shared" si="1"/>
        <v>Senior</v>
      </c>
      <c r="M37" t="s">
        <v>70</v>
      </c>
      <c r="N37" t="s">
        <v>15</v>
      </c>
    </row>
    <row r="38" spans="1:14" x14ac:dyDescent="0.3">
      <c r="A38" t="s">
        <v>121</v>
      </c>
      <c r="B38" s="2">
        <v>44811</v>
      </c>
      <c r="C38" s="2" t="str">
        <f t="shared" si="0"/>
        <v>September</v>
      </c>
      <c r="D38" s="3">
        <v>0.55347222222222225</v>
      </c>
      <c r="E38" t="s">
        <v>122</v>
      </c>
      <c r="F38" t="s">
        <v>60</v>
      </c>
      <c r="G38" t="s">
        <v>29</v>
      </c>
      <c r="H38" t="s">
        <v>88</v>
      </c>
      <c r="I38">
        <v>157.03</v>
      </c>
      <c r="J38" t="s">
        <v>25</v>
      </c>
      <c r="K38">
        <v>28</v>
      </c>
      <c r="L38" t="str">
        <f t="shared" si="1"/>
        <v>Adult</v>
      </c>
      <c r="M38" t="s">
        <v>70</v>
      </c>
      <c r="N38" t="s">
        <v>61</v>
      </c>
    </row>
    <row r="39" spans="1:14" x14ac:dyDescent="0.3">
      <c r="A39" t="s">
        <v>123</v>
      </c>
      <c r="B39" s="2">
        <v>44763</v>
      </c>
      <c r="C39" s="2" t="str">
        <f t="shared" si="0"/>
        <v>July</v>
      </c>
      <c r="D39" s="3">
        <v>0.25347222222222221</v>
      </c>
      <c r="E39" t="s">
        <v>124</v>
      </c>
      <c r="F39" t="s">
        <v>18</v>
      </c>
      <c r="G39" t="s">
        <v>11</v>
      </c>
      <c r="H39" t="s">
        <v>19</v>
      </c>
      <c r="I39">
        <v>116.62</v>
      </c>
      <c r="J39" t="s">
        <v>25</v>
      </c>
      <c r="K39">
        <v>31</v>
      </c>
      <c r="L39" t="str">
        <f t="shared" si="1"/>
        <v>Adult</v>
      </c>
      <c r="M39" t="s">
        <v>14</v>
      </c>
      <c r="N39" t="s">
        <v>51</v>
      </c>
    </row>
    <row r="40" spans="1:14" x14ac:dyDescent="0.3">
      <c r="A40" t="s">
        <v>125</v>
      </c>
      <c r="B40" s="2">
        <v>44691</v>
      </c>
      <c r="C40" s="2" t="str">
        <f t="shared" si="0"/>
        <v>May</v>
      </c>
      <c r="D40" s="3">
        <v>0.35416666666666669</v>
      </c>
      <c r="E40" t="s">
        <v>126</v>
      </c>
      <c r="F40" t="s">
        <v>87</v>
      </c>
      <c r="G40" t="s">
        <v>23</v>
      </c>
      <c r="H40" t="s">
        <v>40</v>
      </c>
      <c r="I40">
        <v>258.52999999999997</v>
      </c>
      <c r="J40" t="s">
        <v>13</v>
      </c>
      <c r="K40">
        <v>19</v>
      </c>
      <c r="L40" t="str">
        <f t="shared" si="1"/>
        <v>Teenager</v>
      </c>
      <c r="M40" t="s">
        <v>57</v>
      </c>
      <c r="N40" t="s">
        <v>15</v>
      </c>
    </row>
    <row r="41" spans="1:14" x14ac:dyDescent="0.3">
      <c r="A41" t="s">
        <v>127</v>
      </c>
      <c r="B41" s="2">
        <v>44684</v>
      </c>
      <c r="C41" s="2" t="str">
        <f t="shared" si="0"/>
        <v>May</v>
      </c>
      <c r="D41" s="3">
        <v>0.4375</v>
      </c>
      <c r="E41" t="s">
        <v>128</v>
      </c>
      <c r="F41" t="s">
        <v>22</v>
      </c>
      <c r="G41" t="s">
        <v>33</v>
      </c>
      <c r="H41" t="s">
        <v>34</v>
      </c>
      <c r="I41">
        <v>229.7</v>
      </c>
      <c r="J41" t="s">
        <v>25</v>
      </c>
      <c r="K41">
        <v>28</v>
      </c>
      <c r="L41" t="str">
        <f t="shared" si="1"/>
        <v>Adult</v>
      </c>
      <c r="M41" t="s">
        <v>14</v>
      </c>
      <c r="N41" t="s">
        <v>61</v>
      </c>
    </row>
    <row r="42" spans="1:14" x14ac:dyDescent="0.3">
      <c r="A42" t="s">
        <v>129</v>
      </c>
      <c r="B42" s="2">
        <v>44858</v>
      </c>
      <c r="C42" s="2" t="str">
        <f t="shared" si="0"/>
        <v>October</v>
      </c>
      <c r="D42" s="3">
        <v>0.29097222222222224</v>
      </c>
      <c r="E42" t="s">
        <v>130</v>
      </c>
      <c r="F42" t="s">
        <v>18</v>
      </c>
      <c r="G42" t="s">
        <v>43</v>
      </c>
      <c r="H42" t="s">
        <v>73</v>
      </c>
      <c r="I42">
        <v>65.45</v>
      </c>
      <c r="J42" t="s">
        <v>13</v>
      </c>
      <c r="K42">
        <v>24</v>
      </c>
      <c r="L42" t="str">
        <f t="shared" si="1"/>
        <v>Adult</v>
      </c>
      <c r="M42" t="s">
        <v>14</v>
      </c>
      <c r="N42" t="s">
        <v>61</v>
      </c>
    </row>
    <row r="43" spans="1:14" x14ac:dyDescent="0.3">
      <c r="A43" t="s">
        <v>131</v>
      </c>
      <c r="B43" s="2">
        <v>44739</v>
      </c>
      <c r="C43" s="2" t="str">
        <f t="shared" si="0"/>
        <v>June</v>
      </c>
      <c r="D43" s="3">
        <v>0.9770833333333333</v>
      </c>
      <c r="E43" t="s">
        <v>132</v>
      </c>
      <c r="F43" t="s">
        <v>49</v>
      </c>
      <c r="G43" t="s">
        <v>29</v>
      </c>
      <c r="H43" t="s">
        <v>102</v>
      </c>
      <c r="I43">
        <v>47.059999999999903</v>
      </c>
      <c r="J43" t="s">
        <v>25</v>
      </c>
      <c r="K43">
        <v>24</v>
      </c>
      <c r="L43" t="str">
        <f t="shared" si="1"/>
        <v>Adult</v>
      </c>
      <c r="M43" t="s">
        <v>14</v>
      </c>
      <c r="N43" t="s">
        <v>15</v>
      </c>
    </row>
    <row r="44" spans="1:14" x14ac:dyDescent="0.3">
      <c r="A44" t="s">
        <v>133</v>
      </c>
      <c r="B44" s="2">
        <v>44784</v>
      </c>
      <c r="C44" s="2" t="str">
        <f t="shared" si="0"/>
        <v>August</v>
      </c>
      <c r="D44" s="3">
        <v>0.49027777777777776</v>
      </c>
      <c r="E44" t="s">
        <v>134</v>
      </c>
      <c r="F44" t="s">
        <v>10</v>
      </c>
      <c r="G44" t="s">
        <v>33</v>
      </c>
      <c r="H44" t="s">
        <v>93</v>
      </c>
      <c r="I44">
        <v>192.72</v>
      </c>
      <c r="J44" t="s">
        <v>25</v>
      </c>
      <c r="K44">
        <v>18</v>
      </c>
      <c r="L44" t="str">
        <f t="shared" si="1"/>
        <v>Teenager</v>
      </c>
      <c r="M44" t="s">
        <v>70</v>
      </c>
      <c r="N44" t="s">
        <v>51</v>
      </c>
    </row>
    <row r="45" spans="1:14" x14ac:dyDescent="0.3">
      <c r="A45" t="s">
        <v>135</v>
      </c>
      <c r="B45" s="2">
        <v>44686</v>
      </c>
      <c r="C45" s="2" t="str">
        <f t="shared" si="0"/>
        <v>May</v>
      </c>
      <c r="D45" s="3">
        <v>0.85833333333333328</v>
      </c>
      <c r="E45" t="s">
        <v>136</v>
      </c>
      <c r="F45" t="s">
        <v>18</v>
      </c>
      <c r="G45" t="s">
        <v>23</v>
      </c>
      <c r="H45" t="s">
        <v>105</v>
      </c>
      <c r="I45">
        <v>236.68</v>
      </c>
      <c r="J45" t="s">
        <v>25</v>
      </c>
      <c r="K45">
        <v>31</v>
      </c>
      <c r="L45" t="str">
        <f t="shared" si="1"/>
        <v>Adult</v>
      </c>
      <c r="M45" t="s">
        <v>14</v>
      </c>
      <c r="N45" t="s">
        <v>26</v>
      </c>
    </row>
    <row r="46" spans="1:14" x14ac:dyDescent="0.3">
      <c r="A46" t="s">
        <v>137</v>
      </c>
      <c r="B46" s="2">
        <v>44846</v>
      </c>
      <c r="C46" s="2" t="str">
        <f t="shared" si="0"/>
        <v>October</v>
      </c>
      <c r="D46" s="3">
        <v>0.27291666666666664</v>
      </c>
      <c r="E46" t="s">
        <v>138</v>
      </c>
      <c r="F46" t="s">
        <v>64</v>
      </c>
      <c r="G46" t="s">
        <v>29</v>
      </c>
      <c r="H46" t="s">
        <v>30</v>
      </c>
      <c r="I46">
        <v>309.64</v>
      </c>
      <c r="J46" t="s">
        <v>13</v>
      </c>
      <c r="K46">
        <v>48</v>
      </c>
      <c r="L46" t="str">
        <f t="shared" si="1"/>
        <v>Adult</v>
      </c>
      <c r="M46" t="s">
        <v>14</v>
      </c>
      <c r="N46" t="s">
        <v>61</v>
      </c>
    </row>
    <row r="47" spans="1:14" x14ac:dyDescent="0.3">
      <c r="A47" t="s">
        <v>139</v>
      </c>
      <c r="B47" s="2">
        <v>44712</v>
      </c>
      <c r="C47" s="2" t="str">
        <f t="shared" si="0"/>
        <v>May</v>
      </c>
      <c r="D47" s="3">
        <v>0.55902777777777779</v>
      </c>
      <c r="E47" t="s">
        <v>140</v>
      </c>
      <c r="F47" t="s">
        <v>64</v>
      </c>
      <c r="G47" t="s">
        <v>23</v>
      </c>
      <c r="H47" t="s">
        <v>24</v>
      </c>
      <c r="I47">
        <v>214.92</v>
      </c>
      <c r="J47" t="s">
        <v>25</v>
      </c>
      <c r="K47">
        <v>53</v>
      </c>
      <c r="L47" t="str">
        <f t="shared" si="1"/>
        <v>Adult</v>
      </c>
      <c r="M47" t="s">
        <v>14</v>
      </c>
      <c r="N47" t="s">
        <v>26</v>
      </c>
    </row>
    <row r="48" spans="1:14" x14ac:dyDescent="0.3">
      <c r="A48" t="s">
        <v>141</v>
      </c>
      <c r="B48" s="2">
        <v>44680</v>
      </c>
      <c r="C48" s="2" t="str">
        <f t="shared" si="0"/>
        <v>April</v>
      </c>
      <c r="D48" s="3">
        <v>0.40694444444444444</v>
      </c>
      <c r="E48" t="s">
        <v>28</v>
      </c>
      <c r="F48" t="s">
        <v>49</v>
      </c>
      <c r="G48" t="s">
        <v>29</v>
      </c>
      <c r="H48" t="s">
        <v>30</v>
      </c>
      <c r="I48">
        <v>104.229999999999</v>
      </c>
      <c r="J48" t="s">
        <v>25</v>
      </c>
      <c r="K48">
        <v>65</v>
      </c>
      <c r="L48" t="str">
        <f t="shared" si="1"/>
        <v>Senior</v>
      </c>
      <c r="M48" t="s">
        <v>57</v>
      </c>
      <c r="N48" t="s">
        <v>15</v>
      </c>
    </row>
    <row r="49" spans="1:14" x14ac:dyDescent="0.3">
      <c r="A49" t="s">
        <v>142</v>
      </c>
      <c r="B49" s="2">
        <v>44713</v>
      </c>
      <c r="C49" s="2" t="str">
        <f t="shared" si="0"/>
        <v>June</v>
      </c>
      <c r="D49" s="3">
        <v>0.55763888888888891</v>
      </c>
      <c r="E49" t="s">
        <v>143</v>
      </c>
      <c r="F49" t="s">
        <v>10</v>
      </c>
      <c r="G49" t="s">
        <v>29</v>
      </c>
      <c r="H49" t="s">
        <v>30</v>
      </c>
      <c r="I49">
        <v>122.52</v>
      </c>
      <c r="J49" t="s">
        <v>25</v>
      </c>
      <c r="K49">
        <v>26</v>
      </c>
      <c r="L49" t="str">
        <f t="shared" si="1"/>
        <v>Adult</v>
      </c>
      <c r="M49" t="s">
        <v>14</v>
      </c>
      <c r="N49" t="s">
        <v>26</v>
      </c>
    </row>
    <row r="50" spans="1:14" x14ac:dyDescent="0.3">
      <c r="A50" t="s">
        <v>144</v>
      </c>
      <c r="B50" s="2">
        <v>44802</v>
      </c>
      <c r="C50" s="2" t="str">
        <f t="shared" si="0"/>
        <v>August</v>
      </c>
      <c r="D50" s="3">
        <v>0.89444444444444449</v>
      </c>
      <c r="E50" t="s">
        <v>145</v>
      </c>
      <c r="F50" t="s">
        <v>54</v>
      </c>
      <c r="G50" t="s">
        <v>29</v>
      </c>
      <c r="H50" t="s">
        <v>102</v>
      </c>
      <c r="I50">
        <v>393.26</v>
      </c>
      <c r="J50" t="s">
        <v>13</v>
      </c>
      <c r="K50">
        <v>13</v>
      </c>
      <c r="L50" t="str">
        <f t="shared" si="1"/>
        <v>Teenager</v>
      </c>
      <c r="M50" t="s">
        <v>14</v>
      </c>
      <c r="N50" t="s">
        <v>26</v>
      </c>
    </row>
    <row r="51" spans="1:14" x14ac:dyDescent="0.3">
      <c r="A51" t="s">
        <v>146</v>
      </c>
      <c r="B51" s="2">
        <v>44605</v>
      </c>
      <c r="C51" s="2" t="str">
        <f t="shared" si="0"/>
        <v>February</v>
      </c>
      <c r="D51" s="3">
        <v>0.54652777777777772</v>
      </c>
      <c r="E51" t="s">
        <v>147</v>
      </c>
      <c r="F51" t="s">
        <v>18</v>
      </c>
      <c r="G51" t="s">
        <v>33</v>
      </c>
      <c r="H51" t="s">
        <v>34</v>
      </c>
      <c r="I51">
        <v>341.16</v>
      </c>
      <c r="J51" t="s">
        <v>25</v>
      </c>
      <c r="K51">
        <v>37</v>
      </c>
      <c r="L51" t="str">
        <f t="shared" si="1"/>
        <v>Adult</v>
      </c>
      <c r="M51" t="s">
        <v>70</v>
      </c>
      <c r="N51" t="s">
        <v>61</v>
      </c>
    </row>
    <row r="52" spans="1:14" x14ac:dyDescent="0.3">
      <c r="A52" t="s">
        <v>148</v>
      </c>
      <c r="B52" s="2">
        <v>44874</v>
      </c>
      <c r="C52" s="2" t="str">
        <f t="shared" si="0"/>
        <v>November</v>
      </c>
      <c r="D52" s="3">
        <v>0.40833333333333333</v>
      </c>
      <c r="E52" t="s">
        <v>149</v>
      </c>
      <c r="F52" t="s">
        <v>64</v>
      </c>
      <c r="G52" t="s">
        <v>23</v>
      </c>
      <c r="H52" t="s">
        <v>105</v>
      </c>
      <c r="I52">
        <v>109.4</v>
      </c>
      <c r="J52" t="s">
        <v>13</v>
      </c>
      <c r="K52">
        <v>28</v>
      </c>
      <c r="L52" t="str">
        <f t="shared" si="1"/>
        <v>Adult</v>
      </c>
      <c r="M52" t="s">
        <v>14</v>
      </c>
      <c r="N52" t="s">
        <v>26</v>
      </c>
    </row>
    <row r="53" spans="1:14" x14ac:dyDescent="0.3">
      <c r="A53" t="s">
        <v>150</v>
      </c>
      <c r="B53" s="2">
        <v>44578</v>
      </c>
      <c r="C53" s="2" t="str">
        <f t="shared" si="0"/>
        <v>January</v>
      </c>
      <c r="D53" s="3">
        <v>0.5541666666666667</v>
      </c>
      <c r="E53" t="s">
        <v>151</v>
      </c>
      <c r="F53" t="s">
        <v>10</v>
      </c>
      <c r="G53" t="s">
        <v>55</v>
      </c>
      <c r="H53" t="s">
        <v>56</v>
      </c>
      <c r="I53">
        <v>73.14</v>
      </c>
      <c r="J53" t="s">
        <v>25</v>
      </c>
      <c r="K53">
        <v>58</v>
      </c>
      <c r="L53" t="str">
        <f t="shared" si="1"/>
        <v>Adult</v>
      </c>
      <c r="M53" t="s">
        <v>14</v>
      </c>
      <c r="N53" t="s">
        <v>15</v>
      </c>
    </row>
    <row r="54" spans="1:14" x14ac:dyDescent="0.3">
      <c r="A54" t="s">
        <v>152</v>
      </c>
      <c r="B54" s="2">
        <v>44893</v>
      </c>
      <c r="C54" s="2" t="str">
        <f t="shared" si="0"/>
        <v>November</v>
      </c>
      <c r="D54" s="3">
        <v>0.45694444444444443</v>
      </c>
      <c r="E54" t="s">
        <v>32</v>
      </c>
      <c r="F54" t="s">
        <v>54</v>
      </c>
      <c r="G54" t="s">
        <v>29</v>
      </c>
      <c r="H54" t="s">
        <v>78</v>
      </c>
      <c r="I54">
        <v>108.85</v>
      </c>
      <c r="J54" t="s">
        <v>25</v>
      </c>
      <c r="K54">
        <v>46</v>
      </c>
      <c r="L54" t="str">
        <f t="shared" si="1"/>
        <v>Adult</v>
      </c>
      <c r="M54" t="s">
        <v>14</v>
      </c>
      <c r="N54" t="s">
        <v>51</v>
      </c>
    </row>
    <row r="55" spans="1:14" x14ac:dyDescent="0.3">
      <c r="A55" t="s">
        <v>153</v>
      </c>
      <c r="B55" s="2">
        <v>44786</v>
      </c>
      <c r="C55" s="2" t="str">
        <f t="shared" si="0"/>
        <v>August</v>
      </c>
      <c r="D55" s="3">
        <v>0.35972222222222222</v>
      </c>
      <c r="E55" t="s">
        <v>154</v>
      </c>
      <c r="F55" t="s">
        <v>18</v>
      </c>
      <c r="G55" t="s">
        <v>55</v>
      </c>
      <c r="H55" t="s">
        <v>116</v>
      </c>
      <c r="I55">
        <v>303.51</v>
      </c>
      <c r="J55" t="s">
        <v>13</v>
      </c>
      <c r="K55">
        <v>54</v>
      </c>
      <c r="L55" t="str">
        <f t="shared" si="1"/>
        <v>Adult</v>
      </c>
      <c r="M55" t="s">
        <v>14</v>
      </c>
      <c r="N55" t="s">
        <v>61</v>
      </c>
    </row>
    <row r="56" spans="1:14" x14ac:dyDescent="0.3">
      <c r="A56" t="s">
        <v>155</v>
      </c>
      <c r="B56" s="2">
        <v>44651</v>
      </c>
      <c r="C56" s="2" t="str">
        <f t="shared" si="0"/>
        <v>March</v>
      </c>
      <c r="D56" s="3">
        <v>0.8979166666666667</v>
      </c>
      <c r="E56" t="s">
        <v>156</v>
      </c>
      <c r="F56" t="s">
        <v>60</v>
      </c>
      <c r="G56" t="s">
        <v>23</v>
      </c>
      <c r="H56" t="s">
        <v>40</v>
      </c>
      <c r="I56">
        <v>419.36</v>
      </c>
      <c r="J56" t="s">
        <v>25</v>
      </c>
      <c r="K56">
        <v>13</v>
      </c>
      <c r="L56" t="str">
        <f t="shared" si="1"/>
        <v>Teenager</v>
      </c>
      <c r="M56" t="s">
        <v>14</v>
      </c>
      <c r="N56" t="s">
        <v>61</v>
      </c>
    </row>
    <row r="57" spans="1:14" x14ac:dyDescent="0.3">
      <c r="A57" t="s">
        <v>157</v>
      </c>
      <c r="B57" s="2">
        <v>44644</v>
      </c>
      <c r="C57" s="2" t="str">
        <f t="shared" si="0"/>
        <v>March</v>
      </c>
      <c r="D57" s="3">
        <v>0.68472222222222223</v>
      </c>
      <c r="E57" t="s">
        <v>158</v>
      </c>
      <c r="F57" t="s">
        <v>60</v>
      </c>
      <c r="G57" t="s">
        <v>23</v>
      </c>
      <c r="H57" t="s">
        <v>65</v>
      </c>
      <c r="I57">
        <v>338.07</v>
      </c>
      <c r="J57" t="s">
        <v>25</v>
      </c>
      <c r="K57">
        <v>23</v>
      </c>
      <c r="L57" t="str">
        <f t="shared" si="1"/>
        <v>Adult</v>
      </c>
      <c r="M57" t="s">
        <v>14</v>
      </c>
      <c r="N57" t="s">
        <v>61</v>
      </c>
    </row>
    <row r="58" spans="1:14" x14ac:dyDescent="0.3">
      <c r="A58" t="s">
        <v>159</v>
      </c>
      <c r="B58" s="2">
        <v>44898</v>
      </c>
      <c r="C58" s="2" t="str">
        <f t="shared" si="0"/>
        <v>December</v>
      </c>
      <c r="D58" s="3">
        <v>0.97847222222222219</v>
      </c>
      <c r="E58" t="s">
        <v>160</v>
      </c>
      <c r="F58" t="s">
        <v>87</v>
      </c>
      <c r="G58" t="s">
        <v>11</v>
      </c>
      <c r="H58" t="s">
        <v>37</v>
      </c>
      <c r="I58">
        <v>272.52999999999997</v>
      </c>
      <c r="J58" t="s">
        <v>25</v>
      </c>
      <c r="K58">
        <v>71</v>
      </c>
      <c r="L58" t="str">
        <f t="shared" si="1"/>
        <v>Senior</v>
      </c>
      <c r="M58" t="s">
        <v>14</v>
      </c>
      <c r="N58" t="s">
        <v>51</v>
      </c>
    </row>
    <row r="59" spans="1:14" x14ac:dyDescent="0.3">
      <c r="A59" t="s">
        <v>161</v>
      </c>
      <c r="B59" s="2">
        <v>44624</v>
      </c>
      <c r="C59" s="2" t="str">
        <f t="shared" si="0"/>
        <v>March</v>
      </c>
      <c r="D59" s="3">
        <v>0.27777777777777779</v>
      </c>
      <c r="E59" t="s">
        <v>162</v>
      </c>
      <c r="F59" t="s">
        <v>64</v>
      </c>
      <c r="G59" t="s">
        <v>55</v>
      </c>
      <c r="H59" t="s">
        <v>96</v>
      </c>
      <c r="I59">
        <v>179.7</v>
      </c>
      <c r="J59" t="s">
        <v>25</v>
      </c>
      <c r="K59">
        <v>23</v>
      </c>
      <c r="L59" t="str">
        <f t="shared" si="1"/>
        <v>Adult</v>
      </c>
      <c r="M59" t="s">
        <v>14</v>
      </c>
      <c r="N59" t="s">
        <v>15</v>
      </c>
    </row>
    <row r="60" spans="1:14" x14ac:dyDescent="0.3">
      <c r="A60" t="s">
        <v>163</v>
      </c>
      <c r="B60" s="2">
        <v>44817</v>
      </c>
      <c r="C60" s="2" t="str">
        <f t="shared" si="0"/>
        <v>September</v>
      </c>
      <c r="D60" s="3">
        <v>0.64722222222222225</v>
      </c>
      <c r="E60" t="s">
        <v>151</v>
      </c>
      <c r="F60" t="s">
        <v>10</v>
      </c>
      <c r="G60" t="s">
        <v>43</v>
      </c>
      <c r="H60" t="s">
        <v>44</v>
      </c>
      <c r="I60">
        <v>436.63</v>
      </c>
      <c r="J60" t="s">
        <v>13</v>
      </c>
      <c r="K60">
        <v>42</v>
      </c>
      <c r="L60" t="str">
        <f t="shared" si="1"/>
        <v>Adult</v>
      </c>
      <c r="M60" t="s">
        <v>14</v>
      </c>
      <c r="N60" t="s">
        <v>51</v>
      </c>
    </row>
    <row r="61" spans="1:14" x14ac:dyDescent="0.3">
      <c r="A61" t="s">
        <v>164</v>
      </c>
      <c r="B61" s="2">
        <v>44736</v>
      </c>
      <c r="C61" s="2" t="str">
        <f t="shared" si="0"/>
        <v>June</v>
      </c>
      <c r="D61" s="3">
        <v>0.92847222222222225</v>
      </c>
      <c r="E61" t="s">
        <v>98</v>
      </c>
      <c r="F61" t="s">
        <v>87</v>
      </c>
      <c r="G61" t="s">
        <v>23</v>
      </c>
      <c r="H61" t="s">
        <v>24</v>
      </c>
      <c r="I61">
        <v>343.63</v>
      </c>
      <c r="J61" t="s">
        <v>25</v>
      </c>
      <c r="K61">
        <v>27</v>
      </c>
      <c r="L61" t="str">
        <f t="shared" si="1"/>
        <v>Adult</v>
      </c>
      <c r="M61" t="s">
        <v>14</v>
      </c>
      <c r="N61" t="s">
        <v>51</v>
      </c>
    </row>
    <row r="62" spans="1:14" x14ac:dyDescent="0.3">
      <c r="A62" t="s">
        <v>165</v>
      </c>
      <c r="B62" s="2">
        <v>44795</v>
      </c>
      <c r="C62" s="2" t="str">
        <f t="shared" si="0"/>
        <v>August</v>
      </c>
      <c r="D62" s="3">
        <v>0.70486111111111116</v>
      </c>
      <c r="E62" t="s">
        <v>166</v>
      </c>
      <c r="F62" t="s">
        <v>64</v>
      </c>
      <c r="G62" t="s">
        <v>33</v>
      </c>
      <c r="H62" t="s">
        <v>93</v>
      </c>
      <c r="I62">
        <v>117.27</v>
      </c>
      <c r="J62" t="s">
        <v>13</v>
      </c>
      <c r="K62">
        <v>88</v>
      </c>
      <c r="L62" t="str">
        <f t="shared" si="1"/>
        <v>Senior</v>
      </c>
      <c r="M62" t="s">
        <v>14</v>
      </c>
      <c r="N62" t="s">
        <v>15</v>
      </c>
    </row>
    <row r="63" spans="1:14" x14ac:dyDescent="0.3">
      <c r="A63" t="s">
        <v>167</v>
      </c>
      <c r="B63" s="2">
        <v>44815</v>
      </c>
      <c r="C63" s="2" t="str">
        <f t="shared" si="0"/>
        <v>September</v>
      </c>
      <c r="D63" s="3">
        <v>0.29722222222222222</v>
      </c>
      <c r="E63" t="s">
        <v>168</v>
      </c>
      <c r="F63" t="s">
        <v>49</v>
      </c>
      <c r="G63" t="s">
        <v>29</v>
      </c>
      <c r="H63" t="s">
        <v>88</v>
      </c>
      <c r="I63">
        <v>68.53</v>
      </c>
      <c r="J63" t="s">
        <v>13</v>
      </c>
      <c r="K63">
        <v>27</v>
      </c>
      <c r="L63" t="str">
        <f t="shared" si="1"/>
        <v>Adult</v>
      </c>
      <c r="M63" t="s">
        <v>14</v>
      </c>
      <c r="N63" t="s">
        <v>26</v>
      </c>
    </row>
    <row r="64" spans="1:14" x14ac:dyDescent="0.3">
      <c r="A64" t="s">
        <v>169</v>
      </c>
      <c r="B64" s="2">
        <v>44735</v>
      </c>
      <c r="C64" s="2" t="str">
        <f t="shared" si="0"/>
        <v>June</v>
      </c>
      <c r="D64" s="3">
        <v>0.77847222222222223</v>
      </c>
      <c r="E64" t="s">
        <v>170</v>
      </c>
      <c r="F64" t="s">
        <v>49</v>
      </c>
      <c r="G64" t="s">
        <v>55</v>
      </c>
      <c r="H64" t="s">
        <v>56</v>
      </c>
      <c r="I64">
        <v>380.28</v>
      </c>
      <c r="J64" t="s">
        <v>25</v>
      </c>
      <c r="K64">
        <v>12</v>
      </c>
      <c r="L64" t="str">
        <f t="shared" si="1"/>
        <v>Teenager</v>
      </c>
      <c r="M64" t="s">
        <v>14</v>
      </c>
      <c r="N64" t="s">
        <v>26</v>
      </c>
    </row>
    <row r="65" spans="1:14" x14ac:dyDescent="0.3">
      <c r="A65" t="s">
        <v>171</v>
      </c>
      <c r="B65" s="2">
        <v>44678</v>
      </c>
      <c r="C65" s="2" t="str">
        <f t="shared" si="0"/>
        <v>April</v>
      </c>
      <c r="D65" s="3">
        <v>0.35208333333333336</v>
      </c>
      <c r="E65" t="s">
        <v>172</v>
      </c>
      <c r="F65" t="s">
        <v>22</v>
      </c>
      <c r="G65" t="s">
        <v>43</v>
      </c>
      <c r="H65" t="s">
        <v>73</v>
      </c>
      <c r="I65">
        <v>262.36</v>
      </c>
      <c r="J65" t="s">
        <v>13</v>
      </c>
      <c r="K65">
        <v>18</v>
      </c>
      <c r="L65" t="str">
        <f t="shared" si="1"/>
        <v>Teenager</v>
      </c>
      <c r="M65" t="s">
        <v>14</v>
      </c>
      <c r="N65" t="s">
        <v>51</v>
      </c>
    </row>
    <row r="66" spans="1:14" x14ac:dyDescent="0.3">
      <c r="A66" t="s">
        <v>173</v>
      </c>
      <c r="B66" s="2">
        <v>44636</v>
      </c>
      <c r="C66" s="2" t="str">
        <f t="shared" si="0"/>
        <v>March</v>
      </c>
      <c r="D66" s="3">
        <v>0.56458333333333333</v>
      </c>
      <c r="E66" t="s">
        <v>174</v>
      </c>
      <c r="F66" t="s">
        <v>54</v>
      </c>
      <c r="G66" t="s">
        <v>11</v>
      </c>
      <c r="H66" t="s">
        <v>12</v>
      </c>
      <c r="I66">
        <v>62.64</v>
      </c>
      <c r="J66" t="s">
        <v>13</v>
      </c>
      <c r="K66">
        <v>19</v>
      </c>
      <c r="L66" t="str">
        <f t="shared" si="1"/>
        <v>Teenager</v>
      </c>
      <c r="M66" t="s">
        <v>57</v>
      </c>
      <c r="N66" t="s">
        <v>51</v>
      </c>
    </row>
    <row r="67" spans="1:14" x14ac:dyDescent="0.3">
      <c r="A67" t="s">
        <v>175</v>
      </c>
      <c r="B67" s="2">
        <v>44888</v>
      </c>
      <c r="C67" s="2" t="str">
        <f t="shared" ref="C67:C130" si="2">TEXT(B67,"mmmm")</f>
        <v>November</v>
      </c>
      <c r="D67" s="3">
        <v>0.60347222222222219</v>
      </c>
      <c r="E67" t="s">
        <v>176</v>
      </c>
      <c r="F67" t="s">
        <v>87</v>
      </c>
      <c r="G67" t="s">
        <v>43</v>
      </c>
      <c r="H67" t="s">
        <v>177</v>
      </c>
      <c r="I67">
        <v>323.16000000000003</v>
      </c>
      <c r="J67" t="s">
        <v>25</v>
      </c>
      <c r="K67">
        <v>40</v>
      </c>
      <c r="L67" t="str">
        <f t="shared" ref="L67:L130" si="3">IF(K67&lt;=19,"Teenager",IF(K67&lt;=60,"Adult","Senior"))</f>
        <v>Adult</v>
      </c>
      <c r="M67" t="s">
        <v>57</v>
      </c>
      <c r="N67" t="s">
        <v>26</v>
      </c>
    </row>
    <row r="68" spans="1:14" x14ac:dyDescent="0.3">
      <c r="A68" t="s">
        <v>178</v>
      </c>
      <c r="B68" s="2">
        <v>44795</v>
      </c>
      <c r="C68" s="2" t="str">
        <f t="shared" si="2"/>
        <v>August</v>
      </c>
      <c r="D68" s="3">
        <v>0.6333333333333333</v>
      </c>
      <c r="E68" t="s">
        <v>179</v>
      </c>
      <c r="F68" t="s">
        <v>60</v>
      </c>
      <c r="G68" t="s">
        <v>29</v>
      </c>
      <c r="H68" t="s">
        <v>30</v>
      </c>
      <c r="I68">
        <v>190.64</v>
      </c>
      <c r="J68" t="s">
        <v>25</v>
      </c>
      <c r="K68">
        <v>36</v>
      </c>
      <c r="L68" t="str">
        <f t="shared" si="3"/>
        <v>Adult</v>
      </c>
      <c r="M68" t="s">
        <v>14</v>
      </c>
      <c r="N68" t="s">
        <v>61</v>
      </c>
    </row>
    <row r="69" spans="1:14" x14ac:dyDescent="0.3">
      <c r="A69" t="s">
        <v>180</v>
      </c>
      <c r="B69" s="2">
        <v>44872</v>
      </c>
      <c r="C69" s="2" t="str">
        <f t="shared" si="2"/>
        <v>November</v>
      </c>
      <c r="D69" s="3">
        <v>0.91180555555555554</v>
      </c>
      <c r="E69" t="s">
        <v>181</v>
      </c>
      <c r="F69" t="s">
        <v>10</v>
      </c>
      <c r="G69" t="s">
        <v>11</v>
      </c>
      <c r="H69" t="s">
        <v>37</v>
      </c>
      <c r="I69">
        <v>134.06</v>
      </c>
      <c r="J69" t="s">
        <v>25</v>
      </c>
      <c r="K69">
        <v>60</v>
      </c>
      <c r="L69" t="str">
        <f t="shared" si="3"/>
        <v>Adult</v>
      </c>
      <c r="M69" t="s">
        <v>14</v>
      </c>
      <c r="N69" t="s">
        <v>61</v>
      </c>
    </row>
    <row r="70" spans="1:14" x14ac:dyDescent="0.3">
      <c r="A70" t="s">
        <v>182</v>
      </c>
      <c r="B70" s="2">
        <v>44720</v>
      </c>
      <c r="C70" s="2" t="str">
        <f t="shared" si="2"/>
        <v>June</v>
      </c>
      <c r="D70" s="3">
        <v>0.83472222222222225</v>
      </c>
      <c r="E70" t="s">
        <v>183</v>
      </c>
      <c r="F70" t="s">
        <v>49</v>
      </c>
      <c r="G70" t="s">
        <v>55</v>
      </c>
      <c r="H70" t="s">
        <v>96</v>
      </c>
      <c r="I70">
        <v>79.349999999999994</v>
      </c>
      <c r="J70" t="s">
        <v>25</v>
      </c>
      <c r="K70">
        <v>29</v>
      </c>
      <c r="L70" t="str">
        <f t="shared" si="3"/>
        <v>Adult</v>
      </c>
      <c r="M70" t="s">
        <v>14</v>
      </c>
      <c r="N70" t="s">
        <v>26</v>
      </c>
    </row>
    <row r="71" spans="1:14" x14ac:dyDescent="0.3">
      <c r="A71" t="s">
        <v>184</v>
      </c>
      <c r="B71" s="2">
        <v>44646</v>
      </c>
      <c r="C71" s="2" t="str">
        <f t="shared" si="2"/>
        <v>March</v>
      </c>
      <c r="D71" s="3">
        <v>0.62361111111111112</v>
      </c>
      <c r="E71" t="s">
        <v>185</v>
      </c>
      <c r="F71" t="s">
        <v>60</v>
      </c>
      <c r="G71" t="s">
        <v>23</v>
      </c>
      <c r="H71" t="s">
        <v>24</v>
      </c>
      <c r="I71">
        <v>343.08</v>
      </c>
      <c r="J71" t="s">
        <v>13</v>
      </c>
      <c r="K71">
        <v>27</v>
      </c>
      <c r="L71" t="str">
        <f t="shared" si="3"/>
        <v>Adult</v>
      </c>
      <c r="M71" t="s">
        <v>14</v>
      </c>
      <c r="N71" t="s">
        <v>26</v>
      </c>
    </row>
    <row r="72" spans="1:14" x14ac:dyDescent="0.3">
      <c r="A72" t="s">
        <v>186</v>
      </c>
      <c r="B72" s="2">
        <v>44608</v>
      </c>
      <c r="C72" s="2" t="str">
        <f t="shared" si="2"/>
        <v>February</v>
      </c>
      <c r="D72" s="3">
        <v>0.75</v>
      </c>
      <c r="E72" t="s">
        <v>187</v>
      </c>
      <c r="F72" t="s">
        <v>22</v>
      </c>
      <c r="G72" t="s">
        <v>43</v>
      </c>
      <c r="H72" t="s">
        <v>177</v>
      </c>
      <c r="I72">
        <v>275.83999999999997</v>
      </c>
      <c r="J72" t="s">
        <v>25</v>
      </c>
      <c r="K72">
        <v>58</v>
      </c>
      <c r="L72" t="str">
        <f t="shared" si="3"/>
        <v>Adult</v>
      </c>
      <c r="M72" t="s">
        <v>57</v>
      </c>
      <c r="N72" t="s">
        <v>51</v>
      </c>
    </row>
    <row r="73" spans="1:14" x14ac:dyDescent="0.3">
      <c r="A73" t="s">
        <v>188</v>
      </c>
      <c r="B73" s="2">
        <v>44574</v>
      </c>
      <c r="C73" s="2" t="str">
        <f t="shared" si="2"/>
        <v>January</v>
      </c>
      <c r="D73" s="3">
        <v>0.97222222222222221</v>
      </c>
      <c r="E73" t="s">
        <v>189</v>
      </c>
      <c r="F73" t="s">
        <v>64</v>
      </c>
      <c r="G73" t="s">
        <v>55</v>
      </c>
      <c r="H73" t="s">
        <v>190</v>
      </c>
      <c r="I73">
        <v>280.14</v>
      </c>
      <c r="J73" t="s">
        <v>25</v>
      </c>
      <c r="K73">
        <v>59</v>
      </c>
      <c r="L73" t="str">
        <f t="shared" si="3"/>
        <v>Adult</v>
      </c>
      <c r="M73" t="s">
        <v>14</v>
      </c>
      <c r="N73" t="s">
        <v>26</v>
      </c>
    </row>
    <row r="74" spans="1:14" x14ac:dyDescent="0.3">
      <c r="A74" t="s">
        <v>191</v>
      </c>
      <c r="B74" s="2">
        <v>44814</v>
      </c>
      <c r="C74" s="2" t="str">
        <f t="shared" si="2"/>
        <v>September</v>
      </c>
      <c r="D74" s="3">
        <v>0.37916666666666665</v>
      </c>
      <c r="E74" t="s">
        <v>192</v>
      </c>
      <c r="F74" t="s">
        <v>54</v>
      </c>
      <c r="G74" t="s">
        <v>43</v>
      </c>
      <c r="H74" t="s">
        <v>44</v>
      </c>
      <c r="I74">
        <v>154.62</v>
      </c>
      <c r="J74" t="s">
        <v>25</v>
      </c>
      <c r="K74">
        <v>55</v>
      </c>
      <c r="L74" t="str">
        <f t="shared" si="3"/>
        <v>Adult</v>
      </c>
      <c r="M74" t="s">
        <v>14</v>
      </c>
      <c r="N74" t="s">
        <v>61</v>
      </c>
    </row>
    <row r="75" spans="1:14" x14ac:dyDescent="0.3">
      <c r="A75" t="s">
        <v>193</v>
      </c>
      <c r="B75" s="2">
        <v>44812</v>
      </c>
      <c r="C75" s="2" t="str">
        <f t="shared" si="2"/>
        <v>September</v>
      </c>
      <c r="D75" s="3">
        <v>0.80347222222222225</v>
      </c>
      <c r="E75" t="s">
        <v>194</v>
      </c>
      <c r="F75" t="s">
        <v>49</v>
      </c>
      <c r="G75" t="s">
        <v>11</v>
      </c>
      <c r="H75" t="s">
        <v>19</v>
      </c>
      <c r="I75">
        <v>222.84</v>
      </c>
      <c r="J75" t="s">
        <v>25</v>
      </c>
      <c r="K75">
        <v>24</v>
      </c>
      <c r="L75" t="str">
        <f t="shared" si="3"/>
        <v>Adult</v>
      </c>
      <c r="M75" t="s">
        <v>57</v>
      </c>
      <c r="N75" t="s">
        <v>26</v>
      </c>
    </row>
    <row r="76" spans="1:14" x14ac:dyDescent="0.3">
      <c r="A76" t="s">
        <v>195</v>
      </c>
      <c r="B76" s="2">
        <v>44593</v>
      </c>
      <c r="C76" s="2" t="str">
        <f t="shared" si="2"/>
        <v>February</v>
      </c>
      <c r="D76" s="3">
        <v>0.76180555555555551</v>
      </c>
      <c r="E76" t="s">
        <v>196</v>
      </c>
      <c r="F76" t="s">
        <v>22</v>
      </c>
      <c r="G76" t="s">
        <v>43</v>
      </c>
      <c r="H76" t="s">
        <v>50</v>
      </c>
      <c r="I76">
        <v>274.97000000000003</v>
      </c>
      <c r="J76" t="s">
        <v>13</v>
      </c>
      <c r="K76">
        <v>21</v>
      </c>
      <c r="L76" t="str">
        <f t="shared" si="3"/>
        <v>Adult</v>
      </c>
      <c r="M76" t="s">
        <v>14</v>
      </c>
      <c r="N76" t="s">
        <v>15</v>
      </c>
    </row>
    <row r="77" spans="1:14" x14ac:dyDescent="0.3">
      <c r="A77" t="s">
        <v>197</v>
      </c>
      <c r="B77" s="2">
        <v>44597</v>
      </c>
      <c r="C77" s="2" t="str">
        <f t="shared" si="2"/>
        <v>February</v>
      </c>
      <c r="D77" s="3">
        <v>0.96736111111111112</v>
      </c>
      <c r="E77" t="s">
        <v>198</v>
      </c>
      <c r="F77" t="s">
        <v>64</v>
      </c>
      <c r="G77" t="s">
        <v>11</v>
      </c>
      <c r="H77" t="s">
        <v>37</v>
      </c>
      <c r="I77">
        <v>299.98</v>
      </c>
      <c r="J77" t="s">
        <v>13</v>
      </c>
      <c r="K77">
        <v>35</v>
      </c>
      <c r="L77" t="str">
        <f t="shared" si="3"/>
        <v>Adult</v>
      </c>
      <c r="M77" t="s">
        <v>70</v>
      </c>
      <c r="N77" t="s">
        <v>26</v>
      </c>
    </row>
    <row r="78" spans="1:14" x14ac:dyDescent="0.3">
      <c r="A78" t="s">
        <v>199</v>
      </c>
      <c r="B78" s="2">
        <v>44651</v>
      </c>
      <c r="C78" s="2" t="str">
        <f t="shared" si="2"/>
        <v>March</v>
      </c>
      <c r="D78" s="3">
        <v>0.40416666666666667</v>
      </c>
      <c r="E78" t="s">
        <v>200</v>
      </c>
      <c r="F78" t="s">
        <v>87</v>
      </c>
      <c r="G78" t="s">
        <v>11</v>
      </c>
      <c r="H78" t="s">
        <v>99</v>
      </c>
      <c r="I78">
        <v>159.02000000000001</v>
      </c>
      <c r="J78" t="s">
        <v>25</v>
      </c>
      <c r="K78">
        <v>19</v>
      </c>
      <c r="L78" t="str">
        <f t="shared" si="3"/>
        <v>Teenager</v>
      </c>
      <c r="M78" t="s">
        <v>14</v>
      </c>
      <c r="N78" t="s">
        <v>51</v>
      </c>
    </row>
    <row r="79" spans="1:14" x14ac:dyDescent="0.3">
      <c r="A79" t="s">
        <v>201</v>
      </c>
      <c r="B79" s="2">
        <v>44831</v>
      </c>
      <c r="C79" s="2" t="str">
        <f t="shared" si="2"/>
        <v>September</v>
      </c>
      <c r="D79" s="3">
        <v>0.40763888888888888</v>
      </c>
      <c r="E79" t="s">
        <v>42</v>
      </c>
      <c r="F79" t="s">
        <v>60</v>
      </c>
      <c r="G79" t="s">
        <v>43</v>
      </c>
      <c r="H79" t="s">
        <v>177</v>
      </c>
      <c r="I79">
        <v>259.25</v>
      </c>
      <c r="J79" t="s">
        <v>13</v>
      </c>
      <c r="K79">
        <v>57</v>
      </c>
      <c r="L79" t="str">
        <f t="shared" si="3"/>
        <v>Adult</v>
      </c>
      <c r="M79" t="s">
        <v>14</v>
      </c>
      <c r="N79" t="s">
        <v>61</v>
      </c>
    </row>
    <row r="80" spans="1:14" x14ac:dyDescent="0.3">
      <c r="A80" t="s">
        <v>202</v>
      </c>
      <c r="B80" s="2">
        <v>44593</v>
      </c>
      <c r="C80" s="2" t="str">
        <f t="shared" si="2"/>
        <v>February</v>
      </c>
      <c r="D80" s="3">
        <v>0.91249999999999998</v>
      </c>
      <c r="E80" t="s">
        <v>203</v>
      </c>
      <c r="F80" t="s">
        <v>18</v>
      </c>
      <c r="G80" t="s">
        <v>55</v>
      </c>
      <c r="H80" t="s">
        <v>190</v>
      </c>
      <c r="I80">
        <v>195.54</v>
      </c>
      <c r="J80" t="s">
        <v>13</v>
      </c>
      <c r="K80">
        <v>23</v>
      </c>
      <c r="L80" t="str">
        <f t="shared" si="3"/>
        <v>Adult</v>
      </c>
      <c r="M80" t="s">
        <v>14</v>
      </c>
      <c r="N80" t="s">
        <v>26</v>
      </c>
    </row>
    <row r="81" spans="1:14" x14ac:dyDescent="0.3">
      <c r="A81" t="s">
        <v>204</v>
      </c>
      <c r="B81" s="2">
        <v>44881</v>
      </c>
      <c r="C81" s="2" t="str">
        <f t="shared" si="2"/>
        <v>November</v>
      </c>
      <c r="D81" s="3">
        <v>0.98958333333333337</v>
      </c>
      <c r="E81" t="s">
        <v>205</v>
      </c>
      <c r="F81" t="s">
        <v>18</v>
      </c>
      <c r="G81" t="s">
        <v>33</v>
      </c>
      <c r="H81" t="s">
        <v>206</v>
      </c>
      <c r="I81">
        <v>202.98999999999899</v>
      </c>
      <c r="J81" t="s">
        <v>13</v>
      </c>
      <c r="K81">
        <v>25</v>
      </c>
      <c r="L81" t="str">
        <f t="shared" si="3"/>
        <v>Adult</v>
      </c>
      <c r="M81" t="s">
        <v>70</v>
      </c>
      <c r="N81" t="s">
        <v>51</v>
      </c>
    </row>
    <row r="82" spans="1:14" x14ac:dyDescent="0.3">
      <c r="A82" t="s">
        <v>207</v>
      </c>
      <c r="B82" s="2">
        <v>44678</v>
      </c>
      <c r="C82" s="2" t="str">
        <f t="shared" si="2"/>
        <v>April</v>
      </c>
      <c r="D82" s="3">
        <v>0.80625000000000002</v>
      </c>
      <c r="E82" t="s">
        <v>208</v>
      </c>
      <c r="F82" t="s">
        <v>60</v>
      </c>
      <c r="G82" t="s">
        <v>43</v>
      </c>
      <c r="H82" t="s">
        <v>44</v>
      </c>
      <c r="I82">
        <v>329.849999999999</v>
      </c>
      <c r="J82" t="s">
        <v>25</v>
      </c>
      <c r="K82">
        <v>60</v>
      </c>
      <c r="L82" t="str">
        <f t="shared" si="3"/>
        <v>Adult</v>
      </c>
      <c r="M82" t="s">
        <v>14</v>
      </c>
      <c r="N82" t="s">
        <v>61</v>
      </c>
    </row>
    <row r="83" spans="1:14" x14ac:dyDescent="0.3">
      <c r="A83" t="s">
        <v>209</v>
      </c>
      <c r="B83" s="2">
        <v>44605</v>
      </c>
      <c r="C83" s="2" t="str">
        <f t="shared" si="2"/>
        <v>February</v>
      </c>
      <c r="D83" s="3">
        <v>0.35208333333333336</v>
      </c>
      <c r="E83" t="s">
        <v>210</v>
      </c>
      <c r="F83" t="s">
        <v>49</v>
      </c>
      <c r="G83" t="s">
        <v>11</v>
      </c>
      <c r="H83" t="s">
        <v>99</v>
      </c>
      <c r="I83">
        <v>254.14</v>
      </c>
      <c r="J83" t="s">
        <v>25</v>
      </c>
      <c r="K83">
        <v>60</v>
      </c>
      <c r="L83" t="str">
        <f t="shared" si="3"/>
        <v>Adult</v>
      </c>
      <c r="M83" t="s">
        <v>14</v>
      </c>
      <c r="N83" t="s">
        <v>61</v>
      </c>
    </row>
    <row r="84" spans="1:14" x14ac:dyDescent="0.3">
      <c r="A84" t="s">
        <v>211</v>
      </c>
      <c r="B84" s="2">
        <v>44709</v>
      </c>
      <c r="C84" s="2" t="str">
        <f t="shared" si="2"/>
        <v>May</v>
      </c>
      <c r="D84" s="3">
        <v>0.64027777777777772</v>
      </c>
      <c r="E84" t="s">
        <v>212</v>
      </c>
      <c r="F84" t="s">
        <v>64</v>
      </c>
      <c r="G84" t="s">
        <v>11</v>
      </c>
      <c r="H84" t="s">
        <v>19</v>
      </c>
      <c r="I84">
        <v>139.28</v>
      </c>
      <c r="J84" t="s">
        <v>25</v>
      </c>
      <c r="K84">
        <v>25</v>
      </c>
      <c r="L84" t="str">
        <f t="shared" si="3"/>
        <v>Adult</v>
      </c>
      <c r="M84" t="s">
        <v>14</v>
      </c>
      <c r="N84" t="s">
        <v>61</v>
      </c>
    </row>
    <row r="85" spans="1:14" x14ac:dyDescent="0.3">
      <c r="A85" t="s">
        <v>213</v>
      </c>
      <c r="B85" s="2">
        <v>44873</v>
      </c>
      <c r="C85" s="2" t="str">
        <f t="shared" si="2"/>
        <v>November</v>
      </c>
      <c r="D85" s="3">
        <v>0.58402777777777781</v>
      </c>
      <c r="E85" t="s">
        <v>214</v>
      </c>
      <c r="F85" t="s">
        <v>10</v>
      </c>
      <c r="G85" t="s">
        <v>55</v>
      </c>
      <c r="H85" t="s">
        <v>116</v>
      </c>
      <c r="I85">
        <v>400.68</v>
      </c>
      <c r="J85" t="s">
        <v>13</v>
      </c>
      <c r="K85">
        <v>27</v>
      </c>
      <c r="L85" t="str">
        <f t="shared" si="3"/>
        <v>Adult</v>
      </c>
      <c r="M85" t="s">
        <v>14</v>
      </c>
      <c r="N85" t="s">
        <v>61</v>
      </c>
    </row>
    <row r="86" spans="1:14" x14ac:dyDescent="0.3">
      <c r="A86" t="s">
        <v>215</v>
      </c>
      <c r="B86" s="2">
        <v>44608</v>
      </c>
      <c r="C86" s="2" t="str">
        <f t="shared" si="2"/>
        <v>February</v>
      </c>
      <c r="D86" s="3">
        <v>0.92569444444444449</v>
      </c>
      <c r="E86" t="s">
        <v>216</v>
      </c>
      <c r="F86" t="s">
        <v>18</v>
      </c>
      <c r="G86" t="s">
        <v>43</v>
      </c>
      <c r="H86" t="s">
        <v>177</v>
      </c>
      <c r="I86">
        <v>105.37</v>
      </c>
      <c r="J86" t="s">
        <v>25</v>
      </c>
      <c r="K86">
        <v>54</v>
      </c>
      <c r="L86" t="str">
        <f t="shared" si="3"/>
        <v>Adult</v>
      </c>
      <c r="M86" t="s">
        <v>14</v>
      </c>
      <c r="N86" t="s">
        <v>61</v>
      </c>
    </row>
    <row r="87" spans="1:14" x14ac:dyDescent="0.3">
      <c r="A87" t="s">
        <v>217</v>
      </c>
      <c r="B87" s="2">
        <v>44907</v>
      </c>
      <c r="C87" s="2" t="str">
        <f t="shared" si="2"/>
        <v>December</v>
      </c>
      <c r="D87" s="3">
        <v>0.34513888888888888</v>
      </c>
      <c r="E87" t="s">
        <v>218</v>
      </c>
      <c r="F87" t="s">
        <v>18</v>
      </c>
      <c r="G87" t="s">
        <v>43</v>
      </c>
      <c r="H87" t="s">
        <v>44</v>
      </c>
      <c r="I87">
        <v>211.82</v>
      </c>
      <c r="J87" t="s">
        <v>13</v>
      </c>
      <c r="K87">
        <v>40</v>
      </c>
      <c r="L87" t="str">
        <f t="shared" si="3"/>
        <v>Adult</v>
      </c>
      <c r="M87" t="s">
        <v>14</v>
      </c>
      <c r="N87" t="s">
        <v>26</v>
      </c>
    </row>
    <row r="88" spans="1:14" x14ac:dyDescent="0.3">
      <c r="A88" t="s">
        <v>219</v>
      </c>
      <c r="B88" s="2">
        <v>44585</v>
      </c>
      <c r="C88" s="2" t="str">
        <f t="shared" si="2"/>
        <v>January</v>
      </c>
      <c r="D88" s="3">
        <v>0.55902777777777779</v>
      </c>
      <c r="E88" t="s">
        <v>220</v>
      </c>
      <c r="F88" t="s">
        <v>87</v>
      </c>
      <c r="G88" t="s">
        <v>29</v>
      </c>
      <c r="H88" t="s">
        <v>30</v>
      </c>
      <c r="I88">
        <v>166.54999999999899</v>
      </c>
      <c r="J88" t="s">
        <v>13</v>
      </c>
      <c r="K88">
        <v>34</v>
      </c>
      <c r="L88" t="str">
        <f t="shared" si="3"/>
        <v>Adult</v>
      </c>
      <c r="M88" t="s">
        <v>14</v>
      </c>
      <c r="N88" t="s">
        <v>51</v>
      </c>
    </row>
    <row r="89" spans="1:14" x14ac:dyDescent="0.3">
      <c r="A89" t="s">
        <v>221</v>
      </c>
      <c r="B89" s="2">
        <v>44651</v>
      </c>
      <c r="C89" s="2" t="str">
        <f t="shared" si="2"/>
        <v>March</v>
      </c>
      <c r="D89" s="3">
        <v>0.43333333333333335</v>
      </c>
      <c r="E89" t="s">
        <v>222</v>
      </c>
      <c r="F89" t="s">
        <v>64</v>
      </c>
      <c r="G89" t="s">
        <v>33</v>
      </c>
      <c r="H89" t="s">
        <v>206</v>
      </c>
      <c r="I89">
        <v>60.55</v>
      </c>
      <c r="J89" t="s">
        <v>13</v>
      </c>
      <c r="K89">
        <v>45</v>
      </c>
      <c r="L89" t="str">
        <f t="shared" si="3"/>
        <v>Adult</v>
      </c>
      <c r="M89" t="s">
        <v>14</v>
      </c>
      <c r="N89" t="s">
        <v>51</v>
      </c>
    </row>
    <row r="90" spans="1:14" x14ac:dyDescent="0.3">
      <c r="A90" t="s">
        <v>223</v>
      </c>
      <c r="B90" s="2">
        <v>44855</v>
      </c>
      <c r="C90" s="2" t="str">
        <f t="shared" si="2"/>
        <v>October</v>
      </c>
      <c r="D90" s="3">
        <v>0.78125</v>
      </c>
      <c r="E90" t="s">
        <v>224</v>
      </c>
      <c r="F90" t="s">
        <v>18</v>
      </c>
      <c r="G90" t="s">
        <v>23</v>
      </c>
      <c r="H90" t="s">
        <v>105</v>
      </c>
      <c r="I90">
        <v>164.54</v>
      </c>
      <c r="J90" t="s">
        <v>13</v>
      </c>
      <c r="K90">
        <v>57</v>
      </c>
      <c r="L90" t="str">
        <f t="shared" si="3"/>
        <v>Adult</v>
      </c>
      <c r="M90" t="s">
        <v>14</v>
      </c>
      <c r="N90" t="s">
        <v>61</v>
      </c>
    </row>
    <row r="91" spans="1:14" x14ac:dyDescent="0.3">
      <c r="A91" t="s">
        <v>225</v>
      </c>
      <c r="B91" s="2">
        <v>44686</v>
      </c>
      <c r="C91" s="2" t="str">
        <f t="shared" si="2"/>
        <v>May</v>
      </c>
      <c r="D91" s="3">
        <v>0.81736111111111109</v>
      </c>
      <c r="E91" t="s">
        <v>203</v>
      </c>
      <c r="F91" t="s">
        <v>22</v>
      </c>
      <c r="G91" t="s">
        <v>43</v>
      </c>
      <c r="H91" t="s">
        <v>177</v>
      </c>
      <c r="I91">
        <v>344.97</v>
      </c>
      <c r="J91" t="s">
        <v>13</v>
      </c>
      <c r="K91">
        <v>22</v>
      </c>
      <c r="L91" t="str">
        <f t="shared" si="3"/>
        <v>Adult</v>
      </c>
      <c r="M91" t="s">
        <v>14</v>
      </c>
      <c r="N91" t="s">
        <v>15</v>
      </c>
    </row>
    <row r="92" spans="1:14" x14ac:dyDescent="0.3">
      <c r="A92" t="s">
        <v>226</v>
      </c>
      <c r="B92" s="2">
        <v>44740</v>
      </c>
      <c r="C92" s="2" t="str">
        <f t="shared" si="2"/>
        <v>June</v>
      </c>
      <c r="D92" s="3">
        <v>0.74027777777777781</v>
      </c>
      <c r="E92" t="s">
        <v>227</v>
      </c>
      <c r="F92" t="s">
        <v>54</v>
      </c>
      <c r="G92" t="s">
        <v>11</v>
      </c>
      <c r="H92" t="s">
        <v>99</v>
      </c>
      <c r="I92">
        <v>104.39</v>
      </c>
      <c r="J92" t="s">
        <v>13</v>
      </c>
      <c r="K92">
        <v>59</v>
      </c>
      <c r="L92" t="str">
        <f t="shared" si="3"/>
        <v>Adult</v>
      </c>
      <c r="M92" t="s">
        <v>14</v>
      </c>
      <c r="N92" t="s">
        <v>51</v>
      </c>
    </row>
    <row r="93" spans="1:14" x14ac:dyDescent="0.3">
      <c r="A93" t="s">
        <v>228</v>
      </c>
      <c r="B93" s="2">
        <v>44910</v>
      </c>
      <c r="C93" s="2" t="str">
        <f t="shared" si="2"/>
        <v>December</v>
      </c>
      <c r="D93" s="3">
        <v>0.70486111111111116</v>
      </c>
      <c r="E93" t="s">
        <v>229</v>
      </c>
      <c r="F93" t="s">
        <v>49</v>
      </c>
      <c r="G93" t="s">
        <v>11</v>
      </c>
      <c r="H93" t="s">
        <v>19</v>
      </c>
      <c r="I93">
        <v>67.77</v>
      </c>
      <c r="J93" t="s">
        <v>25</v>
      </c>
      <c r="K93">
        <v>35</v>
      </c>
      <c r="L93" t="str">
        <f t="shared" si="3"/>
        <v>Adult</v>
      </c>
      <c r="M93" t="s">
        <v>14</v>
      </c>
      <c r="N93" t="s">
        <v>26</v>
      </c>
    </row>
    <row r="94" spans="1:14" x14ac:dyDescent="0.3">
      <c r="A94" t="s">
        <v>230</v>
      </c>
      <c r="B94" s="2">
        <v>44798</v>
      </c>
      <c r="C94" s="2" t="str">
        <f t="shared" si="2"/>
        <v>August</v>
      </c>
      <c r="D94" s="3">
        <v>0.83472222222222225</v>
      </c>
      <c r="E94" t="s">
        <v>231</v>
      </c>
      <c r="F94" t="s">
        <v>49</v>
      </c>
      <c r="G94" t="s">
        <v>23</v>
      </c>
      <c r="H94" t="s">
        <v>105</v>
      </c>
      <c r="I94">
        <v>239.99</v>
      </c>
      <c r="J94" t="s">
        <v>13</v>
      </c>
      <c r="K94">
        <v>57</v>
      </c>
      <c r="L94" t="str">
        <f t="shared" si="3"/>
        <v>Adult</v>
      </c>
      <c r="M94" t="s">
        <v>14</v>
      </c>
      <c r="N94" t="s">
        <v>61</v>
      </c>
    </row>
    <row r="95" spans="1:14" x14ac:dyDescent="0.3">
      <c r="A95" t="s">
        <v>232</v>
      </c>
      <c r="B95" s="2">
        <v>44792</v>
      </c>
      <c r="C95" s="2" t="str">
        <f t="shared" si="2"/>
        <v>August</v>
      </c>
      <c r="D95" s="3">
        <v>0.51388888888888884</v>
      </c>
      <c r="E95" t="s">
        <v>233</v>
      </c>
      <c r="F95" t="s">
        <v>60</v>
      </c>
      <c r="G95" t="s">
        <v>33</v>
      </c>
      <c r="H95" t="s">
        <v>34</v>
      </c>
      <c r="I95">
        <v>402.76</v>
      </c>
      <c r="J95" t="s">
        <v>25</v>
      </c>
      <c r="K95">
        <v>23</v>
      </c>
      <c r="L95" t="str">
        <f t="shared" si="3"/>
        <v>Adult</v>
      </c>
      <c r="M95" t="s">
        <v>14</v>
      </c>
      <c r="N95" t="s">
        <v>51</v>
      </c>
    </row>
    <row r="96" spans="1:14" x14ac:dyDescent="0.3">
      <c r="A96" t="s">
        <v>234</v>
      </c>
      <c r="B96" s="2">
        <v>44786</v>
      </c>
      <c r="C96" s="2" t="str">
        <f t="shared" si="2"/>
        <v>August</v>
      </c>
      <c r="D96" s="3">
        <v>0.93958333333333333</v>
      </c>
      <c r="E96" t="s">
        <v>136</v>
      </c>
      <c r="F96" t="s">
        <v>54</v>
      </c>
      <c r="G96" t="s">
        <v>23</v>
      </c>
      <c r="H96" t="s">
        <v>24</v>
      </c>
      <c r="I96">
        <v>395.07</v>
      </c>
      <c r="J96" t="s">
        <v>25</v>
      </c>
      <c r="K96">
        <v>56</v>
      </c>
      <c r="L96" t="str">
        <f t="shared" si="3"/>
        <v>Adult</v>
      </c>
      <c r="M96" t="s">
        <v>14</v>
      </c>
      <c r="N96" t="s">
        <v>61</v>
      </c>
    </row>
    <row r="97" spans="1:14" x14ac:dyDescent="0.3">
      <c r="A97" t="s">
        <v>235</v>
      </c>
      <c r="B97" s="2">
        <v>44847</v>
      </c>
      <c r="C97" s="2" t="str">
        <f t="shared" si="2"/>
        <v>October</v>
      </c>
      <c r="D97" s="3">
        <v>0.76249999999999996</v>
      </c>
      <c r="E97" t="s">
        <v>236</v>
      </c>
      <c r="F97" t="s">
        <v>54</v>
      </c>
      <c r="G97" t="s">
        <v>23</v>
      </c>
      <c r="H97" t="s">
        <v>105</v>
      </c>
      <c r="I97">
        <v>285.58</v>
      </c>
      <c r="J97" t="s">
        <v>25</v>
      </c>
      <c r="K97">
        <v>37</v>
      </c>
      <c r="L97" t="str">
        <f t="shared" si="3"/>
        <v>Adult</v>
      </c>
      <c r="M97" t="s">
        <v>57</v>
      </c>
      <c r="N97" t="s">
        <v>61</v>
      </c>
    </row>
    <row r="98" spans="1:14" x14ac:dyDescent="0.3">
      <c r="A98" t="s">
        <v>237</v>
      </c>
      <c r="B98" s="2">
        <v>44720</v>
      </c>
      <c r="C98" s="2" t="str">
        <f t="shared" si="2"/>
        <v>June</v>
      </c>
      <c r="D98" s="3">
        <v>0.97499999999999998</v>
      </c>
      <c r="E98" t="s">
        <v>124</v>
      </c>
      <c r="F98" t="s">
        <v>49</v>
      </c>
      <c r="G98" t="s">
        <v>11</v>
      </c>
      <c r="H98" t="s">
        <v>99</v>
      </c>
      <c r="I98">
        <v>287.60999999999899</v>
      </c>
      <c r="J98" t="s">
        <v>25</v>
      </c>
      <c r="K98">
        <v>19</v>
      </c>
      <c r="L98" t="str">
        <f t="shared" si="3"/>
        <v>Teenager</v>
      </c>
      <c r="M98" t="s">
        <v>14</v>
      </c>
      <c r="N98" t="s">
        <v>51</v>
      </c>
    </row>
    <row r="99" spans="1:14" x14ac:dyDescent="0.3">
      <c r="A99" t="s">
        <v>238</v>
      </c>
      <c r="B99" s="2">
        <v>44660</v>
      </c>
      <c r="C99" s="2" t="str">
        <f t="shared" si="2"/>
        <v>April</v>
      </c>
      <c r="D99" s="3">
        <v>0.54722222222222228</v>
      </c>
      <c r="E99" t="s">
        <v>239</v>
      </c>
      <c r="F99" t="s">
        <v>22</v>
      </c>
      <c r="G99" t="s">
        <v>23</v>
      </c>
      <c r="H99" t="s">
        <v>105</v>
      </c>
      <c r="I99">
        <v>226.95999999999901</v>
      </c>
      <c r="J99" t="s">
        <v>13</v>
      </c>
      <c r="K99">
        <v>60</v>
      </c>
      <c r="L99" t="str">
        <f t="shared" si="3"/>
        <v>Adult</v>
      </c>
      <c r="M99" t="s">
        <v>14</v>
      </c>
      <c r="N99" t="s">
        <v>15</v>
      </c>
    </row>
    <row r="100" spans="1:14" x14ac:dyDescent="0.3">
      <c r="A100" t="s">
        <v>240</v>
      </c>
      <c r="B100" s="2">
        <v>44645</v>
      </c>
      <c r="C100" s="2" t="str">
        <f t="shared" si="2"/>
        <v>March</v>
      </c>
      <c r="D100" s="3">
        <v>0.49513888888888891</v>
      </c>
      <c r="E100" t="s">
        <v>140</v>
      </c>
      <c r="F100" t="s">
        <v>54</v>
      </c>
      <c r="G100" t="s">
        <v>55</v>
      </c>
      <c r="H100" t="s">
        <v>56</v>
      </c>
      <c r="I100">
        <v>59.83</v>
      </c>
      <c r="J100" t="s">
        <v>13</v>
      </c>
      <c r="K100">
        <v>46</v>
      </c>
      <c r="L100" t="str">
        <f t="shared" si="3"/>
        <v>Adult</v>
      </c>
      <c r="M100" t="s">
        <v>14</v>
      </c>
      <c r="N100" t="s">
        <v>15</v>
      </c>
    </row>
    <row r="101" spans="1:14" x14ac:dyDescent="0.3">
      <c r="A101" t="s">
        <v>241</v>
      </c>
      <c r="B101" s="2">
        <v>44720</v>
      </c>
      <c r="C101" s="2" t="str">
        <f t="shared" si="2"/>
        <v>June</v>
      </c>
      <c r="D101" s="3">
        <v>0.9145833333333333</v>
      </c>
      <c r="E101" t="s">
        <v>242</v>
      </c>
      <c r="F101" t="s">
        <v>64</v>
      </c>
      <c r="G101" t="s">
        <v>23</v>
      </c>
      <c r="H101" t="s">
        <v>65</v>
      </c>
      <c r="I101">
        <v>226.70999999999901</v>
      </c>
      <c r="J101" t="s">
        <v>25</v>
      </c>
      <c r="K101">
        <v>50</v>
      </c>
      <c r="L101" t="str">
        <f t="shared" si="3"/>
        <v>Adult</v>
      </c>
      <c r="M101" t="s">
        <v>14</v>
      </c>
      <c r="N101" t="s">
        <v>15</v>
      </c>
    </row>
    <row r="102" spans="1:14" x14ac:dyDescent="0.3">
      <c r="A102" t="s">
        <v>243</v>
      </c>
      <c r="B102" s="2">
        <v>44690</v>
      </c>
      <c r="C102" s="2" t="str">
        <f t="shared" si="2"/>
        <v>May</v>
      </c>
      <c r="D102" s="3">
        <v>0.32013888888888886</v>
      </c>
      <c r="E102" t="s">
        <v>244</v>
      </c>
      <c r="F102" t="s">
        <v>49</v>
      </c>
      <c r="G102" t="s">
        <v>33</v>
      </c>
      <c r="H102" t="s">
        <v>245</v>
      </c>
      <c r="I102">
        <v>303.89</v>
      </c>
      <c r="J102" t="s">
        <v>13</v>
      </c>
      <c r="K102">
        <v>36</v>
      </c>
      <c r="L102" t="str">
        <f t="shared" si="3"/>
        <v>Adult</v>
      </c>
      <c r="M102" t="s">
        <v>14</v>
      </c>
      <c r="N102" t="s">
        <v>15</v>
      </c>
    </row>
    <row r="103" spans="1:14" x14ac:dyDescent="0.3">
      <c r="A103" t="s">
        <v>246</v>
      </c>
      <c r="B103" s="2">
        <v>44785</v>
      </c>
      <c r="C103" s="2" t="str">
        <f t="shared" si="2"/>
        <v>August</v>
      </c>
      <c r="D103" s="3">
        <v>0.37361111111111112</v>
      </c>
      <c r="E103" t="s">
        <v>247</v>
      </c>
      <c r="F103" t="s">
        <v>60</v>
      </c>
      <c r="G103" t="s">
        <v>23</v>
      </c>
      <c r="H103" t="s">
        <v>105</v>
      </c>
      <c r="I103">
        <v>201.39999999999901</v>
      </c>
      <c r="J103" t="s">
        <v>25</v>
      </c>
      <c r="K103">
        <v>33</v>
      </c>
      <c r="L103" t="str">
        <f t="shared" si="3"/>
        <v>Adult</v>
      </c>
      <c r="M103" t="s">
        <v>14</v>
      </c>
      <c r="N103" t="s">
        <v>61</v>
      </c>
    </row>
    <row r="104" spans="1:14" x14ac:dyDescent="0.3">
      <c r="A104" t="s">
        <v>248</v>
      </c>
      <c r="B104" s="2">
        <v>44725</v>
      </c>
      <c r="C104" s="2" t="str">
        <f t="shared" si="2"/>
        <v>June</v>
      </c>
      <c r="D104" s="3">
        <v>0.41180555555555554</v>
      </c>
      <c r="E104" t="s">
        <v>249</v>
      </c>
      <c r="F104" t="s">
        <v>49</v>
      </c>
      <c r="G104" t="s">
        <v>11</v>
      </c>
      <c r="H104" t="s">
        <v>12</v>
      </c>
      <c r="I104">
        <v>48.459999999999901</v>
      </c>
      <c r="J104" t="s">
        <v>25</v>
      </c>
      <c r="K104">
        <v>26</v>
      </c>
      <c r="L104" t="str">
        <f t="shared" si="3"/>
        <v>Adult</v>
      </c>
      <c r="M104" t="s">
        <v>14</v>
      </c>
      <c r="N104" t="s">
        <v>61</v>
      </c>
    </row>
    <row r="105" spans="1:14" x14ac:dyDescent="0.3">
      <c r="A105" t="s">
        <v>250</v>
      </c>
      <c r="B105" s="2">
        <v>44602</v>
      </c>
      <c r="C105" s="2" t="str">
        <f t="shared" si="2"/>
        <v>February</v>
      </c>
      <c r="D105" s="3">
        <v>0.26111111111111113</v>
      </c>
      <c r="E105" t="s">
        <v>251</v>
      </c>
      <c r="F105" t="s">
        <v>54</v>
      </c>
      <c r="G105" t="s">
        <v>33</v>
      </c>
      <c r="H105" t="s">
        <v>93</v>
      </c>
      <c r="I105">
        <v>87.82</v>
      </c>
      <c r="J105" t="s">
        <v>25</v>
      </c>
      <c r="K105">
        <v>25</v>
      </c>
      <c r="L105" t="str">
        <f t="shared" si="3"/>
        <v>Adult</v>
      </c>
      <c r="M105" t="s">
        <v>14</v>
      </c>
      <c r="N105" t="s">
        <v>61</v>
      </c>
    </row>
    <row r="106" spans="1:14" x14ac:dyDescent="0.3">
      <c r="A106" t="s">
        <v>252</v>
      </c>
      <c r="B106" s="2">
        <v>44618</v>
      </c>
      <c r="C106" s="2" t="str">
        <f t="shared" si="2"/>
        <v>February</v>
      </c>
      <c r="D106" s="3">
        <v>0.90138888888888891</v>
      </c>
      <c r="E106" t="s">
        <v>253</v>
      </c>
      <c r="F106" t="s">
        <v>87</v>
      </c>
      <c r="G106" t="s">
        <v>55</v>
      </c>
      <c r="H106" t="s">
        <v>96</v>
      </c>
      <c r="I106">
        <v>327.48999999999899</v>
      </c>
      <c r="J106" t="s">
        <v>13</v>
      </c>
      <c r="K106">
        <v>57</v>
      </c>
      <c r="L106" t="str">
        <f t="shared" si="3"/>
        <v>Adult</v>
      </c>
      <c r="M106" t="s">
        <v>14</v>
      </c>
      <c r="N106" t="s">
        <v>61</v>
      </c>
    </row>
    <row r="107" spans="1:14" x14ac:dyDescent="0.3">
      <c r="A107" t="s">
        <v>254</v>
      </c>
      <c r="B107" s="2">
        <v>44830</v>
      </c>
      <c r="C107" s="2" t="str">
        <f t="shared" si="2"/>
        <v>September</v>
      </c>
      <c r="D107" s="3">
        <v>0.71111111111111114</v>
      </c>
      <c r="E107" t="s">
        <v>255</v>
      </c>
      <c r="F107" t="s">
        <v>87</v>
      </c>
      <c r="G107" t="s">
        <v>43</v>
      </c>
      <c r="H107" t="s">
        <v>44</v>
      </c>
      <c r="I107">
        <v>59.38</v>
      </c>
      <c r="J107" t="s">
        <v>25</v>
      </c>
      <c r="K107">
        <v>34</v>
      </c>
      <c r="L107" t="str">
        <f t="shared" si="3"/>
        <v>Adult</v>
      </c>
      <c r="M107" t="s">
        <v>14</v>
      </c>
      <c r="N107" t="s">
        <v>15</v>
      </c>
    </row>
    <row r="108" spans="1:14" x14ac:dyDescent="0.3">
      <c r="A108" t="s">
        <v>256</v>
      </c>
      <c r="B108" s="2">
        <v>44898</v>
      </c>
      <c r="C108" s="2" t="str">
        <f t="shared" si="2"/>
        <v>December</v>
      </c>
      <c r="D108" s="3">
        <v>0.40902777777777777</v>
      </c>
      <c r="E108" t="s">
        <v>257</v>
      </c>
      <c r="F108" t="s">
        <v>49</v>
      </c>
      <c r="G108" t="s">
        <v>11</v>
      </c>
      <c r="H108" t="s">
        <v>99</v>
      </c>
      <c r="I108">
        <v>180.45</v>
      </c>
      <c r="J108" t="s">
        <v>13</v>
      </c>
      <c r="K108">
        <v>47</v>
      </c>
      <c r="L108" t="str">
        <f t="shared" si="3"/>
        <v>Adult</v>
      </c>
      <c r="M108" t="s">
        <v>57</v>
      </c>
      <c r="N108" t="s">
        <v>15</v>
      </c>
    </row>
    <row r="109" spans="1:14" x14ac:dyDescent="0.3">
      <c r="A109" t="s">
        <v>258</v>
      </c>
      <c r="B109" s="2">
        <v>44594</v>
      </c>
      <c r="C109" s="2" t="str">
        <f t="shared" si="2"/>
        <v>February</v>
      </c>
      <c r="D109" s="3">
        <v>0.83472222222222225</v>
      </c>
      <c r="E109" t="s">
        <v>259</v>
      </c>
      <c r="F109" t="s">
        <v>64</v>
      </c>
      <c r="G109" t="s">
        <v>29</v>
      </c>
      <c r="H109" t="s">
        <v>30</v>
      </c>
      <c r="I109">
        <v>390.78</v>
      </c>
      <c r="J109" t="s">
        <v>25</v>
      </c>
      <c r="K109">
        <v>50</v>
      </c>
      <c r="L109" t="str">
        <f t="shared" si="3"/>
        <v>Adult</v>
      </c>
      <c r="M109" t="s">
        <v>14</v>
      </c>
      <c r="N109" t="s">
        <v>15</v>
      </c>
    </row>
    <row r="110" spans="1:14" x14ac:dyDescent="0.3">
      <c r="A110" t="s">
        <v>260</v>
      </c>
      <c r="B110" s="2">
        <v>44708</v>
      </c>
      <c r="C110" s="2" t="str">
        <f t="shared" si="2"/>
        <v>May</v>
      </c>
      <c r="D110" s="3">
        <v>0.74652777777777779</v>
      </c>
      <c r="E110" t="s">
        <v>261</v>
      </c>
      <c r="F110" t="s">
        <v>87</v>
      </c>
      <c r="G110" t="s">
        <v>55</v>
      </c>
      <c r="H110" t="s">
        <v>116</v>
      </c>
      <c r="I110">
        <v>129.73999999999899</v>
      </c>
      <c r="J110" t="s">
        <v>25</v>
      </c>
      <c r="K110">
        <v>43</v>
      </c>
      <c r="L110" t="str">
        <f t="shared" si="3"/>
        <v>Adult</v>
      </c>
      <c r="M110" t="s">
        <v>14</v>
      </c>
      <c r="N110" t="s">
        <v>51</v>
      </c>
    </row>
    <row r="111" spans="1:14" x14ac:dyDescent="0.3">
      <c r="A111" t="s">
        <v>262</v>
      </c>
      <c r="B111" s="2">
        <v>44916</v>
      </c>
      <c r="C111" s="2" t="str">
        <f t="shared" si="2"/>
        <v>December</v>
      </c>
      <c r="D111" s="3">
        <v>0.89097222222222228</v>
      </c>
      <c r="E111" t="s">
        <v>263</v>
      </c>
      <c r="F111" t="s">
        <v>10</v>
      </c>
      <c r="G111" t="s">
        <v>29</v>
      </c>
      <c r="H111" t="s">
        <v>88</v>
      </c>
      <c r="I111">
        <v>68.36</v>
      </c>
      <c r="J111" t="s">
        <v>13</v>
      </c>
      <c r="K111">
        <v>52</v>
      </c>
      <c r="L111" t="str">
        <f t="shared" si="3"/>
        <v>Adult</v>
      </c>
      <c r="M111" t="s">
        <v>14</v>
      </c>
      <c r="N111" t="s">
        <v>26</v>
      </c>
    </row>
    <row r="112" spans="1:14" x14ac:dyDescent="0.3">
      <c r="A112" t="s">
        <v>264</v>
      </c>
      <c r="B112" s="2">
        <v>44718</v>
      </c>
      <c r="C112" s="2" t="str">
        <f t="shared" si="2"/>
        <v>June</v>
      </c>
      <c r="D112" s="3">
        <v>0.85972222222222228</v>
      </c>
      <c r="E112" t="s">
        <v>75</v>
      </c>
      <c r="F112" t="s">
        <v>18</v>
      </c>
      <c r="G112" t="s">
        <v>11</v>
      </c>
      <c r="H112" t="s">
        <v>19</v>
      </c>
      <c r="I112">
        <v>195.58999999999901</v>
      </c>
      <c r="J112" t="s">
        <v>25</v>
      </c>
      <c r="K112">
        <v>57</v>
      </c>
      <c r="L112" t="str">
        <f t="shared" si="3"/>
        <v>Adult</v>
      </c>
      <c r="M112" t="s">
        <v>57</v>
      </c>
      <c r="N112" t="s">
        <v>61</v>
      </c>
    </row>
    <row r="113" spans="1:14" x14ac:dyDescent="0.3">
      <c r="A113" t="s">
        <v>265</v>
      </c>
      <c r="B113" s="2">
        <v>44905</v>
      </c>
      <c r="C113" s="2" t="str">
        <f t="shared" si="2"/>
        <v>December</v>
      </c>
      <c r="D113" s="3">
        <v>0.76597222222222228</v>
      </c>
      <c r="E113" t="s">
        <v>266</v>
      </c>
      <c r="F113" t="s">
        <v>54</v>
      </c>
      <c r="G113" t="s">
        <v>29</v>
      </c>
      <c r="H113" t="s">
        <v>30</v>
      </c>
      <c r="I113">
        <v>337.09</v>
      </c>
      <c r="J113" t="s">
        <v>25</v>
      </c>
      <c r="K113">
        <v>20</v>
      </c>
      <c r="L113" t="str">
        <f t="shared" si="3"/>
        <v>Adult</v>
      </c>
      <c r="M113" t="s">
        <v>14</v>
      </c>
      <c r="N113" t="s">
        <v>51</v>
      </c>
    </row>
    <row r="114" spans="1:14" x14ac:dyDescent="0.3">
      <c r="A114" t="s">
        <v>267</v>
      </c>
      <c r="B114" s="2">
        <v>44852</v>
      </c>
      <c r="C114" s="2" t="str">
        <f t="shared" si="2"/>
        <v>October</v>
      </c>
      <c r="D114" s="3">
        <v>0.31805555555555554</v>
      </c>
      <c r="E114" t="s">
        <v>268</v>
      </c>
      <c r="F114" t="s">
        <v>60</v>
      </c>
      <c r="G114" t="s">
        <v>23</v>
      </c>
      <c r="H114" t="s">
        <v>24</v>
      </c>
      <c r="I114">
        <v>232.48</v>
      </c>
      <c r="J114" t="s">
        <v>13</v>
      </c>
      <c r="K114">
        <v>51</v>
      </c>
      <c r="L114" t="str">
        <f t="shared" si="3"/>
        <v>Adult</v>
      </c>
      <c r="M114" t="s">
        <v>14</v>
      </c>
      <c r="N114" t="s">
        <v>61</v>
      </c>
    </row>
    <row r="115" spans="1:14" x14ac:dyDescent="0.3">
      <c r="A115" t="s">
        <v>269</v>
      </c>
      <c r="B115" s="2">
        <v>44575</v>
      </c>
      <c r="C115" s="2" t="str">
        <f t="shared" si="2"/>
        <v>January</v>
      </c>
      <c r="D115" s="3">
        <v>0.47986111111111113</v>
      </c>
      <c r="E115" t="s">
        <v>270</v>
      </c>
      <c r="F115" t="s">
        <v>18</v>
      </c>
      <c r="G115" t="s">
        <v>33</v>
      </c>
      <c r="H115" t="s">
        <v>245</v>
      </c>
      <c r="I115">
        <v>148.49</v>
      </c>
      <c r="J115" t="s">
        <v>25</v>
      </c>
      <c r="K115">
        <v>31</v>
      </c>
      <c r="L115" t="str">
        <f t="shared" si="3"/>
        <v>Adult</v>
      </c>
      <c r="M115" t="s">
        <v>57</v>
      </c>
      <c r="N115" t="s">
        <v>15</v>
      </c>
    </row>
    <row r="116" spans="1:14" x14ac:dyDescent="0.3">
      <c r="A116" t="s">
        <v>271</v>
      </c>
      <c r="B116" s="2">
        <v>44624</v>
      </c>
      <c r="C116" s="2" t="str">
        <f t="shared" si="2"/>
        <v>March</v>
      </c>
      <c r="D116" s="3">
        <v>0.45416666666666666</v>
      </c>
      <c r="E116" t="s">
        <v>272</v>
      </c>
      <c r="F116" t="s">
        <v>60</v>
      </c>
      <c r="G116" t="s">
        <v>11</v>
      </c>
      <c r="H116" t="s">
        <v>19</v>
      </c>
      <c r="I116">
        <v>372.77</v>
      </c>
      <c r="J116" t="s">
        <v>25</v>
      </c>
      <c r="K116">
        <v>60</v>
      </c>
      <c r="L116" t="str">
        <f t="shared" si="3"/>
        <v>Adult</v>
      </c>
      <c r="M116" t="s">
        <v>14</v>
      </c>
      <c r="N116" t="s">
        <v>26</v>
      </c>
    </row>
    <row r="117" spans="1:14" x14ac:dyDescent="0.3">
      <c r="A117" t="s">
        <v>273</v>
      </c>
      <c r="B117" s="2">
        <v>44715</v>
      </c>
      <c r="C117" s="2" t="str">
        <f t="shared" si="2"/>
        <v>June</v>
      </c>
      <c r="D117" s="3">
        <v>0.48958333333333331</v>
      </c>
      <c r="E117" t="s">
        <v>274</v>
      </c>
      <c r="F117" t="s">
        <v>54</v>
      </c>
      <c r="G117" t="s">
        <v>23</v>
      </c>
      <c r="H117" t="s">
        <v>40</v>
      </c>
      <c r="I117">
        <v>94.12</v>
      </c>
      <c r="J117" t="s">
        <v>13</v>
      </c>
      <c r="K117">
        <v>33</v>
      </c>
      <c r="L117" t="str">
        <f t="shared" si="3"/>
        <v>Adult</v>
      </c>
      <c r="M117" t="s">
        <v>14</v>
      </c>
      <c r="N117" t="s">
        <v>26</v>
      </c>
    </row>
    <row r="118" spans="1:14" x14ac:dyDescent="0.3">
      <c r="A118" t="s">
        <v>275</v>
      </c>
      <c r="B118" s="2">
        <v>44801</v>
      </c>
      <c r="C118" s="2" t="str">
        <f t="shared" si="2"/>
        <v>August</v>
      </c>
      <c r="D118" s="3">
        <v>0.96388888888888891</v>
      </c>
      <c r="E118" t="s">
        <v>276</v>
      </c>
      <c r="F118" t="s">
        <v>22</v>
      </c>
      <c r="G118" t="s">
        <v>29</v>
      </c>
      <c r="H118" t="s">
        <v>102</v>
      </c>
      <c r="I118">
        <v>176.64</v>
      </c>
      <c r="J118" t="s">
        <v>25</v>
      </c>
      <c r="K118">
        <v>51</v>
      </c>
      <c r="L118" t="str">
        <f t="shared" si="3"/>
        <v>Adult</v>
      </c>
      <c r="M118" t="s">
        <v>14</v>
      </c>
      <c r="N118" t="s">
        <v>15</v>
      </c>
    </row>
    <row r="119" spans="1:14" x14ac:dyDescent="0.3">
      <c r="A119" t="s">
        <v>277</v>
      </c>
      <c r="B119" s="2">
        <v>44724</v>
      </c>
      <c r="C119" s="2" t="str">
        <f t="shared" si="2"/>
        <v>June</v>
      </c>
      <c r="D119" s="3">
        <v>0.3527777777777778</v>
      </c>
      <c r="E119" t="s">
        <v>278</v>
      </c>
      <c r="F119" t="s">
        <v>49</v>
      </c>
      <c r="G119" t="s">
        <v>11</v>
      </c>
      <c r="H119" t="s">
        <v>12</v>
      </c>
      <c r="I119">
        <v>362.97</v>
      </c>
      <c r="J119" t="s">
        <v>13</v>
      </c>
      <c r="K119">
        <v>25</v>
      </c>
      <c r="L119" t="str">
        <f t="shared" si="3"/>
        <v>Adult</v>
      </c>
      <c r="M119" t="s">
        <v>14</v>
      </c>
      <c r="N119" t="s">
        <v>26</v>
      </c>
    </row>
    <row r="120" spans="1:14" x14ac:dyDescent="0.3">
      <c r="A120" t="s">
        <v>279</v>
      </c>
      <c r="B120" s="2">
        <v>44925</v>
      </c>
      <c r="C120" s="2" t="str">
        <f t="shared" si="2"/>
        <v>December</v>
      </c>
      <c r="D120" s="3">
        <v>0.55694444444444446</v>
      </c>
      <c r="E120" t="s">
        <v>138</v>
      </c>
      <c r="F120" t="s">
        <v>10</v>
      </c>
      <c r="G120" t="s">
        <v>29</v>
      </c>
      <c r="H120" t="s">
        <v>102</v>
      </c>
      <c r="I120">
        <v>98.35</v>
      </c>
      <c r="J120" t="s">
        <v>25</v>
      </c>
      <c r="K120">
        <v>26</v>
      </c>
      <c r="L120" t="str">
        <f t="shared" si="3"/>
        <v>Adult</v>
      </c>
      <c r="M120" t="s">
        <v>14</v>
      </c>
      <c r="N120" t="s">
        <v>15</v>
      </c>
    </row>
    <row r="121" spans="1:14" x14ac:dyDescent="0.3">
      <c r="A121" t="s">
        <v>280</v>
      </c>
      <c r="B121" s="2">
        <v>44865</v>
      </c>
      <c r="C121" s="2" t="str">
        <f t="shared" si="2"/>
        <v>October</v>
      </c>
      <c r="D121" s="3">
        <v>0.4236111111111111</v>
      </c>
      <c r="E121" t="s">
        <v>281</v>
      </c>
      <c r="F121" t="s">
        <v>49</v>
      </c>
      <c r="G121" t="s">
        <v>33</v>
      </c>
      <c r="H121" t="s">
        <v>245</v>
      </c>
      <c r="I121">
        <v>397.3</v>
      </c>
      <c r="J121" t="s">
        <v>13</v>
      </c>
      <c r="K121">
        <v>59</v>
      </c>
      <c r="L121" t="str">
        <f t="shared" si="3"/>
        <v>Adult</v>
      </c>
      <c r="M121" t="s">
        <v>14</v>
      </c>
      <c r="N121" t="s">
        <v>51</v>
      </c>
    </row>
    <row r="122" spans="1:14" x14ac:dyDescent="0.3">
      <c r="A122" t="s">
        <v>282</v>
      </c>
      <c r="B122" s="2">
        <v>44878</v>
      </c>
      <c r="C122" s="2" t="str">
        <f t="shared" si="2"/>
        <v>November</v>
      </c>
      <c r="D122" s="3">
        <v>0.27152777777777776</v>
      </c>
      <c r="E122" t="s">
        <v>283</v>
      </c>
      <c r="F122" t="s">
        <v>10</v>
      </c>
      <c r="G122" t="s">
        <v>55</v>
      </c>
      <c r="H122" t="s">
        <v>116</v>
      </c>
      <c r="I122">
        <v>200.17999999999901</v>
      </c>
      <c r="J122" t="s">
        <v>25</v>
      </c>
      <c r="K122">
        <v>37</v>
      </c>
      <c r="L122" t="str">
        <f t="shared" si="3"/>
        <v>Adult</v>
      </c>
      <c r="M122" t="s">
        <v>14</v>
      </c>
      <c r="N122" t="s">
        <v>51</v>
      </c>
    </row>
    <row r="123" spans="1:14" x14ac:dyDescent="0.3">
      <c r="A123" t="s">
        <v>284</v>
      </c>
      <c r="B123" s="2">
        <v>44809</v>
      </c>
      <c r="C123" s="2" t="str">
        <f t="shared" si="2"/>
        <v>September</v>
      </c>
      <c r="D123" s="3">
        <v>0.84236111111111112</v>
      </c>
      <c r="E123" t="s">
        <v>145</v>
      </c>
      <c r="F123" t="s">
        <v>54</v>
      </c>
      <c r="G123" t="s">
        <v>23</v>
      </c>
      <c r="H123" t="s">
        <v>24</v>
      </c>
      <c r="I123">
        <v>279.51</v>
      </c>
      <c r="J123" t="s">
        <v>25</v>
      </c>
      <c r="K123">
        <v>26</v>
      </c>
      <c r="L123" t="str">
        <f t="shared" si="3"/>
        <v>Adult</v>
      </c>
      <c r="M123" t="s">
        <v>14</v>
      </c>
      <c r="N123" t="s">
        <v>51</v>
      </c>
    </row>
    <row r="124" spans="1:14" x14ac:dyDescent="0.3">
      <c r="A124" t="s">
        <v>285</v>
      </c>
      <c r="B124" s="2">
        <v>44624</v>
      </c>
      <c r="C124" s="2" t="str">
        <f t="shared" si="2"/>
        <v>March</v>
      </c>
      <c r="D124" s="3">
        <v>0.60277777777777775</v>
      </c>
      <c r="E124" t="s">
        <v>286</v>
      </c>
      <c r="F124" t="s">
        <v>54</v>
      </c>
      <c r="G124" t="s">
        <v>29</v>
      </c>
      <c r="H124" t="s">
        <v>78</v>
      </c>
      <c r="I124">
        <v>154.22999999999999</v>
      </c>
      <c r="J124" t="s">
        <v>25</v>
      </c>
      <c r="K124">
        <v>33</v>
      </c>
      <c r="L124" t="str">
        <f t="shared" si="3"/>
        <v>Adult</v>
      </c>
      <c r="M124" t="s">
        <v>57</v>
      </c>
      <c r="N124" t="s">
        <v>26</v>
      </c>
    </row>
    <row r="125" spans="1:14" x14ac:dyDescent="0.3">
      <c r="A125" t="s">
        <v>287</v>
      </c>
      <c r="B125" s="2">
        <v>44659</v>
      </c>
      <c r="C125" s="2" t="str">
        <f t="shared" si="2"/>
        <v>April</v>
      </c>
      <c r="D125" s="3">
        <v>0.47986111111111113</v>
      </c>
      <c r="E125" t="s">
        <v>63</v>
      </c>
      <c r="F125" t="s">
        <v>60</v>
      </c>
      <c r="G125" t="s">
        <v>43</v>
      </c>
      <c r="H125" t="s">
        <v>177</v>
      </c>
      <c r="I125">
        <v>253.95999999999901</v>
      </c>
      <c r="J125" t="s">
        <v>25</v>
      </c>
      <c r="K125">
        <v>50</v>
      </c>
      <c r="L125" t="str">
        <f t="shared" si="3"/>
        <v>Adult</v>
      </c>
      <c r="M125" t="s">
        <v>14</v>
      </c>
      <c r="N125" t="s">
        <v>26</v>
      </c>
    </row>
    <row r="126" spans="1:14" x14ac:dyDescent="0.3">
      <c r="A126" t="s">
        <v>288</v>
      </c>
      <c r="B126" s="2">
        <v>44586</v>
      </c>
      <c r="C126" s="2" t="str">
        <f t="shared" si="2"/>
        <v>January</v>
      </c>
      <c r="D126" s="3">
        <v>0.30416666666666664</v>
      </c>
      <c r="E126" t="s">
        <v>289</v>
      </c>
      <c r="F126" t="s">
        <v>60</v>
      </c>
      <c r="G126" t="s">
        <v>23</v>
      </c>
      <c r="H126" t="s">
        <v>105</v>
      </c>
      <c r="I126">
        <v>363.21</v>
      </c>
      <c r="J126" t="s">
        <v>25</v>
      </c>
      <c r="K126">
        <v>41</v>
      </c>
      <c r="L126" t="str">
        <f t="shared" si="3"/>
        <v>Adult</v>
      </c>
      <c r="M126" t="s">
        <v>14</v>
      </c>
      <c r="N126" t="s">
        <v>61</v>
      </c>
    </row>
    <row r="127" spans="1:14" x14ac:dyDescent="0.3">
      <c r="A127" t="s">
        <v>290</v>
      </c>
      <c r="B127" s="2">
        <v>44853</v>
      </c>
      <c r="C127" s="2" t="str">
        <f t="shared" si="2"/>
        <v>October</v>
      </c>
      <c r="D127" s="3">
        <v>0.96666666666666667</v>
      </c>
      <c r="E127" t="s">
        <v>291</v>
      </c>
      <c r="F127" t="s">
        <v>10</v>
      </c>
      <c r="G127" t="s">
        <v>29</v>
      </c>
      <c r="H127" t="s">
        <v>88</v>
      </c>
      <c r="I127">
        <v>210.15</v>
      </c>
      <c r="J127" t="s">
        <v>25</v>
      </c>
      <c r="K127">
        <v>57</v>
      </c>
      <c r="L127" t="str">
        <f t="shared" si="3"/>
        <v>Adult</v>
      </c>
      <c r="M127" t="s">
        <v>14</v>
      </c>
      <c r="N127" t="s">
        <v>51</v>
      </c>
    </row>
    <row r="128" spans="1:14" x14ac:dyDescent="0.3">
      <c r="A128" t="s">
        <v>292</v>
      </c>
      <c r="B128" s="2">
        <v>44753</v>
      </c>
      <c r="C128" s="2" t="str">
        <f t="shared" si="2"/>
        <v>July</v>
      </c>
      <c r="D128" s="3">
        <v>0.69097222222222221</v>
      </c>
      <c r="E128" t="s">
        <v>101</v>
      </c>
      <c r="F128" t="s">
        <v>49</v>
      </c>
      <c r="G128" t="s">
        <v>11</v>
      </c>
      <c r="H128" t="s">
        <v>12</v>
      </c>
      <c r="I128">
        <v>272.83</v>
      </c>
      <c r="J128" t="s">
        <v>13</v>
      </c>
      <c r="K128">
        <v>20</v>
      </c>
      <c r="L128" t="str">
        <f t="shared" si="3"/>
        <v>Adult</v>
      </c>
      <c r="M128" t="s">
        <v>14</v>
      </c>
      <c r="N128" t="s">
        <v>51</v>
      </c>
    </row>
    <row r="129" spans="1:14" x14ac:dyDescent="0.3">
      <c r="A129" t="s">
        <v>293</v>
      </c>
      <c r="B129" s="2">
        <v>44638</v>
      </c>
      <c r="C129" s="2" t="str">
        <f t="shared" si="2"/>
        <v>March</v>
      </c>
      <c r="D129" s="3">
        <v>0.92222222222222228</v>
      </c>
      <c r="E129" t="s">
        <v>294</v>
      </c>
      <c r="F129" t="s">
        <v>49</v>
      </c>
      <c r="G129" t="s">
        <v>11</v>
      </c>
      <c r="H129" t="s">
        <v>19</v>
      </c>
      <c r="I129">
        <v>379.35999999999899</v>
      </c>
      <c r="J129" t="s">
        <v>25</v>
      </c>
      <c r="K129">
        <v>55</v>
      </c>
      <c r="L129" t="str">
        <f t="shared" si="3"/>
        <v>Adult</v>
      </c>
      <c r="M129" t="s">
        <v>14</v>
      </c>
      <c r="N129" t="s">
        <v>51</v>
      </c>
    </row>
    <row r="130" spans="1:14" x14ac:dyDescent="0.3">
      <c r="A130" t="s">
        <v>295</v>
      </c>
      <c r="B130" s="2">
        <v>44570</v>
      </c>
      <c r="C130" s="2" t="str">
        <f t="shared" si="2"/>
        <v>January</v>
      </c>
      <c r="D130" s="3">
        <v>0.72291666666666665</v>
      </c>
      <c r="E130" t="s">
        <v>296</v>
      </c>
      <c r="F130" t="s">
        <v>22</v>
      </c>
      <c r="G130" t="s">
        <v>43</v>
      </c>
      <c r="H130" t="s">
        <v>177</v>
      </c>
      <c r="I130">
        <v>314.02999999999997</v>
      </c>
      <c r="J130" t="s">
        <v>13</v>
      </c>
      <c r="K130">
        <v>56</v>
      </c>
      <c r="L130" t="str">
        <f t="shared" si="3"/>
        <v>Adult</v>
      </c>
      <c r="M130" t="s">
        <v>14</v>
      </c>
      <c r="N130" t="s">
        <v>51</v>
      </c>
    </row>
    <row r="131" spans="1:14" x14ac:dyDescent="0.3">
      <c r="A131" t="s">
        <v>297</v>
      </c>
      <c r="B131" s="2">
        <v>44649</v>
      </c>
      <c r="C131" s="2" t="str">
        <f t="shared" ref="C131:C194" si="4">TEXT(B131,"mmmm")</f>
        <v>March</v>
      </c>
      <c r="D131" s="3">
        <v>0.94444444444444442</v>
      </c>
      <c r="E131" t="s">
        <v>298</v>
      </c>
      <c r="F131" t="s">
        <v>18</v>
      </c>
      <c r="G131" t="s">
        <v>11</v>
      </c>
      <c r="H131" t="s">
        <v>12</v>
      </c>
      <c r="I131">
        <v>45.779999999999902</v>
      </c>
      <c r="J131" t="s">
        <v>13</v>
      </c>
      <c r="K131">
        <v>30</v>
      </c>
      <c r="L131" t="str">
        <f t="shared" ref="L131:L194" si="5">IF(K131&lt;=19,"Teenager",IF(K131&lt;=60,"Adult","Senior"))</f>
        <v>Adult</v>
      </c>
      <c r="M131" t="s">
        <v>14</v>
      </c>
      <c r="N131" t="s">
        <v>51</v>
      </c>
    </row>
    <row r="132" spans="1:14" x14ac:dyDescent="0.3">
      <c r="A132" t="s">
        <v>299</v>
      </c>
      <c r="B132" s="2">
        <v>44915</v>
      </c>
      <c r="C132" s="2" t="str">
        <f t="shared" si="4"/>
        <v>December</v>
      </c>
      <c r="D132" s="3">
        <v>0.5180555555555556</v>
      </c>
      <c r="E132" t="s">
        <v>300</v>
      </c>
      <c r="F132" t="s">
        <v>60</v>
      </c>
      <c r="G132" t="s">
        <v>55</v>
      </c>
      <c r="H132" t="s">
        <v>190</v>
      </c>
      <c r="I132">
        <v>301.55</v>
      </c>
      <c r="J132" t="s">
        <v>25</v>
      </c>
      <c r="K132">
        <v>60</v>
      </c>
      <c r="L132" t="str">
        <f t="shared" si="5"/>
        <v>Adult</v>
      </c>
      <c r="M132" t="s">
        <v>14</v>
      </c>
      <c r="N132" t="s">
        <v>51</v>
      </c>
    </row>
    <row r="133" spans="1:14" x14ac:dyDescent="0.3">
      <c r="A133" t="s">
        <v>301</v>
      </c>
      <c r="B133" s="2">
        <v>44834</v>
      </c>
      <c r="C133" s="2" t="str">
        <f t="shared" si="4"/>
        <v>September</v>
      </c>
      <c r="D133" s="3">
        <v>0.69027777777777777</v>
      </c>
      <c r="E133" t="s">
        <v>302</v>
      </c>
      <c r="F133" t="s">
        <v>10</v>
      </c>
      <c r="G133" t="s">
        <v>33</v>
      </c>
      <c r="H133" t="s">
        <v>93</v>
      </c>
      <c r="I133">
        <v>121.28</v>
      </c>
      <c r="J133" t="s">
        <v>25</v>
      </c>
      <c r="K133">
        <v>32</v>
      </c>
      <c r="L133" t="str">
        <f t="shared" si="5"/>
        <v>Adult</v>
      </c>
      <c r="M133" t="s">
        <v>57</v>
      </c>
      <c r="N133" t="s">
        <v>15</v>
      </c>
    </row>
    <row r="134" spans="1:14" x14ac:dyDescent="0.3">
      <c r="A134" t="s">
        <v>303</v>
      </c>
      <c r="B134" s="2">
        <v>44915</v>
      </c>
      <c r="C134" s="2" t="str">
        <f t="shared" si="4"/>
        <v>December</v>
      </c>
      <c r="D134" s="3">
        <v>0.88888888888888884</v>
      </c>
      <c r="E134" t="s">
        <v>304</v>
      </c>
      <c r="F134" t="s">
        <v>49</v>
      </c>
      <c r="G134" t="s">
        <v>33</v>
      </c>
      <c r="H134" t="s">
        <v>206</v>
      </c>
      <c r="I134">
        <v>144.79999999999899</v>
      </c>
      <c r="J134" t="s">
        <v>25</v>
      </c>
      <c r="K134">
        <v>43</v>
      </c>
      <c r="L134" t="str">
        <f t="shared" si="5"/>
        <v>Adult</v>
      </c>
      <c r="M134" t="s">
        <v>70</v>
      </c>
      <c r="N134" t="s">
        <v>61</v>
      </c>
    </row>
    <row r="135" spans="1:14" x14ac:dyDescent="0.3">
      <c r="A135" t="s">
        <v>305</v>
      </c>
      <c r="B135" s="2">
        <v>44709</v>
      </c>
      <c r="C135" s="2" t="str">
        <f t="shared" si="4"/>
        <v>May</v>
      </c>
      <c r="D135" s="3">
        <v>0.34861111111111109</v>
      </c>
      <c r="E135" t="s">
        <v>263</v>
      </c>
      <c r="F135" t="s">
        <v>60</v>
      </c>
      <c r="G135" t="s">
        <v>55</v>
      </c>
      <c r="H135" t="s">
        <v>116</v>
      </c>
      <c r="I135">
        <v>346.32</v>
      </c>
      <c r="J135" t="s">
        <v>25</v>
      </c>
      <c r="K135">
        <v>53</v>
      </c>
      <c r="L135" t="str">
        <f t="shared" si="5"/>
        <v>Adult</v>
      </c>
      <c r="M135" t="s">
        <v>14</v>
      </c>
      <c r="N135" t="s">
        <v>15</v>
      </c>
    </row>
    <row r="136" spans="1:14" x14ac:dyDescent="0.3">
      <c r="A136" t="s">
        <v>306</v>
      </c>
      <c r="B136" s="2">
        <v>44686</v>
      </c>
      <c r="C136" s="2" t="str">
        <f t="shared" si="4"/>
        <v>May</v>
      </c>
      <c r="D136" s="3">
        <v>0.32083333333333336</v>
      </c>
      <c r="E136" t="s">
        <v>86</v>
      </c>
      <c r="F136" t="s">
        <v>64</v>
      </c>
      <c r="G136" t="s">
        <v>55</v>
      </c>
      <c r="H136" t="s">
        <v>96</v>
      </c>
      <c r="I136">
        <v>62.33</v>
      </c>
      <c r="J136" t="s">
        <v>25</v>
      </c>
      <c r="K136">
        <v>24</v>
      </c>
      <c r="L136" t="str">
        <f t="shared" si="5"/>
        <v>Adult</v>
      </c>
      <c r="M136" t="s">
        <v>14</v>
      </c>
      <c r="N136" t="s">
        <v>15</v>
      </c>
    </row>
    <row r="137" spans="1:14" x14ac:dyDescent="0.3">
      <c r="A137" t="s">
        <v>307</v>
      </c>
      <c r="B137" s="2">
        <v>44770</v>
      </c>
      <c r="C137" s="2" t="str">
        <f t="shared" si="4"/>
        <v>July</v>
      </c>
      <c r="D137" s="3">
        <v>0.89583333333333337</v>
      </c>
      <c r="E137" t="s">
        <v>156</v>
      </c>
      <c r="F137" t="s">
        <v>64</v>
      </c>
      <c r="G137" t="s">
        <v>23</v>
      </c>
      <c r="H137" t="s">
        <v>24</v>
      </c>
      <c r="I137">
        <v>166.88</v>
      </c>
      <c r="J137" t="s">
        <v>13</v>
      </c>
      <c r="K137">
        <v>59</v>
      </c>
      <c r="L137" t="str">
        <f t="shared" si="5"/>
        <v>Adult</v>
      </c>
      <c r="M137" t="s">
        <v>14</v>
      </c>
      <c r="N137" t="s">
        <v>15</v>
      </c>
    </row>
    <row r="138" spans="1:14" x14ac:dyDescent="0.3">
      <c r="A138" t="s">
        <v>308</v>
      </c>
      <c r="B138" s="2">
        <v>44580</v>
      </c>
      <c r="C138" s="2" t="str">
        <f t="shared" si="4"/>
        <v>January</v>
      </c>
      <c r="D138" s="3">
        <v>0.78472222222222221</v>
      </c>
      <c r="E138" t="s">
        <v>289</v>
      </c>
      <c r="F138" t="s">
        <v>54</v>
      </c>
      <c r="G138" t="s">
        <v>55</v>
      </c>
      <c r="H138" t="s">
        <v>116</v>
      </c>
      <c r="I138">
        <v>421.27</v>
      </c>
      <c r="J138" t="s">
        <v>13</v>
      </c>
      <c r="K138">
        <v>39</v>
      </c>
      <c r="L138" t="str">
        <f t="shared" si="5"/>
        <v>Adult</v>
      </c>
      <c r="M138" t="s">
        <v>14</v>
      </c>
      <c r="N138" t="s">
        <v>51</v>
      </c>
    </row>
    <row r="139" spans="1:14" x14ac:dyDescent="0.3">
      <c r="A139" t="s">
        <v>309</v>
      </c>
      <c r="B139" s="2">
        <v>44701</v>
      </c>
      <c r="C139" s="2" t="str">
        <f t="shared" si="4"/>
        <v>May</v>
      </c>
      <c r="D139" s="3">
        <v>0.53541666666666665</v>
      </c>
      <c r="E139" t="s">
        <v>310</v>
      </c>
      <c r="F139" t="s">
        <v>49</v>
      </c>
      <c r="G139" t="s">
        <v>11</v>
      </c>
      <c r="H139" t="s">
        <v>19</v>
      </c>
      <c r="I139">
        <v>263.25</v>
      </c>
      <c r="J139" t="s">
        <v>13</v>
      </c>
      <c r="K139">
        <v>39</v>
      </c>
      <c r="L139" t="str">
        <f t="shared" si="5"/>
        <v>Adult</v>
      </c>
      <c r="M139" t="s">
        <v>14</v>
      </c>
      <c r="N139" t="s">
        <v>51</v>
      </c>
    </row>
    <row r="140" spans="1:14" x14ac:dyDescent="0.3">
      <c r="A140" t="s">
        <v>311</v>
      </c>
      <c r="B140" s="2">
        <v>44780</v>
      </c>
      <c r="C140" s="2" t="str">
        <f t="shared" si="4"/>
        <v>August</v>
      </c>
      <c r="D140" s="3">
        <v>0.93055555555555558</v>
      </c>
      <c r="E140" t="s">
        <v>312</v>
      </c>
      <c r="F140" t="s">
        <v>18</v>
      </c>
      <c r="G140" t="s">
        <v>55</v>
      </c>
      <c r="H140" t="s">
        <v>190</v>
      </c>
      <c r="I140">
        <v>121.81</v>
      </c>
      <c r="J140" t="s">
        <v>25</v>
      </c>
      <c r="K140">
        <v>33</v>
      </c>
      <c r="L140" t="str">
        <f t="shared" si="5"/>
        <v>Adult</v>
      </c>
      <c r="M140" t="s">
        <v>14</v>
      </c>
      <c r="N140" t="s">
        <v>26</v>
      </c>
    </row>
    <row r="141" spans="1:14" x14ac:dyDescent="0.3">
      <c r="A141" t="s">
        <v>313</v>
      </c>
      <c r="B141" s="2">
        <v>44730</v>
      </c>
      <c r="C141" s="2" t="str">
        <f t="shared" si="4"/>
        <v>June</v>
      </c>
      <c r="D141" s="3">
        <v>0.65069444444444446</v>
      </c>
      <c r="E141" t="s">
        <v>314</v>
      </c>
      <c r="F141" t="s">
        <v>87</v>
      </c>
      <c r="G141" t="s">
        <v>23</v>
      </c>
      <c r="H141" t="s">
        <v>24</v>
      </c>
      <c r="I141">
        <v>338.04</v>
      </c>
      <c r="J141" t="s">
        <v>13</v>
      </c>
      <c r="K141">
        <v>47</v>
      </c>
      <c r="L141" t="str">
        <f t="shared" si="5"/>
        <v>Adult</v>
      </c>
      <c r="M141" t="s">
        <v>14</v>
      </c>
      <c r="N141" t="s">
        <v>26</v>
      </c>
    </row>
    <row r="142" spans="1:14" x14ac:dyDescent="0.3">
      <c r="A142" t="s">
        <v>315</v>
      </c>
      <c r="B142" s="2">
        <v>44915</v>
      </c>
      <c r="C142" s="2" t="str">
        <f t="shared" si="4"/>
        <v>December</v>
      </c>
      <c r="D142" s="3">
        <v>0.40277777777777779</v>
      </c>
      <c r="E142" t="s">
        <v>113</v>
      </c>
      <c r="F142" t="s">
        <v>10</v>
      </c>
      <c r="G142" t="s">
        <v>23</v>
      </c>
      <c r="H142" t="s">
        <v>40</v>
      </c>
      <c r="I142">
        <v>136.22</v>
      </c>
      <c r="J142" t="s">
        <v>13</v>
      </c>
      <c r="K142">
        <v>47</v>
      </c>
      <c r="L142" t="str">
        <f t="shared" si="5"/>
        <v>Adult</v>
      </c>
      <c r="M142" t="s">
        <v>14</v>
      </c>
      <c r="N142" t="s">
        <v>51</v>
      </c>
    </row>
    <row r="143" spans="1:14" x14ac:dyDescent="0.3">
      <c r="A143" t="s">
        <v>316</v>
      </c>
      <c r="B143" s="2">
        <v>44837</v>
      </c>
      <c r="C143" s="2" t="str">
        <f t="shared" si="4"/>
        <v>October</v>
      </c>
      <c r="D143" s="3">
        <v>0.53333333333333333</v>
      </c>
      <c r="E143" t="s">
        <v>286</v>
      </c>
      <c r="F143" t="s">
        <v>22</v>
      </c>
      <c r="G143" t="s">
        <v>33</v>
      </c>
      <c r="H143" t="s">
        <v>93</v>
      </c>
      <c r="I143">
        <v>247.28</v>
      </c>
      <c r="J143" t="s">
        <v>13</v>
      </c>
      <c r="K143">
        <v>21</v>
      </c>
      <c r="L143" t="str">
        <f t="shared" si="5"/>
        <v>Adult</v>
      </c>
      <c r="M143" t="s">
        <v>70</v>
      </c>
      <c r="N143" t="s">
        <v>15</v>
      </c>
    </row>
    <row r="144" spans="1:14" x14ac:dyDescent="0.3">
      <c r="A144" t="s">
        <v>317</v>
      </c>
      <c r="B144" s="2">
        <v>44646</v>
      </c>
      <c r="C144" s="2" t="str">
        <f t="shared" si="4"/>
        <v>March</v>
      </c>
      <c r="D144" s="3">
        <v>0.70416666666666672</v>
      </c>
      <c r="E144" t="s">
        <v>318</v>
      </c>
      <c r="F144" t="s">
        <v>60</v>
      </c>
      <c r="G144" t="s">
        <v>29</v>
      </c>
      <c r="H144" t="s">
        <v>30</v>
      </c>
      <c r="I144">
        <v>308.44</v>
      </c>
      <c r="J144" t="s">
        <v>25</v>
      </c>
      <c r="K144">
        <v>21</v>
      </c>
      <c r="L144" t="str">
        <f t="shared" si="5"/>
        <v>Adult</v>
      </c>
      <c r="M144" t="s">
        <v>14</v>
      </c>
      <c r="N144" t="s">
        <v>61</v>
      </c>
    </row>
    <row r="145" spans="1:14" x14ac:dyDescent="0.3">
      <c r="A145" t="s">
        <v>319</v>
      </c>
      <c r="B145" s="2">
        <v>44848</v>
      </c>
      <c r="C145" s="2" t="str">
        <f t="shared" si="4"/>
        <v>October</v>
      </c>
      <c r="D145" s="3">
        <v>0.86319444444444449</v>
      </c>
      <c r="E145" t="s">
        <v>320</v>
      </c>
      <c r="F145" t="s">
        <v>10</v>
      </c>
      <c r="G145" t="s">
        <v>55</v>
      </c>
      <c r="H145" t="s">
        <v>190</v>
      </c>
      <c r="I145">
        <v>170.2</v>
      </c>
      <c r="J145" t="s">
        <v>13</v>
      </c>
      <c r="K145">
        <v>55</v>
      </c>
      <c r="L145" t="str">
        <f t="shared" si="5"/>
        <v>Adult</v>
      </c>
      <c r="M145" t="s">
        <v>14</v>
      </c>
      <c r="N145" t="s">
        <v>61</v>
      </c>
    </row>
    <row r="146" spans="1:14" x14ac:dyDescent="0.3">
      <c r="A146" t="s">
        <v>321</v>
      </c>
      <c r="B146" s="2">
        <v>44839</v>
      </c>
      <c r="C146" s="2" t="str">
        <f t="shared" si="4"/>
        <v>October</v>
      </c>
      <c r="D146" s="3">
        <v>0.33263888888888887</v>
      </c>
      <c r="E146" t="s">
        <v>322</v>
      </c>
      <c r="F146" t="s">
        <v>22</v>
      </c>
      <c r="G146" t="s">
        <v>43</v>
      </c>
      <c r="H146" t="s">
        <v>50</v>
      </c>
      <c r="I146">
        <v>162.16999999999999</v>
      </c>
      <c r="J146" t="s">
        <v>13</v>
      </c>
      <c r="K146">
        <v>59</v>
      </c>
      <c r="L146" t="str">
        <f t="shared" si="5"/>
        <v>Adult</v>
      </c>
      <c r="M146" t="s">
        <v>57</v>
      </c>
      <c r="N146" t="s">
        <v>51</v>
      </c>
    </row>
    <row r="147" spans="1:14" x14ac:dyDescent="0.3">
      <c r="A147" t="s">
        <v>323</v>
      </c>
      <c r="B147" s="2">
        <v>44791</v>
      </c>
      <c r="C147" s="2" t="str">
        <f t="shared" si="4"/>
        <v>August</v>
      </c>
      <c r="D147" s="3">
        <v>0.76666666666666672</v>
      </c>
      <c r="E147" t="s">
        <v>170</v>
      </c>
      <c r="F147" t="s">
        <v>54</v>
      </c>
      <c r="G147" t="s">
        <v>55</v>
      </c>
      <c r="H147" t="s">
        <v>116</v>
      </c>
      <c r="I147">
        <v>72.55</v>
      </c>
      <c r="J147" t="s">
        <v>25</v>
      </c>
      <c r="K147">
        <v>51</v>
      </c>
      <c r="L147" t="str">
        <f t="shared" si="5"/>
        <v>Adult</v>
      </c>
      <c r="M147" t="s">
        <v>14</v>
      </c>
      <c r="N147" t="s">
        <v>26</v>
      </c>
    </row>
    <row r="148" spans="1:14" x14ac:dyDescent="0.3">
      <c r="A148" t="s">
        <v>324</v>
      </c>
      <c r="B148" s="2">
        <v>44799</v>
      </c>
      <c r="C148" s="2" t="str">
        <f t="shared" si="4"/>
        <v>August</v>
      </c>
      <c r="D148" s="3">
        <v>0.9770833333333333</v>
      </c>
      <c r="E148" t="s">
        <v>222</v>
      </c>
      <c r="F148" t="s">
        <v>18</v>
      </c>
      <c r="G148" t="s">
        <v>11</v>
      </c>
      <c r="H148" t="s">
        <v>12</v>
      </c>
      <c r="I148">
        <v>234.439999999999</v>
      </c>
      <c r="J148" t="s">
        <v>13</v>
      </c>
      <c r="K148">
        <v>25</v>
      </c>
      <c r="L148" t="str">
        <f t="shared" si="5"/>
        <v>Adult</v>
      </c>
      <c r="M148" t="s">
        <v>14</v>
      </c>
      <c r="N148" t="s">
        <v>15</v>
      </c>
    </row>
    <row r="149" spans="1:14" x14ac:dyDescent="0.3">
      <c r="A149" t="s">
        <v>325</v>
      </c>
      <c r="B149" s="2">
        <v>44667</v>
      </c>
      <c r="C149" s="2" t="str">
        <f t="shared" si="4"/>
        <v>April</v>
      </c>
      <c r="D149" s="3">
        <v>0.33750000000000002</v>
      </c>
      <c r="E149" t="s">
        <v>326</v>
      </c>
      <c r="F149" t="s">
        <v>87</v>
      </c>
      <c r="G149" t="s">
        <v>43</v>
      </c>
      <c r="H149" t="s">
        <v>50</v>
      </c>
      <c r="I149">
        <v>150.35</v>
      </c>
      <c r="J149" t="s">
        <v>25</v>
      </c>
      <c r="K149">
        <v>32</v>
      </c>
      <c r="L149" t="str">
        <f t="shared" si="5"/>
        <v>Adult</v>
      </c>
      <c r="M149" t="s">
        <v>14</v>
      </c>
      <c r="N149" t="s">
        <v>26</v>
      </c>
    </row>
    <row r="150" spans="1:14" x14ac:dyDescent="0.3">
      <c r="A150" t="s">
        <v>327</v>
      </c>
      <c r="B150" s="2">
        <v>44681</v>
      </c>
      <c r="C150" s="2" t="str">
        <f t="shared" si="4"/>
        <v>April</v>
      </c>
      <c r="D150" s="3">
        <v>0.69166666666666665</v>
      </c>
      <c r="E150" t="s">
        <v>220</v>
      </c>
      <c r="F150" t="s">
        <v>49</v>
      </c>
      <c r="G150" t="s">
        <v>11</v>
      </c>
      <c r="H150" t="s">
        <v>37</v>
      </c>
      <c r="I150">
        <v>312.61</v>
      </c>
      <c r="J150" t="s">
        <v>13</v>
      </c>
      <c r="K150">
        <v>44</v>
      </c>
      <c r="L150" t="str">
        <f t="shared" si="5"/>
        <v>Adult</v>
      </c>
      <c r="M150" t="s">
        <v>14</v>
      </c>
      <c r="N150" t="s">
        <v>15</v>
      </c>
    </row>
    <row r="151" spans="1:14" x14ac:dyDescent="0.3">
      <c r="A151" t="s">
        <v>328</v>
      </c>
      <c r="B151" s="2">
        <v>44882</v>
      </c>
      <c r="C151" s="2" t="str">
        <f t="shared" si="4"/>
        <v>November</v>
      </c>
      <c r="D151" s="3">
        <v>0.81597222222222221</v>
      </c>
      <c r="E151" t="s">
        <v>289</v>
      </c>
      <c r="F151" t="s">
        <v>87</v>
      </c>
      <c r="G151" t="s">
        <v>23</v>
      </c>
      <c r="H151" t="s">
        <v>65</v>
      </c>
      <c r="I151">
        <v>351.27</v>
      </c>
      <c r="J151" t="s">
        <v>25</v>
      </c>
      <c r="K151">
        <v>44</v>
      </c>
      <c r="L151" t="str">
        <f t="shared" si="5"/>
        <v>Adult</v>
      </c>
      <c r="M151" t="s">
        <v>14</v>
      </c>
      <c r="N151" t="s">
        <v>51</v>
      </c>
    </row>
    <row r="152" spans="1:14" x14ac:dyDescent="0.3">
      <c r="A152" t="s">
        <v>329</v>
      </c>
      <c r="B152" s="2">
        <v>44685</v>
      </c>
      <c r="C152" s="2" t="str">
        <f t="shared" si="4"/>
        <v>May</v>
      </c>
      <c r="D152" s="3">
        <v>0.55486111111111114</v>
      </c>
      <c r="E152" t="s">
        <v>330</v>
      </c>
      <c r="F152" t="s">
        <v>54</v>
      </c>
      <c r="G152" t="s">
        <v>43</v>
      </c>
      <c r="H152" t="s">
        <v>50</v>
      </c>
      <c r="I152">
        <v>214.58999999999901</v>
      </c>
      <c r="J152" t="s">
        <v>13</v>
      </c>
      <c r="K152">
        <v>42</v>
      </c>
      <c r="L152" t="str">
        <f t="shared" si="5"/>
        <v>Adult</v>
      </c>
      <c r="M152" t="s">
        <v>14</v>
      </c>
      <c r="N152" t="s">
        <v>61</v>
      </c>
    </row>
    <row r="153" spans="1:14" x14ac:dyDescent="0.3">
      <c r="A153" t="s">
        <v>331</v>
      </c>
      <c r="B153" s="2">
        <v>44792</v>
      </c>
      <c r="C153" s="2" t="str">
        <f t="shared" si="4"/>
        <v>August</v>
      </c>
      <c r="D153" s="3">
        <v>0.71180555555555558</v>
      </c>
      <c r="E153" t="s">
        <v>253</v>
      </c>
      <c r="F153" t="s">
        <v>64</v>
      </c>
      <c r="G153" t="s">
        <v>29</v>
      </c>
      <c r="H153" t="s">
        <v>102</v>
      </c>
      <c r="I153">
        <v>175.51</v>
      </c>
      <c r="J153" t="s">
        <v>13</v>
      </c>
      <c r="K153">
        <v>22</v>
      </c>
      <c r="L153" t="str">
        <f t="shared" si="5"/>
        <v>Adult</v>
      </c>
      <c r="M153" t="s">
        <v>14</v>
      </c>
      <c r="N153" t="s">
        <v>26</v>
      </c>
    </row>
    <row r="154" spans="1:14" x14ac:dyDescent="0.3">
      <c r="A154" t="s">
        <v>332</v>
      </c>
      <c r="B154" s="2">
        <v>44717</v>
      </c>
      <c r="C154" s="2" t="str">
        <f t="shared" si="4"/>
        <v>June</v>
      </c>
      <c r="D154" s="3">
        <v>0.2590277777777778</v>
      </c>
      <c r="E154" t="s">
        <v>333</v>
      </c>
      <c r="F154" t="s">
        <v>64</v>
      </c>
      <c r="G154" t="s">
        <v>55</v>
      </c>
      <c r="H154" t="s">
        <v>190</v>
      </c>
      <c r="I154">
        <v>293.98</v>
      </c>
      <c r="J154" t="s">
        <v>13</v>
      </c>
      <c r="K154">
        <v>56</v>
      </c>
      <c r="L154" t="str">
        <f t="shared" si="5"/>
        <v>Adult</v>
      </c>
      <c r="M154" t="s">
        <v>14</v>
      </c>
      <c r="N154" t="s">
        <v>26</v>
      </c>
    </row>
    <row r="155" spans="1:14" x14ac:dyDescent="0.3">
      <c r="A155" t="s">
        <v>334</v>
      </c>
      <c r="B155" s="2">
        <v>44706</v>
      </c>
      <c r="C155" s="2" t="str">
        <f t="shared" si="4"/>
        <v>May</v>
      </c>
      <c r="D155" s="3">
        <v>0.77013888888888893</v>
      </c>
      <c r="E155" t="s">
        <v>335</v>
      </c>
      <c r="F155" t="s">
        <v>49</v>
      </c>
      <c r="G155" t="s">
        <v>23</v>
      </c>
      <c r="H155" t="s">
        <v>24</v>
      </c>
      <c r="I155">
        <v>154.49</v>
      </c>
      <c r="J155" t="s">
        <v>25</v>
      </c>
      <c r="K155">
        <v>24</v>
      </c>
      <c r="L155" t="str">
        <f t="shared" si="5"/>
        <v>Adult</v>
      </c>
      <c r="M155" t="s">
        <v>70</v>
      </c>
      <c r="N155" t="s">
        <v>15</v>
      </c>
    </row>
    <row r="156" spans="1:14" x14ac:dyDescent="0.3">
      <c r="A156" t="s">
        <v>336</v>
      </c>
      <c r="B156" s="2">
        <v>44751</v>
      </c>
      <c r="C156" s="2" t="str">
        <f t="shared" si="4"/>
        <v>July</v>
      </c>
      <c r="D156" s="3">
        <v>0.68472222222222223</v>
      </c>
      <c r="E156" t="s">
        <v>337</v>
      </c>
      <c r="F156" t="s">
        <v>64</v>
      </c>
      <c r="G156" t="s">
        <v>55</v>
      </c>
      <c r="H156" t="s">
        <v>96</v>
      </c>
      <c r="I156">
        <v>46.51</v>
      </c>
      <c r="J156" t="s">
        <v>25</v>
      </c>
      <c r="K156">
        <v>36</v>
      </c>
      <c r="L156" t="str">
        <f t="shared" si="5"/>
        <v>Adult</v>
      </c>
      <c r="M156" t="s">
        <v>14</v>
      </c>
      <c r="N156" t="s">
        <v>15</v>
      </c>
    </row>
    <row r="157" spans="1:14" x14ac:dyDescent="0.3">
      <c r="A157" t="s">
        <v>338</v>
      </c>
      <c r="B157" s="2">
        <v>44817</v>
      </c>
      <c r="C157" s="2" t="str">
        <f t="shared" si="4"/>
        <v>September</v>
      </c>
      <c r="D157" s="3">
        <v>0.9868055555555556</v>
      </c>
      <c r="E157" t="s">
        <v>339</v>
      </c>
      <c r="F157" t="s">
        <v>49</v>
      </c>
      <c r="G157" t="s">
        <v>23</v>
      </c>
      <c r="H157" t="s">
        <v>65</v>
      </c>
      <c r="I157">
        <v>382.89</v>
      </c>
      <c r="J157" t="s">
        <v>25</v>
      </c>
      <c r="K157">
        <v>47</v>
      </c>
      <c r="L157" t="str">
        <f t="shared" si="5"/>
        <v>Adult</v>
      </c>
      <c r="M157" t="s">
        <v>14</v>
      </c>
      <c r="N157" t="s">
        <v>51</v>
      </c>
    </row>
    <row r="158" spans="1:14" x14ac:dyDescent="0.3">
      <c r="A158" t="s">
        <v>340</v>
      </c>
      <c r="B158" s="2">
        <v>44656</v>
      </c>
      <c r="C158" s="2" t="str">
        <f t="shared" si="4"/>
        <v>April</v>
      </c>
      <c r="D158" s="3">
        <v>0.9868055555555556</v>
      </c>
      <c r="E158" t="s">
        <v>227</v>
      </c>
      <c r="F158" t="s">
        <v>87</v>
      </c>
      <c r="G158" t="s">
        <v>33</v>
      </c>
      <c r="H158" t="s">
        <v>245</v>
      </c>
      <c r="I158">
        <v>398.26</v>
      </c>
      <c r="J158" t="s">
        <v>13</v>
      </c>
      <c r="K158">
        <v>18</v>
      </c>
      <c r="L158" t="str">
        <f t="shared" si="5"/>
        <v>Teenager</v>
      </c>
      <c r="M158" t="s">
        <v>14</v>
      </c>
      <c r="N158" t="s">
        <v>15</v>
      </c>
    </row>
    <row r="159" spans="1:14" x14ac:dyDescent="0.3">
      <c r="A159" t="s">
        <v>341</v>
      </c>
      <c r="B159" s="2">
        <v>44566</v>
      </c>
      <c r="C159" s="2" t="str">
        <f t="shared" si="4"/>
        <v>January</v>
      </c>
      <c r="D159" s="3">
        <v>0.52222222222222225</v>
      </c>
      <c r="E159" t="s">
        <v>342</v>
      </c>
      <c r="F159" t="s">
        <v>49</v>
      </c>
      <c r="G159" t="s">
        <v>29</v>
      </c>
      <c r="H159" t="s">
        <v>88</v>
      </c>
      <c r="I159">
        <v>327.98</v>
      </c>
      <c r="J159" t="s">
        <v>25</v>
      </c>
      <c r="K159">
        <v>18</v>
      </c>
      <c r="L159" t="str">
        <f t="shared" si="5"/>
        <v>Teenager</v>
      </c>
      <c r="M159" t="s">
        <v>14</v>
      </c>
      <c r="N159" t="s">
        <v>61</v>
      </c>
    </row>
    <row r="160" spans="1:14" x14ac:dyDescent="0.3">
      <c r="A160" t="s">
        <v>343</v>
      </c>
      <c r="B160" s="2">
        <v>44819</v>
      </c>
      <c r="C160" s="2" t="str">
        <f t="shared" si="4"/>
        <v>September</v>
      </c>
      <c r="D160" s="3">
        <v>0.82708333333333328</v>
      </c>
      <c r="E160" t="s">
        <v>344</v>
      </c>
      <c r="F160" t="s">
        <v>54</v>
      </c>
      <c r="G160" t="s">
        <v>29</v>
      </c>
      <c r="H160" t="s">
        <v>78</v>
      </c>
      <c r="I160">
        <v>254.44</v>
      </c>
      <c r="J160" t="s">
        <v>25</v>
      </c>
      <c r="K160">
        <v>40</v>
      </c>
      <c r="L160" t="str">
        <f t="shared" si="5"/>
        <v>Adult</v>
      </c>
      <c r="M160" t="s">
        <v>14</v>
      </c>
      <c r="N160" t="s">
        <v>51</v>
      </c>
    </row>
    <row r="161" spans="1:14" x14ac:dyDescent="0.3">
      <c r="A161" t="s">
        <v>345</v>
      </c>
      <c r="B161" s="2">
        <v>44797</v>
      </c>
      <c r="C161" s="2" t="str">
        <f t="shared" si="4"/>
        <v>August</v>
      </c>
      <c r="D161" s="3">
        <v>0.57222222222222219</v>
      </c>
      <c r="E161" t="s">
        <v>346</v>
      </c>
      <c r="F161" t="s">
        <v>10</v>
      </c>
      <c r="G161" t="s">
        <v>55</v>
      </c>
      <c r="H161" t="s">
        <v>190</v>
      </c>
      <c r="I161">
        <v>253.13</v>
      </c>
      <c r="J161" t="s">
        <v>13</v>
      </c>
      <c r="K161">
        <v>23</v>
      </c>
      <c r="L161" t="str">
        <f t="shared" si="5"/>
        <v>Adult</v>
      </c>
      <c r="M161" t="s">
        <v>14</v>
      </c>
      <c r="N161" t="s">
        <v>61</v>
      </c>
    </row>
    <row r="162" spans="1:14" x14ac:dyDescent="0.3">
      <c r="A162" t="s">
        <v>347</v>
      </c>
      <c r="B162" s="2">
        <v>44888</v>
      </c>
      <c r="C162" s="2" t="str">
        <f t="shared" si="4"/>
        <v>November</v>
      </c>
      <c r="D162" s="3">
        <v>0.28055555555555556</v>
      </c>
      <c r="E162" t="s">
        <v>348</v>
      </c>
      <c r="F162" t="s">
        <v>22</v>
      </c>
      <c r="G162" t="s">
        <v>43</v>
      </c>
      <c r="H162" t="s">
        <v>44</v>
      </c>
      <c r="I162">
        <v>295.02</v>
      </c>
      <c r="J162" t="s">
        <v>13</v>
      </c>
      <c r="K162">
        <v>51</v>
      </c>
      <c r="L162" t="str">
        <f t="shared" si="5"/>
        <v>Adult</v>
      </c>
      <c r="M162" t="s">
        <v>57</v>
      </c>
      <c r="N162" t="s">
        <v>51</v>
      </c>
    </row>
    <row r="163" spans="1:14" x14ac:dyDescent="0.3">
      <c r="A163" t="s">
        <v>349</v>
      </c>
      <c r="B163" s="2">
        <v>44700</v>
      </c>
      <c r="C163" s="2" t="str">
        <f t="shared" si="4"/>
        <v>May</v>
      </c>
      <c r="D163" s="3">
        <v>0.33263888888888887</v>
      </c>
      <c r="E163" t="s">
        <v>350</v>
      </c>
      <c r="F163" t="s">
        <v>10</v>
      </c>
      <c r="G163" t="s">
        <v>33</v>
      </c>
      <c r="H163" t="s">
        <v>245</v>
      </c>
      <c r="I163">
        <v>96.38</v>
      </c>
      <c r="J163" t="s">
        <v>13</v>
      </c>
      <c r="K163">
        <v>31</v>
      </c>
      <c r="L163" t="str">
        <f t="shared" si="5"/>
        <v>Adult</v>
      </c>
      <c r="M163" t="s">
        <v>14</v>
      </c>
      <c r="N163" t="s">
        <v>15</v>
      </c>
    </row>
    <row r="164" spans="1:14" x14ac:dyDescent="0.3">
      <c r="A164" t="s">
        <v>351</v>
      </c>
      <c r="B164" s="2">
        <v>44850</v>
      </c>
      <c r="C164" s="2" t="str">
        <f t="shared" si="4"/>
        <v>October</v>
      </c>
      <c r="D164" s="3">
        <v>0.56666666666666665</v>
      </c>
      <c r="E164" t="s">
        <v>242</v>
      </c>
      <c r="F164" t="s">
        <v>18</v>
      </c>
      <c r="G164" t="s">
        <v>55</v>
      </c>
      <c r="H164" t="s">
        <v>116</v>
      </c>
      <c r="I164">
        <v>170.39999999999901</v>
      </c>
      <c r="J164" t="s">
        <v>13</v>
      </c>
      <c r="K164">
        <v>50</v>
      </c>
      <c r="L164" t="str">
        <f t="shared" si="5"/>
        <v>Adult</v>
      </c>
      <c r="M164" t="s">
        <v>14</v>
      </c>
      <c r="N164" t="s">
        <v>51</v>
      </c>
    </row>
    <row r="165" spans="1:14" x14ac:dyDescent="0.3">
      <c r="A165" t="s">
        <v>352</v>
      </c>
      <c r="B165" s="2">
        <v>44680</v>
      </c>
      <c r="C165" s="2" t="str">
        <f t="shared" si="4"/>
        <v>April</v>
      </c>
      <c r="D165" s="3">
        <v>0.34791666666666665</v>
      </c>
      <c r="E165" t="s">
        <v>233</v>
      </c>
      <c r="F165" t="s">
        <v>18</v>
      </c>
      <c r="G165" t="s">
        <v>23</v>
      </c>
      <c r="H165" t="s">
        <v>105</v>
      </c>
      <c r="I165">
        <v>252.9</v>
      </c>
      <c r="J165" t="s">
        <v>25</v>
      </c>
      <c r="K165">
        <v>49</v>
      </c>
      <c r="L165" t="str">
        <f t="shared" si="5"/>
        <v>Adult</v>
      </c>
      <c r="M165" t="s">
        <v>14</v>
      </c>
      <c r="N165" t="s">
        <v>51</v>
      </c>
    </row>
    <row r="166" spans="1:14" x14ac:dyDescent="0.3">
      <c r="A166" t="s">
        <v>353</v>
      </c>
      <c r="B166" s="2">
        <v>44605</v>
      </c>
      <c r="C166" s="2" t="str">
        <f t="shared" si="4"/>
        <v>February</v>
      </c>
      <c r="D166" s="3">
        <v>0.66041666666666665</v>
      </c>
      <c r="E166" t="s">
        <v>286</v>
      </c>
      <c r="F166" t="s">
        <v>22</v>
      </c>
      <c r="G166" t="s">
        <v>29</v>
      </c>
      <c r="H166" t="s">
        <v>102</v>
      </c>
      <c r="I166">
        <v>92.19</v>
      </c>
      <c r="J166" t="s">
        <v>13</v>
      </c>
      <c r="K166">
        <v>42</v>
      </c>
      <c r="L166" t="str">
        <f t="shared" si="5"/>
        <v>Adult</v>
      </c>
      <c r="M166" t="s">
        <v>14</v>
      </c>
      <c r="N166" t="s">
        <v>26</v>
      </c>
    </row>
    <row r="167" spans="1:14" x14ac:dyDescent="0.3">
      <c r="A167" t="s">
        <v>354</v>
      </c>
      <c r="B167" s="2">
        <v>44789</v>
      </c>
      <c r="C167" s="2" t="str">
        <f t="shared" si="4"/>
        <v>August</v>
      </c>
      <c r="D167" s="3">
        <v>0.7416666666666667</v>
      </c>
      <c r="E167" t="s">
        <v>355</v>
      </c>
      <c r="F167" t="s">
        <v>22</v>
      </c>
      <c r="G167" t="s">
        <v>11</v>
      </c>
      <c r="H167" t="s">
        <v>99</v>
      </c>
      <c r="I167">
        <v>112.54</v>
      </c>
      <c r="J167" t="s">
        <v>25</v>
      </c>
      <c r="K167">
        <v>24</v>
      </c>
      <c r="L167" t="str">
        <f t="shared" si="5"/>
        <v>Adult</v>
      </c>
      <c r="M167" t="s">
        <v>14</v>
      </c>
      <c r="N167" t="s">
        <v>26</v>
      </c>
    </row>
    <row r="168" spans="1:14" x14ac:dyDescent="0.3">
      <c r="A168" t="s">
        <v>356</v>
      </c>
      <c r="B168" s="2">
        <v>44759</v>
      </c>
      <c r="C168" s="2" t="str">
        <f t="shared" si="4"/>
        <v>July</v>
      </c>
      <c r="D168" s="3">
        <v>0.26250000000000001</v>
      </c>
      <c r="E168" t="s">
        <v>160</v>
      </c>
      <c r="F168" t="s">
        <v>18</v>
      </c>
      <c r="G168" t="s">
        <v>29</v>
      </c>
      <c r="H168" t="s">
        <v>30</v>
      </c>
      <c r="I168">
        <v>278.98</v>
      </c>
      <c r="J168" t="s">
        <v>25</v>
      </c>
      <c r="K168">
        <v>28</v>
      </c>
      <c r="L168" t="str">
        <f t="shared" si="5"/>
        <v>Adult</v>
      </c>
      <c r="M168" t="s">
        <v>14</v>
      </c>
      <c r="N168" t="s">
        <v>15</v>
      </c>
    </row>
    <row r="169" spans="1:14" x14ac:dyDescent="0.3">
      <c r="A169" t="s">
        <v>357</v>
      </c>
      <c r="B169" s="2">
        <v>44594</v>
      </c>
      <c r="C169" s="2" t="str">
        <f t="shared" si="4"/>
        <v>February</v>
      </c>
      <c r="D169" s="3">
        <v>0.47708333333333336</v>
      </c>
      <c r="E169" t="s">
        <v>358</v>
      </c>
      <c r="F169" t="s">
        <v>18</v>
      </c>
      <c r="G169" t="s">
        <v>23</v>
      </c>
      <c r="H169" t="s">
        <v>65</v>
      </c>
      <c r="I169">
        <v>345.78</v>
      </c>
      <c r="J169" t="s">
        <v>13</v>
      </c>
      <c r="K169">
        <v>58</v>
      </c>
      <c r="L169" t="str">
        <f t="shared" si="5"/>
        <v>Adult</v>
      </c>
      <c r="M169" t="s">
        <v>14</v>
      </c>
      <c r="N169" t="s">
        <v>15</v>
      </c>
    </row>
    <row r="170" spans="1:14" x14ac:dyDescent="0.3">
      <c r="A170" t="s">
        <v>359</v>
      </c>
      <c r="B170" s="2">
        <v>44717</v>
      </c>
      <c r="C170" s="2" t="str">
        <f t="shared" si="4"/>
        <v>June</v>
      </c>
      <c r="D170" s="3">
        <v>0.2673611111111111</v>
      </c>
      <c r="E170" t="s">
        <v>360</v>
      </c>
      <c r="F170" t="s">
        <v>18</v>
      </c>
      <c r="G170" t="s">
        <v>23</v>
      </c>
      <c r="H170" t="s">
        <v>65</v>
      </c>
      <c r="I170">
        <v>149.69999999999999</v>
      </c>
      <c r="J170" t="s">
        <v>13</v>
      </c>
      <c r="K170">
        <v>37</v>
      </c>
      <c r="L170" t="str">
        <f t="shared" si="5"/>
        <v>Adult</v>
      </c>
      <c r="M170" t="s">
        <v>14</v>
      </c>
      <c r="N170" t="s">
        <v>15</v>
      </c>
    </row>
    <row r="171" spans="1:14" x14ac:dyDescent="0.3">
      <c r="A171" t="s">
        <v>361</v>
      </c>
      <c r="B171" s="2">
        <v>44765</v>
      </c>
      <c r="C171" s="2" t="str">
        <f t="shared" si="4"/>
        <v>July</v>
      </c>
      <c r="D171" s="3">
        <v>0.6791666666666667</v>
      </c>
      <c r="E171" t="s">
        <v>362</v>
      </c>
      <c r="F171" t="s">
        <v>60</v>
      </c>
      <c r="G171" t="s">
        <v>33</v>
      </c>
      <c r="H171" t="s">
        <v>34</v>
      </c>
      <c r="I171">
        <v>173.04</v>
      </c>
      <c r="J171" t="s">
        <v>25</v>
      </c>
      <c r="K171">
        <v>41</v>
      </c>
      <c r="L171" t="str">
        <f t="shared" si="5"/>
        <v>Adult</v>
      </c>
      <c r="M171" t="s">
        <v>14</v>
      </c>
      <c r="N171" t="s">
        <v>15</v>
      </c>
    </row>
    <row r="172" spans="1:14" x14ac:dyDescent="0.3">
      <c r="A172" t="s">
        <v>363</v>
      </c>
      <c r="B172" s="2">
        <v>44911</v>
      </c>
      <c r="C172" s="2" t="str">
        <f t="shared" si="4"/>
        <v>December</v>
      </c>
      <c r="D172" s="3">
        <v>0.95902777777777781</v>
      </c>
      <c r="E172" t="s">
        <v>364</v>
      </c>
      <c r="F172" t="s">
        <v>60</v>
      </c>
      <c r="G172" t="s">
        <v>55</v>
      </c>
      <c r="H172" t="s">
        <v>96</v>
      </c>
      <c r="I172">
        <v>216.92</v>
      </c>
      <c r="J172" t="s">
        <v>13</v>
      </c>
      <c r="K172">
        <v>44</v>
      </c>
      <c r="L172" t="str">
        <f t="shared" si="5"/>
        <v>Adult</v>
      </c>
      <c r="M172" t="s">
        <v>14</v>
      </c>
      <c r="N172" t="s">
        <v>26</v>
      </c>
    </row>
    <row r="173" spans="1:14" x14ac:dyDescent="0.3">
      <c r="A173" t="s">
        <v>365</v>
      </c>
      <c r="B173" s="2">
        <v>44899</v>
      </c>
      <c r="C173" s="2" t="str">
        <f t="shared" si="4"/>
        <v>December</v>
      </c>
      <c r="D173" s="3">
        <v>0.44791666666666669</v>
      </c>
      <c r="E173" t="s">
        <v>67</v>
      </c>
      <c r="F173" t="s">
        <v>18</v>
      </c>
      <c r="G173" t="s">
        <v>29</v>
      </c>
      <c r="H173" t="s">
        <v>88</v>
      </c>
      <c r="I173">
        <v>411.63</v>
      </c>
      <c r="J173" t="s">
        <v>25</v>
      </c>
      <c r="K173">
        <v>52</v>
      </c>
      <c r="L173" t="str">
        <f t="shared" si="5"/>
        <v>Adult</v>
      </c>
      <c r="M173" t="s">
        <v>14</v>
      </c>
      <c r="N173" t="s">
        <v>26</v>
      </c>
    </row>
    <row r="174" spans="1:14" x14ac:dyDescent="0.3">
      <c r="A174" t="s">
        <v>366</v>
      </c>
      <c r="B174" s="2">
        <v>44921</v>
      </c>
      <c r="C174" s="2" t="str">
        <f t="shared" si="4"/>
        <v>December</v>
      </c>
      <c r="D174" s="3">
        <v>0.98472222222222228</v>
      </c>
      <c r="E174" t="s">
        <v>367</v>
      </c>
      <c r="F174" t="s">
        <v>22</v>
      </c>
      <c r="G174" t="s">
        <v>29</v>
      </c>
      <c r="H174" t="s">
        <v>30</v>
      </c>
      <c r="I174">
        <v>297.92</v>
      </c>
      <c r="J174" t="s">
        <v>13</v>
      </c>
      <c r="K174">
        <v>54</v>
      </c>
      <c r="L174" t="str">
        <f t="shared" si="5"/>
        <v>Adult</v>
      </c>
      <c r="M174" t="s">
        <v>57</v>
      </c>
      <c r="N174" t="s">
        <v>51</v>
      </c>
    </row>
    <row r="175" spans="1:14" x14ac:dyDescent="0.3">
      <c r="A175" t="s">
        <v>368</v>
      </c>
      <c r="B175" s="2">
        <v>44616</v>
      </c>
      <c r="C175" s="2" t="str">
        <f t="shared" si="4"/>
        <v>February</v>
      </c>
      <c r="D175" s="3">
        <v>0.25416666666666665</v>
      </c>
      <c r="E175" t="s">
        <v>369</v>
      </c>
      <c r="F175" t="s">
        <v>64</v>
      </c>
      <c r="G175" t="s">
        <v>33</v>
      </c>
      <c r="H175" t="s">
        <v>34</v>
      </c>
      <c r="I175">
        <v>213.57</v>
      </c>
      <c r="J175" t="s">
        <v>13</v>
      </c>
      <c r="K175">
        <v>40</v>
      </c>
      <c r="L175" t="str">
        <f t="shared" si="5"/>
        <v>Adult</v>
      </c>
      <c r="M175" t="s">
        <v>57</v>
      </c>
      <c r="N175" t="s">
        <v>26</v>
      </c>
    </row>
    <row r="176" spans="1:14" x14ac:dyDescent="0.3">
      <c r="A176" t="s">
        <v>370</v>
      </c>
      <c r="B176" s="2">
        <v>44774</v>
      </c>
      <c r="C176" s="2" t="str">
        <f t="shared" si="4"/>
        <v>August</v>
      </c>
      <c r="D176" s="3">
        <v>0.33819444444444446</v>
      </c>
      <c r="E176" t="s">
        <v>371</v>
      </c>
      <c r="F176" t="s">
        <v>54</v>
      </c>
      <c r="G176" t="s">
        <v>23</v>
      </c>
      <c r="H176" t="s">
        <v>24</v>
      </c>
      <c r="I176">
        <v>154.09</v>
      </c>
      <c r="J176" t="s">
        <v>25</v>
      </c>
      <c r="K176">
        <v>40</v>
      </c>
      <c r="L176" t="str">
        <f t="shared" si="5"/>
        <v>Adult</v>
      </c>
      <c r="M176" t="s">
        <v>14</v>
      </c>
      <c r="N176" t="s">
        <v>61</v>
      </c>
    </row>
    <row r="177" spans="1:14" x14ac:dyDescent="0.3">
      <c r="A177" t="s">
        <v>372</v>
      </c>
      <c r="B177" s="2">
        <v>44715</v>
      </c>
      <c r="C177" s="2" t="str">
        <f t="shared" si="4"/>
        <v>June</v>
      </c>
      <c r="D177" s="3">
        <v>0.32708333333333334</v>
      </c>
      <c r="E177" t="s">
        <v>274</v>
      </c>
      <c r="F177" t="s">
        <v>22</v>
      </c>
      <c r="G177" t="s">
        <v>29</v>
      </c>
      <c r="H177" t="s">
        <v>102</v>
      </c>
      <c r="I177">
        <v>266.67999999999898</v>
      </c>
      <c r="J177" t="s">
        <v>13</v>
      </c>
      <c r="K177">
        <v>33</v>
      </c>
      <c r="L177" t="str">
        <f t="shared" si="5"/>
        <v>Adult</v>
      </c>
      <c r="M177" t="s">
        <v>14</v>
      </c>
      <c r="N177" t="s">
        <v>51</v>
      </c>
    </row>
    <row r="178" spans="1:14" x14ac:dyDescent="0.3">
      <c r="A178" t="s">
        <v>373</v>
      </c>
      <c r="B178" s="2">
        <v>44798</v>
      </c>
      <c r="C178" s="2" t="str">
        <f t="shared" si="4"/>
        <v>August</v>
      </c>
      <c r="D178" s="3">
        <v>0.57708333333333328</v>
      </c>
      <c r="E178" t="s">
        <v>374</v>
      </c>
      <c r="F178" t="s">
        <v>54</v>
      </c>
      <c r="G178" t="s">
        <v>11</v>
      </c>
      <c r="H178" t="s">
        <v>19</v>
      </c>
      <c r="I178">
        <v>174.57999999999899</v>
      </c>
      <c r="J178" t="s">
        <v>13</v>
      </c>
      <c r="K178">
        <v>46</v>
      </c>
      <c r="L178" t="str">
        <f t="shared" si="5"/>
        <v>Adult</v>
      </c>
      <c r="M178" t="s">
        <v>14</v>
      </c>
      <c r="N178" t="s">
        <v>15</v>
      </c>
    </row>
    <row r="179" spans="1:14" x14ac:dyDescent="0.3">
      <c r="A179" t="s">
        <v>375</v>
      </c>
      <c r="B179" s="2">
        <v>44667</v>
      </c>
      <c r="C179" s="2" t="str">
        <f t="shared" si="4"/>
        <v>April</v>
      </c>
      <c r="D179" s="3">
        <v>0.6166666666666667</v>
      </c>
      <c r="E179" t="s">
        <v>376</v>
      </c>
      <c r="F179" t="s">
        <v>22</v>
      </c>
      <c r="G179" t="s">
        <v>33</v>
      </c>
      <c r="H179" t="s">
        <v>245</v>
      </c>
      <c r="I179">
        <v>334.289999999999</v>
      </c>
      <c r="J179" t="s">
        <v>25</v>
      </c>
      <c r="K179">
        <v>38</v>
      </c>
      <c r="L179" t="str">
        <f t="shared" si="5"/>
        <v>Adult</v>
      </c>
      <c r="M179" t="s">
        <v>14</v>
      </c>
      <c r="N179" t="s">
        <v>51</v>
      </c>
    </row>
    <row r="180" spans="1:14" x14ac:dyDescent="0.3">
      <c r="A180" t="s">
        <v>377</v>
      </c>
      <c r="B180" s="2">
        <v>44832</v>
      </c>
      <c r="C180" s="2" t="str">
        <f t="shared" si="4"/>
        <v>September</v>
      </c>
      <c r="D180" s="3">
        <v>0.69305555555555554</v>
      </c>
      <c r="E180" t="s">
        <v>378</v>
      </c>
      <c r="F180" t="s">
        <v>18</v>
      </c>
      <c r="G180" t="s">
        <v>33</v>
      </c>
      <c r="H180" t="s">
        <v>245</v>
      </c>
      <c r="I180">
        <v>152.57999999999899</v>
      </c>
      <c r="J180" t="s">
        <v>13</v>
      </c>
      <c r="K180">
        <v>37</v>
      </c>
      <c r="L180" t="str">
        <f t="shared" si="5"/>
        <v>Adult</v>
      </c>
      <c r="M180" t="s">
        <v>57</v>
      </c>
      <c r="N180" t="s">
        <v>26</v>
      </c>
    </row>
    <row r="181" spans="1:14" x14ac:dyDescent="0.3">
      <c r="A181" t="s">
        <v>379</v>
      </c>
      <c r="B181" s="2">
        <v>44622</v>
      </c>
      <c r="C181" s="2" t="str">
        <f t="shared" si="4"/>
        <v>March</v>
      </c>
      <c r="D181" s="3">
        <v>0.55486111111111114</v>
      </c>
      <c r="E181" t="s">
        <v>380</v>
      </c>
      <c r="F181" t="s">
        <v>54</v>
      </c>
      <c r="G181" t="s">
        <v>23</v>
      </c>
      <c r="H181" t="s">
        <v>40</v>
      </c>
      <c r="I181">
        <v>236.61</v>
      </c>
      <c r="J181" t="s">
        <v>13</v>
      </c>
      <c r="K181">
        <v>54</v>
      </c>
      <c r="L181" t="str">
        <f t="shared" si="5"/>
        <v>Adult</v>
      </c>
      <c r="M181" t="s">
        <v>14</v>
      </c>
      <c r="N181" t="s">
        <v>15</v>
      </c>
    </row>
    <row r="182" spans="1:14" x14ac:dyDescent="0.3">
      <c r="A182" t="s">
        <v>381</v>
      </c>
      <c r="B182" s="2">
        <v>44846</v>
      </c>
      <c r="C182" s="2" t="str">
        <f t="shared" si="4"/>
        <v>October</v>
      </c>
      <c r="D182" s="3">
        <v>0.47986111111111113</v>
      </c>
      <c r="E182" t="s">
        <v>382</v>
      </c>
      <c r="F182" t="s">
        <v>54</v>
      </c>
      <c r="G182" t="s">
        <v>11</v>
      </c>
      <c r="H182" t="s">
        <v>37</v>
      </c>
      <c r="I182">
        <v>341.03</v>
      </c>
      <c r="J182" t="s">
        <v>25</v>
      </c>
      <c r="K182">
        <v>18</v>
      </c>
      <c r="L182" t="str">
        <f t="shared" si="5"/>
        <v>Teenager</v>
      </c>
      <c r="M182" t="s">
        <v>14</v>
      </c>
      <c r="N182" t="s">
        <v>51</v>
      </c>
    </row>
    <row r="183" spans="1:14" x14ac:dyDescent="0.3">
      <c r="A183" t="s">
        <v>383</v>
      </c>
      <c r="B183" s="2">
        <v>44771</v>
      </c>
      <c r="C183" s="2" t="str">
        <f t="shared" si="4"/>
        <v>July</v>
      </c>
      <c r="D183" s="3">
        <v>0.8930555555555556</v>
      </c>
      <c r="E183" t="s">
        <v>274</v>
      </c>
      <c r="F183" t="s">
        <v>60</v>
      </c>
      <c r="G183" t="s">
        <v>43</v>
      </c>
      <c r="H183" t="s">
        <v>73</v>
      </c>
      <c r="I183">
        <v>82.17</v>
      </c>
      <c r="J183" t="s">
        <v>13</v>
      </c>
      <c r="K183">
        <v>36</v>
      </c>
      <c r="L183" t="str">
        <f t="shared" si="5"/>
        <v>Adult</v>
      </c>
      <c r="M183" t="s">
        <v>14</v>
      </c>
      <c r="N183" t="s">
        <v>15</v>
      </c>
    </row>
    <row r="184" spans="1:14" x14ac:dyDescent="0.3">
      <c r="A184" t="s">
        <v>384</v>
      </c>
      <c r="B184" s="2">
        <v>44796</v>
      </c>
      <c r="C184" s="2" t="str">
        <f t="shared" si="4"/>
        <v>August</v>
      </c>
      <c r="D184" s="3">
        <v>0.89930555555555558</v>
      </c>
      <c r="E184" t="s">
        <v>385</v>
      </c>
      <c r="F184" t="s">
        <v>22</v>
      </c>
      <c r="G184" t="s">
        <v>33</v>
      </c>
      <c r="H184" t="s">
        <v>245</v>
      </c>
      <c r="I184">
        <v>138.87</v>
      </c>
      <c r="J184" t="s">
        <v>25</v>
      </c>
      <c r="K184">
        <v>52</v>
      </c>
      <c r="L184" t="str">
        <f t="shared" si="5"/>
        <v>Adult</v>
      </c>
      <c r="M184" t="s">
        <v>70</v>
      </c>
      <c r="N184" t="s">
        <v>15</v>
      </c>
    </row>
    <row r="185" spans="1:14" x14ac:dyDescent="0.3">
      <c r="A185" t="s">
        <v>386</v>
      </c>
      <c r="B185" s="2">
        <v>44779</v>
      </c>
      <c r="C185" s="2" t="str">
        <f t="shared" si="4"/>
        <v>August</v>
      </c>
      <c r="D185" s="3">
        <v>0.40763888888888888</v>
      </c>
      <c r="E185" t="s">
        <v>387</v>
      </c>
      <c r="F185" t="s">
        <v>64</v>
      </c>
      <c r="G185" t="s">
        <v>23</v>
      </c>
      <c r="H185" t="s">
        <v>105</v>
      </c>
      <c r="I185">
        <v>217.76999999999899</v>
      </c>
      <c r="J185" t="s">
        <v>13</v>
      </c>
      <c r="K185">
        <v>46</v>
      </c>
      <c r="L185" t="str">
        <f t="shared" si="5"/>
        <v>Adult</v>
      </c>
      <c r="M185" t="s">
        <v>70</v>
      </c>
      <c r="N185" t="s">
        <v>15</v>
      </c>
    </row>
    <row r="186" spans="1:14" x14ac:dyDescent="0.3">
      <c r="A186" t="s">
        <v>388</v>
      </c>
      <c r="B186" s="2">
        <v>44863</v>
      </c>
      <c r="C186" s="2" t="str">
        <f t="shared" si="4"/>
        <v>October</v>
      </c>
      <c r="D186" s="3">
        <v>0.74652777777777779</v>
      </c>
      <c r="E186" t="s">
        <v>274</v>
      </c>
      <c r="F186" t="s">
        <v>18</v>
      </c>
      <c r="G186" t="s">
        <v>11</v>
      </c>
      <c r="H186" t="s">
        <v>12</v>
      </c>
      <c r="I186">
        <v>301.02</v>
      </c>
      <c r="J186" t="s">
        <v>13</v>
      </c>
      <c r="K186">
        <v>54</v>
      </c>
      <c r="L186" t="str">
        <f t="shared" si="5"/>
        <v>Adult</v>
      </c>
      <c r="M186" t="s">
        <v>14</v>
      </c>
      <c r="N186" t="s">
        <v>15</v>
      </c>
    </row>
    <row r="187" spans="1:14" x14ac:dyDescent="0.3">
      <c r="A187" t="s">
        <v>389</v>
      </c>
      <c r="B187" s="2">
        <v>44727</v>
      </c>
      <c r="C187" s="2" t="str">
        <f t="shared" si="4"/>
        <v>June</v>
      </c>
      <c r="D187" s="3">
        <v>0.63749999999999996</v>
      </c>
      <c r="E187" t="s">
        <v>390</v>
      </c>
      <c r="F187" t="s">
        <v>10</v>
      </c>
      <c r="G187" t="s">
        <v>33</v>
      </c>
      <c r="H187" t="s">
        <v>245</v>
      </c>
      <c r="I187">
        <v>84.649999999999906</v>
      </c>
      <c r="J187" t="s">
        <v>25</v>
      </c>
      <c r="K187">
        <v>21</v>
      </c>
      <c r="L187" t="str">
        <f t="shared" si="5"/>
        <v>Adult</v>
      </c>
      <c r="M187" t="s">
        <v>57</v>
      </c>
      <c r="N187" t="s">
        <v>15</v>
      </c>
    </row>
    <row r="188" spans="1:14" x14ac:dyDescent="0.3">
      <c r="A188" t="s">
        <v>391</v>
      </c>
      <c r="B188" s="2">
        <v>44636</v>
      </c>
      <c r="C188" s="2" t="str">
        <f t="shared" si="4"/>
        <v>March</v>
      </c>
      <c r="D188" s="3">
        <v>0.70347222222222228</v>
      </c>
      <c r="E188" t="s">
        <v>286</v>
      </c>
      <c r="F188" t="s">
        <v>18</v>
      </c>
      <c r="G188" t="s">
        <v>43</v>
      </c>
      <c r="H188" t="s">
        <v>73</v>
      </c>
      <c r="I188">
        <v>273.52999999999997</v>
      </c>
      <c r="J188" t="s">
        <v>25</v>
      </c>
      <c r="K188">
        <v>42</v>
      </c>
      <c r="L188" t="str">
        <f t="shared" si="5"/>
        <v>Adult</v>
      </c>
      <c r="M188" t="s">
        <v>14</v>
      </c>
      <c r="N188" t="s">
        <v>26</v>
      </c>
    </row>
    <row r="189" spans="1:14" x14ac:dyDescent="0.3">
      <c r="A189" t="s">
        <v>392</v>
      </c>
      <c r="B189" s="2">
        <v>44917</v>
      </c>
      <c r="C189" s="2" t="str">
        <f t="shared" si="4"/>
        <v>December</v>
      </c>
      <c r="D189" s="3">
        <v>0.72847222222222219</v>
      </c>
      <c r="E189" t="s">
        <v>393</v>
      </c>
      <c r="F189" t="s">
        <v>60</v>
      </c>
      <c r="G189" t="s">
        <v>23</v>
      </c>
      <c r="H189" t="s">
        <v>105</v>
      </c>
      <c r="I189">
        <v>325.56</v>
      </c>
      <c r="J189" t="s">
        <v>13</v>
      </c>
      <c r="K189">
        <v>47</v>
      </c>
      <c r="L189" t="str">
        <f t="shared" si="5"/>
        <v>Adult</v>
      </c>
      <c r="M189" t="s">
        <v>14</v>
      </c>
      <c r="N189" t="s">
        <v>51</v>
      </c>
    </row>
    <row r="190" spans="1:14" x14ac:dyDescent="0.3">
      <c r="A190" t="s">
        <v>394</v>
      </c>
      <c r="B190" s="2">
        <v>44673</v>
      </c>
      <c r="C190" s="2" t="str">
        <f t="shared" si="4"/>
        <v>April</v>
      </c>
      <c r="D190" s="3">
        <v>0.82777777777777772</v>
      </c>
      <c r="E190" t="s">
        <v>395</v>
      </c>
      <c r="F190" t="s">
        <v>60</v>
      </c>
      <c r="G190" t="s">
        <v>23</v>
      </c>
      <c r="H190" t="s">
        <v>24</v>
      </c>
      <c r="I190">
        <v>365.92</v>
      </c>
      <c r="J190" t="s">
        <v>13</v>
      </c>
      <c r="K190">
        <v>54</v>
      </c>
      <c r="L190" t="str">
        <f t="shared" si="5"/>
        <v>Adult</v>
      </c>
      <c r="M190" t="s">
        <v>70</v>
      </c>
      <c r="N190" t="s">
        <v>61</v>
      </c>
    </row>
    <row r="191" spans="1:14" x14ac:dyDescent="0.3">
      <c r="A191" t="s">
        <v>396</v>
      </c>
      <c r="B191" s="2">
        <v>44612</v>
      </c>
      <c r="C191" s="2" t="str">
        <f t="shared" si="4"/>
        <v>February</v>
      </c>
      <c r="D191" s="3">
        <v>0.83402777777777781</v>
      </c>
      <c r="E191" t="s">
        <v>397</v>
      </c>
      <c r="F191" t="s">
        <v>54</v>
      </c>
      <c r="G191" t="s">
        <v>43</v>
      </c>
      <c r="H191" t="s">
        <v>44</v>
      </c>
      <c r="I191">
        <v>35.739999999999903</v>
      </c>
      <c r="J191" t="s">
        <v>13</v>
      </c>
      <c r="K191">
        <v>26</v>
      </c>
      <c r="L191" t="str">
        <f t="shared" si="5"/>
        <v>Adult</v>
      </c>
      <c r="M191" t="s">
        <v>70</v>
      </c>
      <c r="N191" t="s">
        <v>26</v>
      </c>
    </row>
    <row r="192" spans="1:14" x14ac:dyDescent="0.3">
      <c r="A192" t="s">
        <v>398</v>
      </c>
      <c r="B192" s="2">
        <v>44609</v>
      </c>
      <c r="C192" s="2" t="str">
        <f t="shared" si="4"/>
        <v>February</v>
      </c>
      <c r="D192" s="3">
        <v>0.71944444444444444</v>
      </c>
      <c r="E192" t="s">
        <v>399</v>
      </c>
      <c r="F192" t="s">
        <v>49</v>
      </c>
      <c r="G192" t="s">
        <v>55</v>
      </c>
      <c r="H192" t="s">
        <v>96</v>
      </c>
      <c r="I192">
        <v>58.169999999999902</v>
      </c>
      <c r="J192" t="s">
        <v>13</v>
      </c>
      <c r="K192">
        <v>45</v>
      </c>
      <c r="L192" t="str">
        <f t="shared" si="5"/>
        <v>Adult</v>
      </c>
      <c r="M192" t="s">
        <v>14</v>
      </c>
      <c r="N192" t="s">
        <v>51</v>
      </c>
    </row>
    <row r="193" spans="1:14" x14ac:dyDescent="0.3">
      <c r="A193" t="s">
        <v>400</v>
      </c>
      <c r="B193" s="2">
        <v>44601</v>
      </c>
      <c r="C193" s="2" t="str">
        <f t="shared" si="4"/>
        <v>February</v>
      </c>
      <c r="D193" s="3">
        <v>0.44236111111111109</v>
      </c>
      <c r="E193" t="s">
        <v>346</v>
      </c>
      <c r="F193" t="s">
        <v>60</v>
      </c>
      <c r="G193" t="s">
        <v>29</v>
      </c>
      <c r="H193" t="s">
        <v>78</v>
      </c>
      <c r="I193">
        <v>270.70999999999998</v>
      </c>
      <c r="J193" t="s">
        <v>25</v>
      </c>
      <c r="K193">
        <v>26</v>
      </c>
      <c r="L193" t="str">
        <f t="shared" si="5"/>
        <v>Adult</v>
      </c>
      <c r="M193" t="s">
        <v>14</v>
      </c>
      <c r="N193" t="s">
        <v>61</v>
      </c>
    </row>
    <row r="194" spans="1:14" x14ac:dyDescent="0.3">
      <c r="A194" t="s">
        <v>401</v>
      </c>
      <c r="B194" s="2">
        <v>44614</v>
      </c>
      <c r="C194" s="2" t="str">
        <f t="shared" si="4"/>
        <v>February</v>
      </c>
      <c r="D194" s="3">
        <v>0.68263888888888891</v>
      </c>
      <c r="E194" t="s">
        <v>402</v>
      </c>
      <c r="F194" t="s">
        <v>10</v>
      </c>
      <c r="G194" t="s">
        <v>11</v>
      </c>
      <c r="H194" t="s">
        <v>19</v>
      </c>
      <c r="I194">
        <v>303.20999999999998</v>
      </c>
      <c r="J194" t="s">
        <v>13</v>
      </c>
      <c r="K194">
        <v>59</v>
      </c>
      <c r="L194" t="str">
        <f t="shared" si="5"/>
        <v>Adult</v>
      </c>
      <c r="M194" t="s">
        <v>57</v>
      </c>
      <c r="N194" t="s">
        <v>61</v>
      </c>
    </row>
    <row r="195" spans="1:14" x14ac:dyDescent="0.3">
      <c r="A195" t="s">
        <v>403</v>
      </c>
      <c r="B195" s="2">
        <v>44874</v>
      </c>
      <c r="C195" s="2" t="str">
        <f t="shared" ref="C195:C258" si="6">TEXT(B195,"mmmm")</f>
        <v>November</v>
      </c>
      <c r="D195" s="3">
        <v>0.4777777777777778</v>
      </c>
      <c r="E195" t="s">
        <v>404</v>
      </c>
      <c r="F195" t="s">
        <v>64</v>
      </c>
      <c r="G195" t="s">
        <v>55</v>
      </c>
      <c r="H195" t="s">
        <v>96</v>
      </c>
      <c r="I195">
        <v>369.29999999999899</v>
      </c>
      <c r="J195" t="s">
        <v>25</v>
      </c>
      <c r="K195">
        <v>31</v>
      </c>
      <c r="L195" t="str">
        <f t="shared" ref="L195:L258" si="7">IF(K195&lt;=19,"Teenager",IF(K195&lt;=60,"Adult","Senior"))</f>
        <v>Adult</v>
      </c>
      <c r="M195" t="s">
        <v>14</v>
      </c>
      <c r="N195" t="s">
        <v>51</v>
      </c>
    </row>
    <row r="196" spans="1:14" x14ac:dyDescent="0.3">
      <c r="A196" t="s">
        <v>405</v>
      </c>
      <c r="B196" s="2">
        <v>44741</v>
      </c>
      <c r="C196" s="2" t="str">
        <f t="shared" si="6"/>
        <v>June</v>
      </c>
      <c r="D196" s="3">
        <v>0.80555555555555558</v>
      </c>
      <c r="E196" t="s">
        <v>406</v>
      </c>
      <c r="F196" t="s">
        <v>54</v>
      </c>
      <c r="G196" t="s">
        <v>11</v>
      </c>
      <c r="H196" t="s">
        <v>37</v>
      </c>
      <c r="I196">
        <v>301.979999999999</v>
      </c>
      <c r="J196" t="s">
        <v>25</v>
      </c>
      <c r="K196">
        <v>19</v>
      </c>
      <c r="L196" t="str">
        <f t="shared" si="7"/>
        <v>Teenager</v>
      </c>
      <c r="M196" t="s">
        <v>70</v>
      </c>
      <c r="N196" t="s">
        <v>15</v>
      </c>
    </row>
    <row r="197" spans="1:14" x14ac:dyDescent="0.3">
      <c r="A197" t="s">
        <v>407</v>
      </c>
      <c r="B197" s="2">
        <v>44762</v>
      </c>
      <c r="C197" s="2" t="str">
        <f t="shared" si="6"/>
        <v>July</v>
      </c>
      <c r="D197" s="3">
        <v>0.65347222222222223</v>
      </c>
      <c r="E197" t="s">
        <v>408</v>
      </c>
      <c r="F197" t="s">
        <v>64</v>
      </c>
      <c r="G197" t="s">
        <v>43</v>
      </c>
      <c r="H197" t="s">
        <v>44</v>
      </c>
      <c r="I197">
        <v>83.11</v>
      </c>
      <c r="J197" t="s">
        <v>13</v>
      </c>
      <c r="K197">
        <v>51</v>
      </c>
      <c r="L197" t="str">
        <f t="shared" si="7"/>
        <v>Adult</v>
      </c>
      <c r="M197" t="s">
        <v>70</v>
      </c>
      <c r="N197" t="s">
        <v>26</v>
      </c>
    </row>
    <row r="198" spans="1:14" x14ac:dyDescent="0.3">
      <c r="A198" t="s">
        <v>409</v>
      </c>
      <c r="B198" s="2">
        <v>44629</v>
      </c>
      <c r="C198" s="2" t="str">
        <f t="shared" si="6"/>
        <v>March</v>
      </c>
      <c r="D198" s="3">
        <v>0.78819444444444442</v>
      </c>
      <c r="E198" t="s">
        <v>410</v>
      </c>
      <c r="F198" t="s">
        <v>18</v>
      </c>
      <c r="G198" t="s">
        <v>23</v>
      </c>
      <c r="H198" t="s">
        <v>40</v>
      </c>
      <c r="I198">
        <v>279.74</v>
      </c>
      <c r="J198" t="s">
        <v>13</v>
      </c>
      <c r="K198">
        <v>19</v>
      </c>
      <c r="L198" t="str">
        <f t="shared" si="7"/>
        <v>Teenager</v>
      </c>
      <c r="M198" t="s">
        <v>14</v>
      </c>
      <c r="N198" t="s">
        <v>61</v>
      </c>
    </row>
    <row r="199" spans="1:14" x14ac:dyDescent="0.3">
      <c r="A199" t="s">
        <v>411</v>
      </c>
      <c r="B199" s="2">
        <v>44592</v>
      </c>
      <c r="C199" s="2" t="str">
        <f t="shared" si="6"/>
        <v>January</v>
      </c>
      <c r="D199" s="3">
        <v>0.77222222222222225</v>
      </c>
      <c r="E199" t="s">
        <v>412</v>
      </c>
      <c r="F199" t="s">
        <v>18</v>
      </c>
      <c r="G199" t="s">
        <v>43</v>
      </c>
      <c r="H199" t="s">
        <v>44</v>
      </c>
      <c r="I199">
        <v>71.05</v>
      </c>
      <c r="J199" t="s">
        <v>13</v>
      </c>
      <c r="K199">
        <v>35</v>
      </c>
      <c r="L199" t="str">
        <f t="shared" si="7"/>
        <v>Adult</v>
      </c>
      <c r="M199" t="s">
        <v>14</v>
      </c>
      <c r="N199" t="s">
        <v>15</v>
      </c>
    </row>
    <row r="200" spans="1:14" x14ac:dyDescent="0.3">
      <c r="A200" t="s">
        <v>413</v>
      </c>
      <c r="B200" s="2">
        <v>44836</v>
      </c>
      <c r="C200" s="2" t="str">
        <f t="shared" si="6"/>
        <v>October</v>
      </c>
      <c r="D200" s="3">
        <v>0.68402777777777779</v>
      </c>
      <c r="E200" t="s">
        <v>198</v>
      </c>
      <c r="F200" t="s">
        <v>22</v>
      </c>
      <c r="G200" t="s">
        <v>23</v>
      </c>
      <c r="H200" t="s">
        <v>65</v>
      </c>
      <c r="I200">
        <v>279.45999999999998</v>
      </c>
      <c r="J200" t="s">
        <v>13</v>
      </c>
      <c r="K200">
        <v>33</v>
      </c>
      <c r="L200" t="str">
        <f t="shared" si="7"/>
        <v>Adult</v>
      </c>
      <c r="M200" t="s">
        <v>14</v>
      </c>
      <c r="N200" t="s">
        <v>61</v>
      </c>
    </row>
    <row r="201" spans="1:14" x14ac:dyDescent="0.3">
      <c r="A201" t="s">
        <v>414</v>
      </c>
      <c r="B201" s="2">
        <v>44720</v>
      </c>
      <c r="C201" s="2" t="str">
        <f t="shared" si="6"/>
        <v>June</v>
      </c>
      <c r="D201" s="3">
        <v>0.46319444444444446</v>
      </c>
      <c r="E201" t="s">
        <v>415</v>
      </c>
      <c r="F201" t="s">
        <v>54</v>
      </c>
      <c r="G201" t="s">
        <v>55</v>
      </c>
      <c r="H201" t="s">
        <v>190</v>
      </c>
      <c r="I201">
        <v>88.06</v>
      </c>
      <c r="J201" t="s">
        <v>25</v>
      </c>
      <c r="K201">
        <v>28</v>
      </c>
      <c r="L201" t="str">
        <f t="shared" si="7"/>
        <v>Adult</v>
      </c>
      <c r="M201" t="s">
        <v>14</v>
      </c>
      <c r="N201" t="s">
        <v>26</v>
      </c>
    </row>
    <row r="202" spans="1:14" x14ac:dyDescent="0.3">
      <c r="A202" t="s">
        <v>416</v>
      </c>
      <c r="B202" s="2">
        <v>44781</v>
      </c>
      <c r="C202" s="2" t="str">
        <f t="shared" si="6"/>
        <v>August</v>
      </c>
      <c r="D202" s="3">
        <v>0.60624999999999996</v>
      </c>
      <c r="E202" t="s">
        <v>42</v>
      </c>
      <c r="F202" t="s">
        <v>10</v>
      </c>
      <c r="G202" t="s">
        <v>55</v>
      </c>
      <c r="H202" t="s">
        <v>190</v>
      </c>
      <c r="I202">
        <v>224.70999999999901</v>
      </c>
      <c r="J202" t="s">
        <v>13</v>
      </c>
      <c r="K202">
        <v>49</v>
      </c>
      <c r="L202" t="str">
        <f t="shared" si="7"/>
        <v>Adult</v>
      </c>
      <c r="M202" t="s">
        <v>70</v>
      </c>
      <c r="N202" t="s">
        <v>15</v>
      </c>
    </row>
    <row r="203" spans="1:14" x14ac:dyDescent="0.3">
      <c r="A203" t="s">
        <v>417</v>
      </c>
      <c r="B203" s="2">
        <v>44692</v>
      </c>
      <c r="C203" s="2" t="str">
        <f t="shared" si="6"/>
        <v>May</v>
      </c>
      <c r="D203" s="3">
        <v>0.41458333333333336</v>
      </c>
      <c r="E203" t="s">
        <v>390</v>
      </c>
      <c r="F203" t="s">
        <v>22</v>
      </c>
      <c r="G203" t="s">
        <v>11</v>
      </c>
      <c r="H203" t="s">
        <v>99</v>
      </c>
      <c r="I203">
        <v>51.269999999999897</v>
      </c>
      <c r="J203" t="s">
        <v>13</v>
      </c>
      <c r="K203">
        <v>20</v>
      </c>
      <c r="L203" t="str">
        <f t="shared" si="7"/>
        <v>Adult</v>
      </c>
      <c r="M203" t="s">
        <v>14</v>
      </c>
      <c r="N203" t="s">
        <v>61</v>
      </c>
    </row>
    <row r="204" spans="1:14" x14ac:dyDescent="0.3">
      <c r="A204" t="s">
        <v>418</v>
      </c>
      <c r="B204" s="2">
        <v>44845</v>
      </c>
      <c r="C204" s="2" t="str">
        <f t="shared" si="6"/>
        <v>October</v>
      </c>
      <c r="D204" s="3">
        <v>0.80138888888888893</v>
      </c>
      <c r="E204" t="s">
        <v>419</v>
      </c>
      <c r="F204" t="s">
        <v>64</v>
      </c>
      <c r="G204" t="s">
        <v>43</v>
      </c>
      <c r="H204" t="s">
        <v>177</v>
      </c>
      <c r="I204">
        <v>160.12</v>
      </c>
      <c r="J204" t="s">
        <v>25</v>
      </c>
      <c r="K204">
        <v>25</v>
      </c>
      <c r="L204" t="str">
        <f t="shared" si="7"/>
        <v>Adult</v>
      </c>
      <c r="M204" t="s">
        <v>14</v>
      </c>
      <c r="N204" t="s">
        <v>61</v>
      </c>
    </row>
    <row r="205" spans="1:14" x14ac:dyDescent="0.3">
      <c r="A205" t="s">
        <v>420</v>
      </c>
      <c r="B205" s="2">
        <v>44767</v>
      </c>
      <c r="C205" s="2" t="str">
        <f t="shared" si="6"/>
        <v>July</v>
      </c>
      <c r="D205" s="3">
        <v>0.37222222222222223</v>
      </c>
      <c r="E205" t="s">
        <v>278</v>
      </c>
      <c r="F205" t="s">
        <v>10</v>
      </c>
      <c r="G205" t="s">
        <v>23</v>
      </c>
      <c r="H205" t="s">
        <v>24</v>
      </c>
      <c r="I205">
        <v>74.28</v>
      </c>
      <c r="J205" t="s">
        <v>25</v>
      </c>
      <c r="K205">
        <v>30</v>
      </c>
      <c r="L205" t="str">
        <f t="shared" si="7"/>
        <v>Adult</v>
      </c>
      <c r="M205" t="s">
        <v>14</v>
      </c>
      <c r="N205" t="s">
        <v>51</v>
      </c>
    </row>
    <row r="206" spans="1:14" x14ac:dyDescent="0.3">
      <c r="A206" t="s">
        <v>421</v>
      </c>
      <c r="B206" s="2">
        <v>44750</v>
      </c>
      <c r="C206" s="2" t="str">
        <f t="shared" si="6"/>
        <v>July</v>
      </c>
      <c r="D206" s="3">
        <v>0.90902777777777777</v>
      </c>
      <c r="E206" t="s">
        <v>422</v>
      </c>
      <c r="F206" t="s">
        <v>64</v>
      </c>
      <c r="G206" t="s">
        <v>55</v>
      </c>
      <c r="H206" t="s">
        <v>96</v>
      </c>
      <c r="I206">
        <v>84.42</v>
      </c>
      <c r="J206" t="s">
        <v>13</v>
      </c>
      <c r="K206">
        <v>32</v>
      </c>
      <c r="L206" t="str">
        <f t="shared" si="7"/>
        <v>Adult</v>
      </c>
      <c r="M206" t="s">
        <v>14</v>
      </c>
      <c r="N206" t="s">
        <v>51</v>
      </c>
    </row>
    <row r="207" spans="1:14" x14ac:dyDescent="0.3">
      <c r="A207" t="s">
        <v>423</v>
      </c>
      <c r="B207" s="2">
        <v>44719</v>
      </c>
      <c r="C207" s="2" t="str">
        <f t="shared" si="6"/>
        <v>June</v>
      </c>
      <c r="D207" s="3">
        <v>0.3840277777777778</v>
      </c>
      <c r="E207" t="s">
        <v>424</v>
      </c>
      <c r="F207" t="s">
        <v>64</v>
      </c>
      <c r="G207" t="s">
        <v>43</v>
      </c>
      <c r="H207" t="s">
        <v>44</v>
      </c>
      <c r="I207">
        <v>341.08</v>
      </c>
      <c r="J207" t="s">
        <v>13</v>
      </c>
      <c r="K207">
        <v>35</v>
      </c>
      <c r="L207" t="str">
        <f t="shared" si="7"/>
        <v>Adult</v>
      </c>
      <c r="M207" t="s">
        <v>14</v>
      </c>
      <c r="N207" t="s">
        <v>26</v>
      </c>
    </row>
    <row r="208" spans="1:14" x14ac:dyDescent="0.3">
      <c r="A208" t="s">
        <v>425</v>
      </c>
      <c r="B208" s="2">
        <v>44796</v>
      </c>
      <c r="C208" s="2" t="str">
        <f t="shared" si="6"/>
        <v>August</v>
      </c>
      <c r="D208" s="3">
        <v>0.35902777777777778</v>
      </c>
      <c r="E208" t="s">
        <v>426</v>
      </c>
      <c r="F208" t="s">
        <v>54</v>
      </c>
      <c r="G208" t="s">
        <v>55</v>
      </c>
      <c r="H208" t="s">
        <v>56</v>
      </c>
      <c r="I208">
        <v>67.61</v>
      </c>
      <c r="J208" t="s">
        <v>25</v>
      </c>
      <c r="K208">
        <v>60</v>
      </c>
      <c r="L208" t="str">
        <f t="shared" si="7"/>
        <v>Adult</v>
      </c>
      <c r="M208" t="s">
        <v>57</v>
      </c>
      <c r="N208" t="s">
        <v>26</v>
      </c>
    </row>
    <row r="209" spans="1:14" x14ac:dyDescent="0.3">
      <c r="A209" t="s">
        <v>427</v>
      </c>
      <c r="B209" s="2">
        <v>44723</v>
      </c>
      <c r="C209" s="2" t="str">
        <f t="shared" si="6"/>
        <v>June</v>
      </c>
      <c r="D209" s="3">
        <v>0.78055555555555556</v>
      </c>
      <c r="E209" t="s">
        <v>371</v>
      </c>
      <c r="F209" t="s">
        <v>49</v>
      </c>
      <c r="G209" t="s">
        <v>23</v>
      </c>
      <c r="H209" t="s">
        <v>65</v>
      </c>
      <c r="I209">
        <v>160.54</v>
      </c>
      <c r="J209" t="s">
        <v>13</v>
      </c>
      <c r="K209">
        <v>26</v>
      </c>
      <c r="L209" t="str">
        <f t="shared" si="7"/>
        <v>Adult</v>
      </c>
      <c r="M209" t="s">
        <v>14</v>
      </c>
      <c r="N209" t="s">
        <v>15</v>
      </c>
    </row>
    <row r="210" spans="1:14" x14ac:dyDescent="0.3">
      <c r="A210" t="s">
        <v>428</v>
      </c>
      <c r="B210" s="2">
        <v>44792</v>
      </c>
      <c r="C210" s="2" t="str">
        <f t="shared" si="6"/>
        <v>August</v>
      </c>
      <c r="D210" s="3">
        <v>0.84722222222222221</v>
      </c>
      <c r="E210" t="s">
        <v>72</v>
      </c>
      <c r="F210" t="s">
        <v>22</v>
      </c>
      <c r="G210" t="s">
        <v>33</v>
      </c>
      <c r="H210" t="s">
        <v>206</v>
      </c>
      <c r="I210">
        <v>434.76</v>
      </c>
      <c r="J210" t="s">
        <v>25</v>
      </c>
      <c r="K210">
        <v>47</v>
      </c>
      <c r="L210" t="str">
        <f t="shared" si="7"/>
        <v>Adult</v>
      </c>
      <c r="M210" t="s">
        <v>14</v>
      </c>
      <c r="N210" t="s">
        <v>26</v>
      </c>
    </row>
    <row r="211" spans="1:14" x14ac:dyDescent="0.3">
      <c r="A211" t="s">
        <v>429</v>
      </c>
      <c r="B211" s="2">
        <v>44922</v>
      </c>
      <c r="C211" s="2" t="str">
        <f t="shared" si="6"/>
        <v>December</v>
      </c>
      <c r="D211" s="3">
        <v>0.30069444444444443</v>
      </c>
      <c r="E211" t="s">
        <v>242</v>
      </c>
      <c r="F211" t="s">
        <v>49</v>
      </c>
      <c r="G211" t="s">
        <v>11</v>
      </c>
      <c r="H211" t="s">
        <v>99</v>
      </c>
      <c r="I211">
        <v>261.94</v>
      </c>
      <c r="J211" t="s">
        <v>25</v>
      </c>
      <c r="K211">
        <v>50</v>
      </c>
      <c r="L211" t="str">
        <f t="shared" si="7"/>
        <v>Adult</v>
      </c>
      <c r="M211" t="s">
        <v>14</v>
      </c>
      <c r="N211" t="s">
        <v>61</v>
      </c>
    </row>
    <row r="212" spans="1:14" x14ac:dyDescent="0.3">
      <c r="A212" t="s">
        <v>430</v>
      </c>
      <c r="B212" s="2">
        <v>44769</v>
      </c>
      <c r="C212" s="2" t="str">
        <f t="shared" si="6"/>
        <v>July</v>
      </c>
      <c r="D212" s="3">
        <v>0.85763888888888884</v>
      </c>
      <c r="E212" t="s">
        <v>431</v>
      </c>
      <c r="F212" t="s">
        <v>64</v>
      </c>
      <c r="G212" t="s">
        <v>29</v>
      </c>
      <c r="H212" t="s">
        <v>88</v>
      </c>
      <c r="I212">
        <v>72.039999999999907</v>
      </c>
      <c r="J212" t="s">
        <v>13</v>
      </c>
      <c r="K212">
        <v>18</v>
      </c>
      <c r="L212" t="str">
        <f t="shared" si="7"/>
        <v>Teenager</v>
      </c>
      <c r="M212" t="s">
        <v>14</v>
      </c>
      <c r="N212" t="s">
        <v>51</v>
      </c>
    </row>
    <row r="213" spans="1:14" x14ac:dyDescent="0.3">
      <c r="A213" t="s">
        <v>432</v>
      </c>
      <c r="B213" s="2">
        <v>44752</v>
      </c>
      <c r="C213" s="2" t="str">
        <f t="shared" si="6"/>
        <v>July</v>
      </c>
      <c r="D213" s="3">
        <v>0.35902777777777778</v>
      </c>
      <c r="E213" t="s">
        <v>198</v>
      </c>
      <c r="F213" t="s">
        <v>10</v>
      </c>
      <c r="G213" t="s">
        <v>29</v>
      </c>
      <c r="H213" t="s">
        <v>78</v>
      </c>
      <c r="I213">
        <v>449.13</v>
      </c>
      <c r="J213" t="s">
        <v>25</v>
      </c>
      <c r="K213">
        <v>26</v>
      </c>
      <c r="L213" t="str">
        <f t="shared" si="7"/>
        <v>Adult</v>
      </c>
      <c r="M213" t="s">
        <v>14</v>
      </c>
      <c r="N213" t="s">
        <v>51</v>
      </c>
    </row>
    <row r="214" spans="1:14" x14ac:dyDescent="0.3">
      <c r="A214" t="s">
        <v>433</v>
      </c>
      <c r="B214" s="2">
        <v>44587</v>
      </c>
      <c r="C214" s="2" t="str">
        <f t="shared" si="6"/>
        <v>January</v>
      </c>
      <c r="D214" s="3">
        <v>0.49930555555555556</v>
      </c>
      <c r="E214" t="s">
        <v>390</v>
      </c>
      <c r="F214" t="s">
        <v>18</v>
      </c>
      <c r="G214" t="s">
        <v>55</v>
      </c>
      <c r="H214" t="s">
        <v>56</v>
      </c>
      <c r="I214">
        <v>233.45</v>
      </c>
      <c r="J214" t="s">
        <v>25</v>
      </c>
      <c r="K214">
        <v>29</v>
      </c>
      <c r="L214" t="str">
        <f t="shared" si="7"/>
        <v>Adult</v>
      </c>
      <c r="M214" t="s">
        <v>14</v>
      </c>
      <c r="N214" t="s">
        <v>51</v>
      </c>
    </row>
    <row r="215" spans="1:14" x14ac:dyDescent="0.3">
      <c r="A215" t="s">
        <v>434</v>
      </c>
      <c r="B215" s="2">
        <v>44638</v>
      </c>
      <c r="C215" s="2" t="str">
        <f t="shared" si="6"/>
        <v>March</v>
      </c>
      <c r="D215" s="3">
        <v>0.31874999999999998</v>
      </c>
      <c r="E215" t="s">
        <v>435</v>
      </c>
      <c r="F215" t="s">
        <v>64</v>
      </c>
      <c r="G215" t="s">
        <v>55</v>
      </c>
      <c r="H215" t="s">
        <v>116</v>
      </c>
      <c r="I215">
        <v>200.19</v>
      </c>
      <c r="J215" t="s">
        <v>25</v>
      </c>
      <c r="K215">
        <v>21</v>
      </c>
      <c r="L215" t="str">
        <f t="shared" si="7"/>
        <v>Adult</v>
      </c>
      <c r="M215" t="s">
        <v>14</v>
      </c>
      <c r="N215" t="s">
        <v>15</v>
      </c>
    </row>
    <row r="216" spans="1:14" x14ac:dyDescent="0.3">
      <c r="A216" t="s">
        <v>436</v>
      </c>
      <c r="B216" s="2">
        <v>44891</v>
      </c>
      <c r="C216" s="2" t="str">
        <f t="shared" si="6"/>
        <v>November</v>
      </c>
      <c r="D216" s="3">
        <v>0.92708333333333337</v>
      </c>
      <c r="E216" t="s">
        <v>111</v>
      </c>
      <c r="F216" t="s">
        <v>87</v>
      </c>
      <c r="G216" t="s">
        <v>43</v>
      </c>
      <c r="H216" t="s">
        <v>177</v>
      </c>
      <c r="I216">
        <v>200.63</v>
      </c>
      <c r="J216" t="s">
        <v>25</v>
      </c>
      <c r="K216">
        <v>54</v>
      </c>
      <c r="L216" t="str">
        <f t="shared" si="7"/>
        <v>Adult</v>
      </c>
      <c r="M216" t="s">
        <v>14</v>
      </c>
      <c r="N216" t="s">
        <v>61</v>
      </c>
    </row>
    <row r="217" spans="1:14" x14ac:dyDescent="0.3">
      <c r="A217" t="s">
        <v>437</v>
      </c>
      <c r="B217" s="2">
        <v>44725</v>
      </c>
      <c r="C217" s="2" t="str">
        <f t="shared" si="6"/>
        <v>June</v>
      </c>
      <c r="D217" s="3">
        <v>0.54236111111111107</v>
      </c>
      <c r="E217" t="s">
        <v>438</v>
      </c>
      <c r="F217" t="s">
        <v>10</v>
      </c>
      <c r="G217" t="s">
        <v>29</v>
      </c>
      <c r="H217" t="s">
        <v>88</v>
      </c>
      <c r="I217">
        <v>218.57</v>
      </c>
      <c r="J217" t="s">
        <v>13</v>
      </c>
      <c r="K217">
        <v>28</v>
      </c>
      <c r="L217" t="str">
        <f t="shared" si="7"/>
        <v>Adult</v>
      </c>
      <c r="M217" t="s">
        <v>14</v>
      </c>
      <c r="N217" t="s">
        <v>61</v>
      </c>
    </row>
    <row r="218" spans="1:14" x14ac:dyDescent="0.3">
      <c r="A218" t="s">
        <v>439</v>
      </c>
      <c r="B218" s="2">
        <v>44674</v>
      </c>
      <c r="C218" s="2" t="str">
        <f t="shared" si="6"/>
        <v>April</v>
      </c>
      <c r="D218" s="3">
        <v>0.76527777777777772</v>
      </c>
      <c r="E218" t="s">
        <v>80</v>
      </c>
      <c r="F218" t="s">
        <v>54</v>
      </c>
      <c r="G218" t="s">
        <v>11</v>
      </c>
      <c r="H218" t="s">
        <v>12</v>
      </c>
      <c r="I218">
        <v>236.98</v>
      </c>
      <c r="J218" t="s">
        <v>25</v>
      </c>
      <c r="K218">
        <v>55</v>
      </c>
      <c r="L218" t="str">
        <f t="shared" si="7"/>
        <v>Adult</v>
      </c>
      <c r="M218" t="s">
        <v>14</v>
      </c>
      <c r="N218" t="s">
        <v>15</v>
      </c>
    </row>
    <row r="219" spans="1:14" x14ac:dyDescent="0.3">
      <c r="A219" t="s">
        <v>440</v>
      </c>
      <c r="B219" s="2">
        <v>44850</v>
      </c>
      <c r="C219" s="2" t="str">
        <f t="shared" si="6"/>
        <v>October</v>
      </c>
      <c r="D219" s="3">
        <v>0.53680555555555554</v>
      </c>
      <c r="E219" t="s">
        <v>441</v>
      </c>
      <c r="F219" t="s">
        <v>60</v>
      </c>
      <c r="G219" t="s">
        <v>33</v>
      </c>
      <c r="H219" t="s">
        <v>206</v>
      </c>
      <c r="I219">
        <v>121.33</v>
      </c>
      <c r="J219" t="s">
        <v>13</v>
      </c>
      <c r="K219">
        <v>32</v>
      </c>
      <c r="L219" t="str">
        <f t="shared" si="7"/>
        <v>Adult</v>
      </c>
      <c r="M219" t="s">
        <v>14</v>
      </c>
      <c r="N219" t="s">
        <v>61</v>
      </c>
    </row>
    <row r="220" spans="1:14" x14ac:dyDescent="0.3">
      <c r="A220" t="s">
        <v>442</v>
      </c>
      <c r="B220" s="2">
        <v>44731</v>
      </c>
      <c r="C220" s="2" t="str">
        <f t="shared" si="6"/>
        <v>June</v>
      </c>
      <c r="D220" s="3">
        <v>0.53541666666666665</v>
      </c>
      <c r="E220" t="s">
        <v>443</v>
      </c>
      <c r="F220" t="s">
        <v>49</v>
      </c>
      <c r="G220" t="s">
        <v>55</v>
      </c>
      <c r="H220" t="s">
        <v>96</v>
      </c>
      <c r="I220">
        <v>342.46</v>
      </c>
      <c r="J220" t="s">
        <v>25</v>
      </c>
      <c r="K220">
        <v>21</v>
      </c>
      <c r="L220" t="str">
        <f t="shared" si="7"/>
        <v>Adult</v>
      </c>
      <c r="M220" t="s">
        <v>14</v>
      </c>
      <c r="N220" t="s">
        <v>26</v>
      </c>
    </row>
    <row r="221" spans="1:14" x14ac:dyDescent="0.3">
      <c r="A221" t="s">
        <v>444</v>
      </c>
      <c r="B221" s="2">
        <v>44599</v>
      </c>
      <c r="C221" s="2" t="str">
        <f t="shared" si="6"/>
        <v>February</v>
      </c>
      <c r="D221" s="3">
        <v>0.73958333333333337</v>
      </c>
      <c r="E221" t="s">
        <v>445</v>
      </c>
      <c r="F221" t="s">
        <v>18</v>
      </c>
      <c r="G221" t="s">
        <v>33</v>
      </c>
      <c r="H221" t="s">
        <v>245</v>
      </c>
      <c r="I221">
        <v>175.13</v>
      </c>
      <c r="J221" t="s">
        <v>13</v>
      </c>
      <c r="K221">
        <v>45</v>
      </c>
      <c r="L221" t="str">
        <f t="shared" si="7"/>
        <v>Adult</v>
      </c>
      <c r="M221" t="s">
        <v>14</v>
      </c>
      <c r="N221" t="s">
        <v>26</v>
      </c>
    </row>
    <row r="222" spans="1:14" x14ac:dyDescent="0.3">
      <c r="A222" t="s">
        <v>446</v>
      </c>
      <c r="B222" s="2">
        <v>44676</v>
      </c>
      <c r="C222" s="2" t="str">
        <f t="shared" si="6"/>
        <v>April</v>
      </c>
      <c r="D222" s="3">
        <v>0.47499999999999998</v>
      </c>
      <c r="E222" t="s">
        <v>447</v>
      </c>
      <c r="F222" t="s">
        <v>10</v>
      </c>
      <c r="G222" t="s">
        <v>11</v>
      </c>
      <c r="H222" t="s">
        <v>12</v>
      </c>
      <c r="I222">
        <v>269.42</v>
      </c>
      <c r="J222" t="s">
        <v>25</v>
      </c>
      <c r="K222">
        <v>54</v>
      </c>
      <c r="L222" t="str">
        <f t="shared" si="7"/>
        <v>Adult</v>
      </c>
      <c r="M222" t="s">
        <v>14</v>
      </c>
      <c r="N222" t="s">
        <v>61</v>
      </c>
    </row>
    <row r="223" spans="1:14" x14ac:dyDescent="0.3">
      <c r="A223" t="s">
        <v>448</v>
      </c>
      <c r="B223" s="2">
        <v>44816</v>
      </c>
      <c r="C223" s="2" t="str">
        <f t="shared" si="6"/>
        <v>September</v>
      </c>
      <c r="D223" s="3">
        <v>0.43125000000000002</v>
      </c>
      <c r="E223" t="s">
        <v>449</v>
      </c>
      <c r="F223" t="s">
        <v>22</v>
      </c>
      <c r="G223" t="s">
        <v>11</v>
      </c>
      <c r="H223" t="s">
        <v>37</v>
      </c>
      <c r="I223">
        <v>446.81</v>
      </c>
      <c r="J223" t="s">
        <v>13</v>
      </c>
      <c r="K223">
        <v>60</v>
      </c>
      <c r="L223" t="str">
        <f t="shared" si="7"/>
        <v>Adult</v>
      </c>
      <c r="M223" t="s">
        <v>14</v>
      </c>
      <c r="N223" t="s">
        <v>26</v>
      </c>
    </row>
    <row r="224" spans="1:14" x14ac:dyDescent="0.3">
      <c r="A224" t="s">
        <v>450</v>
      </c>
      <c r="B224" s="2">
        <v>44669</v>
      </c>
      <c r="C224" s="2" t="str">
        <f t="shared" si="6"/>
        <v>April</v>
      </c>
      <c r="D224" s="3">
        <v>0.57222222222222219</v>
      </c>
      <c r="E224" t="s">
        <v>451</v>
      </c>
      <c r="F224" t="s">
        <v>49</v>
      </c>
      <c r="G224" t="s">
        <v>23</v>
      </c>
      <c r="H224" t="s">
        <v>105</v>
      </c>
      <c r="I224">
        <v>350.98</v>
      </c>
      <c r="J224" t="s">
        <v>25</v>
      </c>
      <c r="K224">
        <v>44</v>
      </c>
      <c r="L224" t="str">
        <f t="shared" si="7"/>
        <v>Adult</v>
      </c>
      <c r="M224" t="s">
        <v>57</v>
      </c>
      <c r="N224" t="s">
        <v>51</v>
      </c>
    </row>
    <row r="225" spans="1:16" x14ac:dyDescent="0.3">
      <c r="A225" t="s">
        <v>452</v>
      </c>
      <c r="B225" s="2">
        <v>44741</v>
      </c>
      <c r="C225" s="2" t="str">
        <f t="shared" si="6"/>
        <v>June</v>
      </c>
      <c r="D225" s="3">
        <v>0.97499999999999998</v>
      </c>
      <c r="E225" t="s">
        <v>453</v>
      </c>
      <c r="F225" t="s">
        <v>60</v>
      </c>
      <c r="G225" t="s">
        <v>33</v>
      </c>
      <c r="H225" t="s">
        <v>34</v>
      </c>
      <c r="I225">
        <v>114.77</v>
      </c>
      <c r="J225" t="s">
        <v>13</v>
      </c>
      <c r="K225">
        <v>36</v>
      </c>
      <c r="L225" t="str">
        <f t="shared" si="7"/>
        <v>Adult</v>
      </c>
      <c r="M225" t="s">
        <v>14</v>
      </c>
      <c r="N225" t="s">
        <v>26</v>
      </c>
    </row>
    <row r="226" spans="1:16" x14ac:dyDescent="0.3">
      <c r="A226" t="s">
        <v>454</v>
      </c>
      <c r="B226" s="2">
        <v>44649</v>
      </c>
      <c r="C226" s="2" t="str">
        <f t="shared" si="6"/>
        <v>March</v>
      </c>
      <c r="D226" s="3">
        <v>0.75694444444444442</v>
      </c>
      <c r="E226" t="s">
        <v>455</v>
      </c>
      <c r="F226" t="s">
        <v>22</v>
      </c>
      <c r="G226" t="s">
        <v>33</v>
      </c>
      <c r="H226" t="s">
        <v>245</v>
      </c>
      <c r="I226">
        <v>142.19999999999999</v>
      </c>
      <c r="J226" t="s">
        <v>25</v>
      </c>
      <c r="K226">
        <v>19</v>
      </c>
      <c r="L226" t="str">
        <f t="shared" si="7"/>
        <v>Teenager</v>
      </c>
      <c r="M226" t="s">
        <v>14</v>
      </c>
      <c r="N226" t="s">
        <v>15</v>
      </c>
    </row>
    <row r="227" spans="1:16" x14ac:dyDescent="0.3">
      <c r="A227" t="s">
        <v>456</v>
      </c>
      <c r="B227" s="2">
        <v>44589</v>
      </c>
      <c r="C227" s="2" t="str">
        <f t="shared" si="6"/>
        <v>January</v>
      </c>
      <c r="D227" s="3">
        <v>0.38958333333333334</v>
      </c>
      <c r="E227" t="s">
        <v>457</v>
      </c>
      <c r="F227" t="s">
        <v>64</v>
      </c>
      <c r="G227" t="s">
        <v>43</v>
      </c>
      <c r="H227" t="s">
        <v>177</v>
      </c>
      <c r="I227">
        <v>304.08999999999997</v>
      </c>
      <c r="J227" t="s">
        <v>13</v>
      </c>
      <c r="K227">
        <v>21</v>
      </c>
      <c r="L227" t="str">
        <f t="shared" si="7"/>
        <v>Adult</v>
      </c>
      <c r="M227" t="s">
        <v>14</v>
      </c>
      <c r="N227" t="s">
        <v>26</v>
      </c>
    </row>
    <row r="228" spans="1:16" x14ac:dyDescent="0.3">
      <c r="A228" t="s">
        <v>458</v>
      </c>
      <c r="B228" s="2">
        <v>44563</v>
      </c>
      <c r="C228" s="2" t="str">
        <f t="shared" si="6"/>
        <v>January</v>
      </c>
      <c r="D228" s="3">
        <v>0.79513888888888884</v>
      </c>
      <c r="E228" t="s">
        <v>259</v>
      </c>
      <c r="F228" t="s">
        <v>60</v>
      </c>
      <c r="G228" t="s">
        <v>11</v>
      </c>
      <c r="H228" t="s">
        <v>99</v>
      </c>
      <c r="I228">
        <v>55.87</v>
      </c>
      <c r="J228" t="s">
        <v>25</v>
      </c>
      <c r="K228">
        <v>23</v>
      </c>
      <c r="L228" t="str">
        <f t="shared" si="7"/>
        <v>Adult</v>
      </c>
      <c r="M228" t="s">
        <v>14</v>
      </c>
      <c r="N228" t="s">
        <v>51</v>
      </c>
    </row>
    <row r="229" spans="1:16" x14ac:dyDescent="0.3">
      <c r="A229" t="s">
        <v>459</v>
      </c>
      <c r="B229" s="2">
        <v>44812</v>
      </c>
      <c r="C229" s="2" t="str">
        <f t="shared" si="6"/>
        <v>September</v>
      </c>
      <c r="D229" s="3">
        <v>0.58680555555555558</v>
      </c>
      <c r="E229" t="s">
        <v>460</v>
      </c>
      <c r="F229" t="s">
        <v>18</v>
      </c>
      <c r="G229" t="s">
        <v>11</v>
      </c>
      <c r="H229" t="s">
        <v>37</v>
      </c>
      <c r="I229">
        <v>384.63</v>
      </c>
      <c r="J229" t="s">
        <v>25</v>
      </c>
      <c r="K229">
        <v>20</v>
      </c>
      <c r="L229" t="str">
        <f t="shared" si="7"/>
        <v>Adult</v>
      </c>
      <c r="M229" t="s">
        <v>14</v>
      </c>
      <c r="N229" t="s">
        <v>26</v>
      </c>
    </row>
    <row r="230" spans="1:16" x14ac:dyDescent="0.3">
      <c r="A230" t="s">
        <v>461</v>
      </c>
      <c r="B230" s="2">
        <v>44850</v>
      </c>
      <c r="C230" s="2" t="str">
        <f t="shared" si="6"/>
        <v>October</v>
      </c>
      <c r="D230" s="3">
        <v>0.29791666666666666</v>
      </c>
      <c r="E230" t="s">
        <v>462</v>
      </c>
      <c r="F230" t="s">
        <v>22</v>
      </c>
      <c r="G230" t="s">
        <v>29</v>
      </c>
      <c r="H230" t="s">
        <v>102</v>
      </c>
      <c r="I230">
        <v>350.18</v>
      </c>
      <c r="J230" t="s">
        <v>13</v>
      </c>
      <c r="K230">
        <v>53</v>
      </c>
      <c r="L230" t="str">
        <f t="shared" si="7"/>
        <v>Adult</v>
      </c>
      <c r="M230" t="s">
        <v>14</v>
      </c>
      <c r="N230" t="s">
        <v>51</v>
      </c>
    </row>
    <row r="231" spans="1:16" x14ac:dyDescent="0.3">
      <c r="A231" t="s">
        <v>463</v>
      </c>
      <c r="B231" s="2">
        <v>44855</v>
      </c>
      <c r="C231" s="2" t="str">
        <f t="shared" si="6"/>
        <v>October</v>
      </c>
      <c r="D231" s="3">
        <v>0.5625</v>
      </c>
      <c r="E231" t="s">
        <v>464</v>
      </c>
      <c r="F231" t="s">
        <v>22</v>
      </c>
      <c r="G231" t="s">
        <v>43</v>
      </c>
      <c r="H231" t="s">
        <v>50</v>
      </c>
      <c r="I231">
        <v>200.02999999999901</v>
      </c>
      <c r="J231" t="s">
        <v>13</v>
      </c>
      <c r="K231">
        <v>25</v>
      </c>
      <c r="L231" t="str">
        <f t="shared" si="7"/>
        <v>Adult</v>
      </c>
      <c r="M231" t="s">
        <v>57</v>
      </c>
      <c r="N231" t="s">
        <v>15</v>
      </c>
    </row>
    <row r="232" spans="1:16" x14ac:dyDescent="0.3">
      <c r="A232" t="s">
        <v>465</v>
      </c>
      <c r="B232" s="2">
        <v>44670</v>
      </c>
      <c r="C232" s="2" t="str">
        <f t="shared" si="6"/>
        <v>April</v>
      </c>
      <c r="D232" s="3">
        <v>0.50555555555555554</v>
      </c>
      <c r="E232" t="s">
        <v>466</v>
      </c>
      <c r="F232" t="s">
        <v>18</v>
      </c>
      <c r="G232" t="s">
        <v>29</v>
      </c>
      <c r="H232" t="s">
        <v>88</v>
      </c>
      <c r="I232">
        <v>104.85</v>
      </c>
      <c r="J232" t="s">
        <v>13</v>
      </c>
      <c r="K232">
        <v>56</v>
      </c>
      <c r="L232" t="str">
        <f t="shared" si="7"/>
        <v>Adult</v>
      </c>
      <c r="M232" t="s">
        <v>14</v>
      </c>
      <c r="N232" t="s">
        <v>51</v>
      </c>
    </row>
    <row r="233" spans="1:16" x14ac:dyDescent="0.3">
      <c r="A233" t="s">
        <v>467</v>
      </c>
      <c r="B233" s="2">
        <v>44844</v>
      </c>
      <c r="C233" s="2" t="str">
        <f t="shared" si="6"/>
        <v>October</v>
      </c>
      <c r="D233" s="3">
        <v>0.70416666666666672</v>
      </c>
      <c r="E233" t="s">
        <v>358</v>
      </c>
      <c r="F233" t="s">
        <v>60</v>
      </c>
      <c r="G233" t="s">
        <v>29</v>
      </c>
      <c r="H233" t="s">
        <v>88</v>
      </c>
      <c r="I233">
        <v>91.83</v>
      </c>
      <c r="J233" t="s">
        <v>13</v>
      </c>
      <c r="K233">
        <v>24</v>
      </c>
      <c r="L233" t="str">
        <f t="shared" si="7"/>
        <v>Adult</v>
      </c>
      <c r="M233" t="s">
        <v>14</v>
      </c>
      <c r="N233" t="s">
        <v>26</v>
      </c>
    </row>
    <row r="234" spans="1:16" x14ac:dyDescent="0.3">
      <c r="A234" t="s">
        <v>468</v>
      </c>
      <c r="B234" s="2">
        <v>44772</v>
      </c>
      <c r="C234" s="2" t="str">
        <f t="shared" si="6"/>
        <v>July</v>
      </c>
      <c r="D234" s="3">
        <v>0.6</v>
      </c>
      <c r="E234" t="s">
        <v>469</v>
      </c>
      <c r="F234" t="s">
        <v>60</v>
      </c>
      <c r="G234" t="s">
        <v>33</v>
      </c>
      <c r="H234" t="s">
        <v>93</v>
      </c>
      <c r="I234">
        <v>58.91</v>
      </c>
      <c r="J234" t="s">
        <v>13</v>
      </c>
      <c r="K234">
        <v>57</v>
      </c>
      <c r="L234" t="str">
        <f t="shared" si="7"/>
        <v>Adult</v>
      </c>
      <c r="M234" t="s">
        <v>14</v>
      </c>
      <c r="N234" t="s">
        <v>26</v>
      </c>
      <c r="P234">
        <f>SUM(I2:I501)</f>
        <v>111608.65999999971</v>
      </c>
    </row>
    <row r="235" spans="1:16" x14ac:dyDescent="0.3">
      <c r="A235" t="s">
        <v>470</v>
      </c>
      <c r="B235" s="2">
        <v>44915</v>
      </c>
      <c r="C235" s="2" t="str">
        <f t="shared" si="6"/>
        <v>December</v>
      </c>
      <c r="D235" s="3">
        <v>0.54374999999999996</v>
      </c>
      <c r="E235" t="s">
        <v>449</v>
      </c>
      <c r="F235" t="s">
        <v>60</v>
      </c>
      <c r="G235" t="s">
        <v>23</v>
      </c>
      <c r="H235" t="s">
        <v>24</v>
      </c>
      <c r="I235">
        <v>44.07</v>
      </c>
      <c r="J235" t="s">
        <v>25</v>
      </c>
      <c r="K235">
        <v>37</v>
      </c>
      <c r="L235" t="str">
        <f t="shared" si="7"/>
        <v>Adult</v>
      </c>
      <c r="M235" t="s">
        <v>14</v>
      </c>
      <c r="N235" t="s">
        <v>15</v>
      </c>
    </row>
    <row r="236" spans="1:16" x14ac:dyDescent="0.3">
      <c r="A236" t="s">
        <v>471</v>
      </c>
      <c r="B236" s="2">
        <v>44715</v>
      </c>
      <c r="C236" s="2" t="str">
        <f t="shared" si="6"/>
        <v>June</v>
      </c>
      <c r="D236" s="3">
        <v>0.86736111111111114</v>
      </c>
      <c r="E236" t="s">
        <v>185</v>
      </c>
      <c r="F236" t="s">
        <v>49</v>
      </c>
      <c r="G236" t="s">
        <v>23</v>
      </c>
      <c r="H236" t="s">
        <v>65</v>
      </c>
      <c r="I236">
        <v>298.94</v>
      </c>
      <c r="J236" t="s">
        <v>25</v>
      </c>
      <c r="K236">
        <v>31</v>
      </c>
      <c r="L236" t="str">
        <f t="shared" si="7"/>
        <v>Adult</v>
      </c>
      <c r="M236" t="s">
        <v>57</v>
      </c>
      <c r="N236" t="s">
        <v>26</v>
      </c>
    </row>
    <row r="237" spans="1:16" x14ac:dyDescent="0.3">
      <c r="A237" t="s">
        <v>472</v>
      </c>
      <c r="B237" s="2">
        <v>44590</v>
      </c>
      <c r="C237" s="2" t="str">
        <f t="shared" si="6"/>
        <v>January</v>
      </c>
      <c r="D237" s="3">
        <v>0.95138888888888884</v>
      </c>
      <c r="E237" t="s">
        <v>473</v>
      </c>
      <c r="F237" t="s">
        <v>22</v>
      </c>
      <c r="G237" t="s">
        <v>23</v>
      </c>
      <c r="H237" t="s">
        <v>65</v>
      </c>
      <c r="I237">
        <v>81.86</v>
      </c>
      <c r="J237" t="s">
        <v>13</v>
      </c>
      <c r="K237">
        <v>29</v>
      </c>
      <c r="L237" t="str">
        <f t="shared" si="7"/>
        <v>Adult</v>
      </c>
      <c r="M237" t="s">
        <v>14</v>
      </c>
      <c r="N237" t="s">
        <v>61</v>
      </c>
    </row>
    <row r="238" spans="1:16" x14ac:dyDescent="0.3">
      <c r="A238" t="s">
        <v>474</v>
      </c>
      <c r="B238" s="2">
        <v>44795</v>
      </c>
      <c r="C238" s="2" t="str">
        <f t="shared" si="6"/>
        <v>August</v>
      </c>
      <c r="D238" s="3">
        <v>0.33194444444444443</v>
      </c>
      <c r="E238" t="s">
        <v>475</v>
      </c>
      <c r="F238" t="s">
        <v>64</v>
      </c>
      <c r="G238" t="s">
        <v>23</v>
      </c>
      <c r="H238" t="s">
        <v>24</v>
      </c>
      <c r="I238">
        <v>346.44</v>
      </c>
      <c r="J238" t="s">
        <v>13</v>
      </c>
      <c r="K238">
        <v>19</v>
      </c>
      <c r="L238" t="str">
        <f t="shared" si="7"/>
        <v>Teenager</v>
      </c>
      <c r="M238" t="s">
        <v>14</v>
      </c>
      <c r="N238" t="s">
        <v>15</v>
      </c>
    </row>
    <row r="239" spans="1:16" x14ac:dyDescent="0.3">
      <c r="A239" t="s">
        <v>476</v>
      </c>
      <c r="B239" s="2">
        <v>44804</v>
      </c>
      <c r="C239" s="2" t="str">
        <f t="shared" si="6"/>
        <v>August</v>
      </c>
      <c r="D239" s="3">
        <v>0.97361111111111109</v>
      </c>
      <c r="E239" t="s">
        <v>477</v>
      </c>
      <c r="F239" t="s">
        <v>54</v>
      </c>
      <c r="G239" t="s">
        <v>23</v>
      </c>
      <c r="H239" t="s">
        <v>105</v>
      </c>
      <c r="I239">
        <v>152.13999999999999</v>
      </c>
      <c r="J239" t="s">
        <v>13</v>
      </c>
      <c r="K239">
        <v>54</v>
      </c>
      <c r="L239" t="str">
        <f t="shared" si="7"/>
        <v>Adult</v>
      </c>
      <c r="M239" t="s">
        <v>14</v>
      </c>
      <c r="N239" t="s">
        <v>15</v>
      </c>
    </row>
    <row r="240" spans="1:16" x14ac:dyDescent="0.3">
      <c r="A240" t="s">
        <v>478</v>
      </c>
      <c r="B240" s="2">
        <v>44908</v>
      </c>
      <c r="C240" s="2" t="str">
        <f t="shared" si="6"/>
        <v>December</v>
      </c>
      <c r="D240" s="3">
        <v>0.51180555555555551</v>
      </c>
      <c r="E240" t="s">
        <v>156</v>
      </c>
      <c r="F240" t="s">
        <v>18</v>
      </c>
      <c r="G240" t="s">
        <v>33</v>
      </c>
      <c r="H240" t="s">
        <v>245</v>
      </c>
      <c r="I240">
        <v>310.95999999999998</v>
      </c>
      <c r="J240" t="s">
        <v>13</v>
      </c>
      <c r="K240">
        <v>48</v>
      </c>
      <c r="L240" t="str">
        <f t="shared" si="7"/>
        <v>Adult</v>
      </c>
      <c r="M240" t="s">
        <v>57</v>
      </c>
      <c r="N240" t="s">
        <v>61</v>
      </c>
    </row>
    <row r="241" spans="1:18" x14ac:dyDescent="0.3">
      <c r="A241" t="s">
        <v>479</v>
      </c>
      <c r="B241" s="2">
        <v>44676</v>
      </c>
      <c r="C241" s="2" t="str">
        <f t="shared" si="6"/>
        <v>April</v>
      </c>
      <c r="D241" s="3">
        <v>0.60972222222222228</v>
      </c>
      <c r="E241" t="s">
        <v>480</v>
      </c>
      <c r="F241" t="s">
        <v>10</v>
      </c>
      <c r="G241" t="s">
        <v>55</v>
      </c>
      <c r="H241" t="s">
        <v>116</v>
      </c>
      <c r="I241">
        <v>206.02</v>
      </c>
      <c r="J241" t="s">
        <v>25</v>
      </c>
      <c r="K241">
        <v>47</v>
      </c>
      <c r="L241" t="str">
        <f t="shared" si="7"/>
        <v>Adult</v>
      </c>
      <c r="M241" t="s">
        <v>14</v>
      </c>
      <c r="N241" t="s">
        <v>51</v>
      </c>
      <c r="Q241" s="8" t="s">
        <v>881</v>
      </c>
      <c r="R241" s="8" t="s">
        <v>887</v>
      </c>
    </row>
    <row r="242" spans="1:18" x14ac:dyDescent="0.3">
      <c r="A242" t="s">
        <v>481</v>
      </c>
      <c r="B242" s="2">
        <v>44861</v>
      </c>
      <c r="C242" s="2" t="str">
        <f t="shared" si="6"/>
        <v>October</v>
      </c>
      <c r="D242" s="3">
        <v>0.375</v>
      </c>
      <c r="E242" t="s">
        <v>385</v>
      </c>
      <c r="F242" t="s">
        <v>49</v>
      </c>
      <c r="G242" t="s">
        <v>33</v>
      </c>
      <c r="H242" t="s">
        <v>206</v>
      </c>
      <c r="I242">
        <v>170.11</v>
      </c>
      <c r="J242" t="s">
        <v>13</v>
      </c>
      <c r="K242">
        <v>39</v>
      </c>
      <c r="L242" t="str">
        <f t="shared" si="7"/>
        <v>Adult</v>
      </c>
      <c r="M242" t="s">
        <v>57</v>
      </c>
      <c r="N242" t="s">
        <v>26</v>
      </c>
      <c r="Q242" s="5" t="s">
        <v>57</v>
      </c>
      <c r="R242">
        <v>51</v>
      </c>
    </row>
    <row r="243" spans="1:18" x14ac:dyDescent="0.3">
      <c r="A243" t="s">
        <v>482</v>
      </c>
      <c r="B243" s="2">
        <v>44897</v>
      </c>
      <c r="C243" s="2" t="str">
        <f t="shared" si="6"/>
        <v>December</v>
      </c>
      <c r="D243" s="3">
        <v>0.6333333333333333</v>
      </c>
      <c r="E243" t="s">
        <v>483</v>
      </c>
      <c r="F243" t="s">
        <v>64</v>
      </c>
      <c r="G243" t="s">
        <v>29</v>
      </c>
      <c r="H243" t="s">
        <v>88</v>
      </c>
      <c r="I243">
        <v>270.77999999999997</v>
      </c>
      <c r="J243" t="s">
        <v>13</v>
      </c>
      <c r="K243">
        <v>59</v>
      </c>
      <c r="L243" t="str">
        <f t="shared" si="7"/>
        <v>Adult</v>
      </c>
      <c r="M243" t="s">
        <v>14</v>
      </c>
      <c r="N243" t="s">
        <v>51</v>
      </c>
      <c r="Q243" s="5" t="s">
        <v>14</v>
      </c>
      <c r="R243">
        <v>404</v>
      </c>
    </row>
    <row r="244" spans="1:18" x14ac:dyDescent="0.3">
      <c r="A244" t="s">
        <v>484</v>
      </c>
      <c r="B244" s="2">
        <v>44760</v>
      </c>
      <c r="C244" s="2" t="str">
        <f t="shared" si="6"/>
        <v>July</v>
      </c>
      <c r="D244" s="3">
        <v>0.31736111111111109</v>
      </c>
      <c r="E244" t="s">
        <v>485</v>
      </c>
      <c r="F244" t="s">
        <v>64</v>
      </c>
      <c r="G244" t="s">
        <v>23</v>
      </c>
      <c r="H244" t="s">
        <v>40</v>
      </c>
      <c r="I244">
        <v>283.63</v>
      </c>
      <c r="J244" t="s">
        <v>25</v>
      </c>
      <c r="K244">
        <v>60</v>
      </c>
      <c r="L244" t="str">
        <f t="shared" si="7"/>
        <v>Adult</v>
      </c>
      <c r="M244" t="s">
        <v>14</v>
      </c>
      <c r="N244" t="s">
        <v>15</v>
      </c>
      <c r="Q244" s="5" t="s">
        <v>70</v>
      </c>
      <c r="R244">
        <v>45</v>
      </c>
    </row>
    <row r="245" spans="1:18" x14ac:dyDescent="0.3">
      <c r="A245" t="s">
        <v>486</v>
      </c>
      <c r="B245" s="2">
        <v>44712</v>
      </c>
      <c r="C245" s="2" t="str">
        <f t="shared" si="6"/>
        <v>May</v>
      </c>
      <c r="D245" s="3">
        <v>0.39583333333333331</v>
      </c>
      <c r="E245" t="s">
        <v>487</v>
      </c>
      <c r="F245" t="s">
        <v>10</v>
      </c>
      <c r="G245" t="s">
        <v>55</v>
      </c>
      <c r="H245" t="s">
        <v>96</v>
      </c>
      <c r="I245">
        <v>345.24</v>
      </c>
      <c r="J245" t="s">
        <v>13</v>
      </c>
      <c r="K245">
        <v>32</v>
      </c>
      <c r="L245" t="str">
        <f t="shared" si="7"/>
        <v>Adult</v>
      </c>
      <c r="M245" t="s">
        <v>14</v>
      </c>
      <c r="N245" t="s">
        <v>26</v>
      </c>
    </row>
    <row r="246" spans="1:18" x14ac:dyDescent="0.3">
      <c r="A246" t="s">
        <v>488</v>
      </c>
      <c r="B246" s="2">
        <v>44695</v>
      </c>
      <c r="C246" s="2" t="str">
        <f t="shared" si="6"/>
        <v>May</v>
      </c>
      <c r="D246" s="3">
        <v>0.64513888888888893</v>
      </c>
      <c r="E246" t="s">
        <v>77</v>
      </c>
      <c r="F246" t="s">
        <v>22</v>
      </c>
      <c r="G246" t="s">
        <v>43</v>
      </c>
      <c r="H246" t="s">
        <v>50</v>
      </c>
      <c r="I246">
        <v>353.71</v>
      </c>
      <c r="J246" t="s">
        <v>13</v>
      </c>
      <c r="K246">
        <v>48</v>
      </c>
      <c r="L246" t="str">
        <f t="shared" si="7"/>
        <v>Adult</v>
      </c>
      <c r="M246" t="s">
        <v>70</v>
      </c>
      <c r="N246" t="s">
        <v>26</v>
      </c>
    </row>
    <row r="247" spans="1:18" x14ac:dyDescent="0.3">
      <c r="A247" t="s">
        <v>489</v>
      </c>
      <c r="B247" s="2">
        <v>44773</v>
      </c>
      <c r="C247" s="2" t="str">
        <f t="shared" si="6"/>
        <v>July</v>
      </c>
      <c r="D247" s="3">
        <v>0.3298611111111111</v>
      </c>
      <c r="E247" t="s">
        <v>490</v>
      </c>
      <c r="F247" t="s">
        <v>54</v>
      </c>
      <c r="G247" t="s">
        <v>11</v>
      </c>
      <c r="H247" t="s">
        <v>12</v>
      </c>
      <c r="I247">
        <v>143.58999999999901</v>
      </c>
      <c r="J247" t="s">
        <v>25</v>
      </c>
      <c r="K247">
        <v>27</v>
      </c>
      <c r="L247" t="str">
        <f t="shared" si="7"/>
        <v>Adult</v>
      </c>
      <c r="M247" t="s">
        <v>14</v>
      </c>
      <c r="N247" t="s">
        <v>26</v>
      </c>
    </row>
    <row r="248" spans="1:18" x14ac:dyDescent="0.3">
      <c r="A248" t="s">
        <v>491</v>
      </c>
      <c r="B248" s="2">
        <v>44885</v>
      </c>
      <c r="C248" s="2" t="str">
        <f t="shared" si="6"/>
        <v>November</v>
      </c>
      <c r="D248" s="3">
        <v>0.47222222222222221</v>
      </c>
      <c r="E248" t="s">
        <v>492</v>
      </c>
      <c r="F248" t="s">
        <v>87</v>
      </c>
      <c r="G248" t="s">
        <v>29</v>
      </c>
      <c r="H248" t="s">
        <v>88</v>
      </c>
      <c r="I248">
        <v>131.5</v>
      </c>
      <c r="J248" t="s">
        <v>13</v>
      </c>
      <c r="K248">
        <v>54</v>
      </c>
      <c r="L248" t="str">
        <f t="shared" si="7"/>
        <v>Adult</v>
      </c>
      <c r="M248" t="s">
        <v>14</v>
      </c>
      <c r="N248" t="s">
        <v>51</v>
      </c>
    </row>
    <row r="249" spans="1:18" x14ac:dyDescent="0.3">
      <c r="A249" t="s">
        <v>493</v>
      </c>
      <c r="B249" s="2">
        <v>44886</v>
      </c>
      <c r="C249" s="2" t="str">
        <f t="shared" si="6"/>
        <v>November</v>
      </c>
      <c r="D249" s="3">
        <v>0.80902777777777779</v>
      </c>
      <c r="E249" t="s">
        <v>494</v>
      </c>
      <c r="F249" t="s">
        <v>60</v>
      </c>
      <c r="G249" t="s">
        <v>43</v>
      </c>
      <c r="H249" t="s">
        <v>50</v>
      </c>
      <c r="I249">
        <v>60.29</v>
      </c>
      <c r="J249" t="s">
        <v>25</v>
      </c>
      <c r="K249">
        <v>18</v>
      </c>
      <c r="L249" t="str">
        <f t="shared" si="7"/>
        <v>Teenager</v>
      </c>
      <c r="M249" t="s">
        <v>70</v>
      </c>
      <c r="N249" t="s">
        <v>61</v>
      </c>
    </row>
    <row r="250" spans="1:18" x14ac:dyDescent="0.3">
      <c r="A250" t="s">
        <v>495</v>
      </c>
      <c r="B250" s="2">
        <v>44882</v>
      </c>
      <c r="C250" s="2" t="str">
        <f t="shared" si="6"/>
        <v>November</v>
      </c>
      <c r="D250" s="3">
        <v>0.55138888888888893</v>
      </c>
      <c r="E250" t="s">
        <v>158</v>
      </c>
      <c r="F250" t="s">
        <v>49</v>
      </c>
      <c r="G250" t="s">
        <v>23</v>
      </c>
      <c r="H250" t="s">
        <v>40</v>
      </c>
      <c r="I250">
        <v>79.3</v>
      </c>
      <c r="J250" t="s">
        <v>25</v>
      </c>
      <c r="K250">
        <v>28</v>
      </c>
      <c r="L250" t="str">
        <f t="shared" si="7"/>
        <v>Adult</v>
      </c>
      <c r="M250" t="s">
        <v>14</v>
      </c>
      <c r="N250" t="s">
        <v>51</v>
      </c>
    </row>
    <row r="251" spans="1:18" x14ac:dyDescent="0.3">
      <c r="A251" t="s">
        <v>496</v>
      </c>
      <c r="B251" s="2">
        <v>44828</v>
      </c>
      <c r="C251" s="2" t="str">
        <f t="shared" si="6"/>
        <v>September</v>
      </c>
      <c r="D251" s="3">
        <v>0.93125000000000002</v>
      </c>
      <c r="E251" t="s">
        <v>497</v>
      </c>
      <c r="F251" t="s">
        <v>54</v>
      </c>
      <c r="G251" t="s">
        <v>23</v>
      </c>
      <c r="H251" t="s">
        <v>65</v>
      </c>
      <c r="I251">
        <v>191.10999999999899</v>
      </c>
      <c r="J251" t="s">
        <v>25</v>
      </c>
      <c r="K251">
        <v>19</v>
      </c>
      <c r="L251" t="str">
        <f t="shared" si="7"/>
        <v>Teenager</v>
      </c>
      <c r="M251" t="s">
        <v>14</v>
      </c>
      <c r="N251" t="s">
        <v>61</v>
      </c>
    </row>
    <row r="252" spans="1:18" x14ac:dyDescent="0.3">
      <c r="A252" t="s">
        <v>498</v>
      </c>
      <c r="B252" s="2">
        <v>44863</v>
      </c>
      <c r="C252" s="2" t="str">
        <f t="shared" si="6"/>
        <v>October</v>
      </c>
      <c r="D252" s="3">
        <v>0.92361111111111116</v>
      </c>
      <c r="E252" t="s">
        <v>397</v>
      </c>
      <c r="F252" t="s">
        <v>49</v>
      </c>
      <c r="G252" t="s">
        <v>55</v>
      </c>
      <c r="H252" t="s">
        <v>190</v>
      </c>
      <c r="I252">
        <v>172.87</v>
      </c>
      <c r="J252" t="s">
        <v>13</v>
      </c>
      <c r="K252">
        <v>56</v>
      </c>
      <c r="L252" t="str">
        <f t="shared" si="7"/>
        <v>Adult</v>
      </c>
      <c r="M252" t="s">
        <v>57</v>
      </c>
      <c r="N252" t="s">
        <v>61</v>
      </c>
    </row>
    <row r="253" spans="1:18" x14ac:dyDescent="0.3">
      <c r="A253" t="s">
        <v>499</v>
      </c>
      <c r="B253" s="2">
        <v>44915</v>
      </c>
      <c r="C253" s="2" t="str">
        <f t="shared" si="6"/>
        <v>December</v>
      </c>
      <c r="D253" s="3">
        <v>0.39305555555555555</v>
      </c>
      <c r="E253" t="s">
        <v>500</v>
      </c>
      <c r="F253" t="s">
        <v>18</v>
      </c>
      <c r="G253" t="s">
        <v>29</v>
      </c>
      <c r="H253" t="s">
        <v>102</v>
      </c>
      <c r="I253">
        <v>240.22</v>
      </c>
      <c r="J253" t="s">
        <v>13</v>
      </c>
      <c r="K253">
        <v>37</v>
      </c>
      <c r="L253" t="str">
        <f t="shared" si="7"/>
        <v>Adult</v>
      </c>
      <c r="M253" t="s">
        <v>14</v>
      </c>
      <c r="N253" t="s">
        <v>15</v>
      </c>
    </row>
    <row r="254" spans="1:18" x14ac:dyDescent="0.3">
      <c r="A254" t="s">
        <v>501</v>
      </c>
      <c r="B254" s="2">
        <v>44776</v>
      </c>
      <c r="C254" s="2" t="str">
        <f t="shared" si="6"/>
        <v>August</v>
      </c>
      <c r="D254" s="3">
        <v>0.3972222222222222</v>
      </c>
      <c r="E254" t="s">
        <v>502</v>
      </c>
      <c r="F254" t="s">
        <v>22</v>
      </c>
      <c r="G254" t="s">
        <v>23</v>
      </c>
      <c r="H254" t="s">
        <v>105</v>
      </c>
      <c r="I254">
        <v>332.82</v>
      </c>
      <c r="J254" t="s">
        <v>13</v>
      </c>
      <c r="K254">
        <v>34</v>
      </c>
      <c r="L254" t="str">
        <f t="shared" si="7"/>
        <v>Adult</v>
      </c>
      <c r="M254" t="s">
        <v>70</v>
      </c>
      <c r="N254" t="s">
        <v>51</v>
      </c>
    </row>
    <row r="255" spans="1:18" x14ac:dyDescent="0.3">
      <c r="A255" t="s">
        <v>503</v>
      </c>
      <c r="B255" s="2">
        <v>44713</v>
      </c>
      <c r="C255" s="2" t="str">
        <f t="shared" si="6"/>
        <v>June</v>
      </c>
      <c r="D255" s="3">
        <v>0.4597222222222222</v>
      </c>
      <c r="E255" t="s">
        <v>504</v>
      </c>
      <c r="F255" t="s">
        <v>60</v>
      </c>
      <c r="G255" t="s">
        <v>11</v>
      </c>
      <c r="H255" t="s">
        <v>19</v>
      </c>
      <c r="I255">
        <v>188.7</v>
      </c>
      <c r="J255" t="s">
        <v>13</v>
      </c>
      <c r="K255">
        <v>25</v>
      </c>
      <c r="L255" t="str">
        <f t="shared" si="7"/>
        <v>Adult</v>
      </c>
      <c r="M255" t="s">
        <v>70</v>
      </c>
      <c r="N255" t="s">
        <v>61</v>
      </c>
    </row>
    <row r="256" spans="1:18" x14ac:dyDescent="0.3">
      <c r="A256" t="s">
        <v>505</v>
      </c>
      <c r="B256" s="2">
        <v>44823</v>
      </c>
      <c r="C256" s="2" t="str">
        <f t="shared" si="6"/>
        <v>September</v>
      </c>
      <c r="D256" s="3">
        <v>0.36527777777777776</v>
      </c>
      <c r="E256" t="s">
        <v>314</v>
      </c>
      <c r="F256" t="s">
        <v>22</v>
      </c>
      <c r="G256" t="s">
        <v>23</v>
      </c>
      <c r="H256" t="s">
        <v>40</v>
      </c>
      <c r="I256">
        <v>180.32999999999899</v>
      </c>
      <c r="J256" t="s">
        <v>25</v>
      </c>
      <c r="K256">
        <v>47</v>
      </c>
      <c r="L256" t="str">
        <f t="shared" si="7"/>
        <v>Adult</v>
      </c>
      <c r="M256" t="s">
        <v>14</v>
      </c>
      <c r="N256" t="s">
        <v>26</v>
      </c>
    </row>
    <row r="257" spans="1:14" x14ac:dyDescent="0.3">
      <c r="A257" t="s">
        <v>506</v>
      </c>
      <c r="B257" s="2">
        <v>44908</v>
      </c>
      <c r="C257" s="2" t="str">
        <f t="shared" si="6"/>
        <v>December</v>
      </c>
      <c r="D257" s="3">
        <v>0.68541666666666667</v>
      </c>
      <c r="E257" t="s">
        <v>507</v>
      </c>
      <c r="F257" t="s">
        <v>22</v>
      </c>
      <c r="G257" t="s">
        <v>29</v>
      </c>
      <c r="H257" t="s">
        <v>78</v>
      </c>
      <c r="I257">
        <v>49.75</v>
      </c>
      <c r="J257" t="s">
        <v>13</v>
      </c>
      <c r="K257">
        <v>39</v>
      </c>
      <c r="L257" t="str">
        <f t="shared" si="7"/>
        <v>Adult</v>
      </c>
      <c r="M257" t="s">
        <v>14</v>
      </c>
      <c r="N257" t="s">
        <v>61</v>
      </c>
    </row>
    <row r="258" spans="1:14" x14ac:dyDescent="0.3">
      <c r="A258" t="s">
        <v>508</v>
      </c>
      <c r="B258" s="2">
        <v>44752</v>
      </c>
      <c r="C258" s="2" t="str">
        <f t="shared" si="6"/>
        <v>July</v>
      </c>
      <c r="D258" s="3">
        <v>0.6743055555555556</v>
      </c>
      <c r="E258" t="s">
        <v>509</v>
      </c>
      <c r="F258" t="s">
        <v>18</v>
      </c>
      <c r="G258" t="s">
        <v>43</v>
      </c>
      <c r="H258" t="s">
        <v>44</v>
      </c>
      <c r="I258">
        <v>147.09</v>
      </c>
      <c r="J258" t="s">
        <v>25</v>
      </c>
      <c r="K258">
        <v>18</v>
      </c>
      <c r="L258" t="str">
        <f t="shared" si="7"/>
        <v>Teenager</v>
      </c>
      <c r="M258" t="s">
        <v>14</v>
      </c>
      <c r="N258" t="s">
        <v>61</v>
      </c>
    </row>
    <row r="259" spans="1:14" x14ac:dyDescent="0.3">
      <c r="A259" t="s">
        <v>510</v>
      </c>
      <c r="B259" s="2">
        <v>44643</v>
      </c>
      <c r="C259" s="2" t="str">
        <f t="shared" ref="C259:C322" si="8">TEXT(B259,"mmmm")</f>
        <v>March</v>
      </c>
      <c r="D259" s="3">
        <v>0.39305555555555555</v>
      </c>
      <c r="E259" t="s">
        <v>511</v>
      </c>
      <c r="F259" t="s">
        <v>60</v>
      </c>
      <c r="G259" t="s">
        <v>33</v>
      </c>
      <c r="H259" t="s">
        <v>93</v>
      </c>
      <c r="I259">
        <v>112.5</v>
      </c>
      <c r="J259" t="s">
        <v>25</v>
      </c>
      <c r="K259">
        <v>57</v>
      </c>
      <c r="L259" t="str">
        <f t="shared" ref="L259:L322" si="9">IF(K259&lt;=19,"Teenager",IF(K259&lt;=60,"Adult","Senior"))</f>
        <v>Adult</v>
      </c>
      <c r="M259" t="s">
        <v>14</v>
      </c>
      <c r="N259" t="s">
        <v>61</v>
      </c>
    </row>
    <row r="260" spans="1:14" x14ac:dyDescent="0.3">
      <c r="A260" t="s">
        <v>512</v>
      </c>
      <c r="B260" s="2">
        <v>44772</v>
      </c>
      <c r="C260" s="2" t="str">
        <f t="shared" si="8"/>
        <v>July</v>
      </c>
      <c r="D260" s="3">
        <v>0.83472222222222225</v>
      </c>
      <c r="E260" t="s">
        <v>42</v>
      </c>
      <c r="F260" t="s">
        <v>10</v>
      </c>
      <c r="G260" t="s">
        <v>55</v>
      </c>
      <c r="H260" t="s">
        <v>116</v>
      </c>
      <c r="I260">
        <v>40.72</v>
      </c>
      <c r="J260" t="s">
        <v>13</v>
      </c>
      <c r="K260">
        <v>60</v>
      </c>
      <c r="L260" t="str">
        <f t="shared" si="9"/>
        <v>Adult</v>
      </c>
      <c r="M260" t="s">
        <v>70</v>
      </c>
      <c r="N260" t="s">
        <v>15</v>
      </c>
    </row>
    <row r="261" spans="1:14" x14ac:dyDescent="0.3">
      <c r="A261" t="s">
        <v>513</v>
      </c>
      <c r="B261" s="2">
        <v>44808</v>
      </c>
      <c r="C261" s="2" t="str">
        <f t="shared" si="8"/>
        <v>September</v>
      </c>
      <c r="D261" s="3">
        <v>0.73750000000000004</v>
      </c>
      <c r="E261" t="s">
        <v>514</v>
      </c>
      <c r="F261" t="s">
        <v>18</v>
      </c>
      <c r="G261" t="s">
        <v>11</v>
      </c>
      <c r="H261" t="s">
        <v>99</v>
      </c>
      <c r="I261">
        <v>39.57</v>
      </c>
      <c r="J261" t="s">
        <v>25</v>
      </c>
      <c r="K261">
        <v>49</v>
      </c>
      <c r="L261" t="str">
        <f t="shared" si="9"/>
        <v>Adult</v>
      </c>
      <c r="M261" t="s">
        <v>70</v>
      </c>
      <c r="N261" t="s">
        <v>26</v>
      </c>
    </row>
    <row r="262" spans="1:14" x14ac:dyDescent="0.3">
      <c r="A262" t="s">
        <v>515</v>
      </c>
      <c r="B262" s="2">
        <v>44685</v>
      </c>
      <c r="C262" s="2" t="str">
        <f t="shared" si="8"/>
        <v>May</v>
      </c>
      <c r="D262" s="3">
        <v>0.67847222222222225</v>
      </c>
      <c r="E262" t="s">
        <v>516</v>
      </c>
      <c r="F262" t="s">
        <v>64</v>
      </c>
      <c r="G262" t="s">
        <v>33</v>
      </c>
      <c r="H262" t="s">
        <v>93</v>
      </c>
      <c r="I262">
        <v>206.3</v>
      </c>
      <c r="J262" t="s">
        <v>25</v>
      </c>
      <c r="K262">
        <v>46</v>
      </c>
      <c r="L262" t="str">
        <f t="shared" si="9"/>
        <v>Adult</v>
      </c>
      <c r="M262" t="s">
        <v>70</v>
      </c>
      <c r="N262" t="s">
        <v>51</v>
      </c>
    </row>
    <row r="263" spans="1:14" x14ac:dyDescent="0.3">
      <c r="A263" t="s">
        <v>517</v>
      </c>
      <c r="B263" s="2">
        <v>44790</v>
      </c>
      <c r="C263" s="2" t="str">
        <f t="shared" si="8"/>
        <v>August</v>
      </c>
      <c r="D263" s="3">
        <v>0.67152777777777772</v>
      </c>
      <c r="E263" t="s">
        <v>518</v>
      </c>
      <c r="F263" t="s">
        <v>87</v>
      </c>
      <c r="G263" t="s">
        <v>29</v>
      </c>
      <c r="H263" t="s">
        <v>88</v>
      </c>
      <c r="I263">
        <v>190.96</v>
      </c>
      <c r="J263" t="s">
        <v>13</v>
      </c>
      <c r="K263">
        <v>32</v>
      </c>
      <c r="L263" t="str">
        <f t="shared" si="9"/>
        <v>Adult</v>
      </c>
      <c r="M263" t="s">
        <v>14</v>
      </c>
      <c r="N263" t="s">
        <v>15</v>
      </c>
    </row>
    <row r="264" spans="1:14" x14ac:dyDescent="0.3">
      <c r="A264" t="s">
        <v>519</v>
      </c>
      <c r="B264" s="2">
        <v>44897</v>
      </c>
      <c r="C264" s="2" t="str">
        <f t="shared" si="8"/>
        <v>December</v>
      </c>
      <c r="D264" s="3">
        <v>0.84791666666666665</v>
      </c>
      <c r="E264" t="s">
        <v>520</v>
      </c>
      <c r="F264" t="s">
        <v>87</v>
      </c>
      <c r="G264" t="s">
        <v>11</v>
      </c>
      <c r="H264" t="s">
        <v>19</v>
      </c>
      <c r="I264">
        <v>151.16999999999999</v>
      </c>
      <c r="J264" t="s">
        <v>25</v>
      </c>
      <c r="K264">
        <v>60</v>
      </c>
      <c r="L264" t="str">
        <f t="shared" si="9"/>
        <v>Adult</v>
      </c>
      <c r="M264" t="s">
        <v>14</v>
      </c>
      <c r="N264" t="s">
        <v>15</v>
      </c>
    </row>
    <row r="265" spans="1:14" x14ac:dyDescent="0.3">
      <c r="A265" t="s">
        <v>521</v>
      </c>
      <c r="B265" s="2">
        <v>44563</v>
      </c>
      <c r="C265" s="2" t="str">
        <f t="shared" si="8"/>
        <v>January</v>
      </c>
      <c r="D265" s="3">
        <v>0.68194444444444446</v>
      </c>
      <c r="E265" t="s">
        <v>387</v>
      </c>
      <c r="F265" t="s">
        <v>10</v>
      </c>
      <c r="G265" t="s">
        <v>33</v>
      </c>
      <c r="H265" t="s">
        <v>206</v>
      </c>
      <c r="I265">
        <v>343.45</v>
      </c>
      <c r="J265" t="s">
        <v>13</v>
      </c>
      <c r="K265">
        <v>49</v>
      </c>
      <c r="L265" t="str">
        <f t="shared" si="9"/>
        <v>Adult</v>
      </c>
      <c r="M265" t="s">
        <v>14</v>
      </c>
      <c r="N265" t="s">
        <v>15</v>
      </c>
    </row>
    <row r="266" spans="1:14" x14ac:dyDescent="0.3">
      <c r="A266" t="s">
        <v>522</v>
      </c>
      <c r="B266" s="2">
        <v>44658</v>
      </c>
      <c r="C266" s="2" t="str">
        <f t="shared" si="8"/>
        <v>April</v>
      </c>
      <c r="D266" s="3">
        <v>0.41597222222222224</v>
      </c>
      <c r="E266" t="s">
        <v>523</v>
      </c>
      <c r="F266" t="s">
        <v>18</v>
      </c>
      <c r="G266" t="s">
        <v>11</v>
      </c>
      <c r="H266" t="s">
        <v>19</v>
      </c>
      <c r="I266">
        <v>379.94</v>
      </c>
      <c r="J266" t="s">
        <v>25</v>
      </c>
      <c r="K266">
        <v>24</v>
      </c>
      <c r="L266" t="str">
        <f t="shared" si="9"/>
        <v>Adult</v>
      </c>
      <c r="M266" t="s">
        <v>14</v>
      </c>
      <c r="N266" t="s">
        <v>51</v>
      </c>
    </row>
    <row r="267" spans="1:14" x14ac:dyDescent="0.3">
      <c r="A267" t="s">
        <v>524</v>
      </c>
      <c r="B267" s="2">
        <v>44796</v>
      </c>
      <c r="C267" s="2" t="str">
        <f t="shared" si="8"/>
        <v>August</v>
      </c>
      <c r="D267" s="3">
        <v>0.92222222222222228</v>
      </c>
      <c r="E267" t="s">
        <v>525</v>
      </c>
      <c r="F267" t="s">
        <v>60</v>
      </c>
      <c r="G267" t="s">
        <v>29</v>
      </c>
      <c r="H267" t="s">
        <v>78</v>
      </c>
      <c r="I267">
        <v>251.66</v>
      </c>
      <c r="J267" t="s">
        <v>25</v>
      </c>
      <c r="K267">
        <v>50</v>
      </c>
      <c r="L267" t="str">
        <f t="shared" si="9"/>
        <v>Adult</v>
      </c>
      <c r="M267" t="s">
        <v>14</v>
      </c>
      <c r="N267" t="s">
        <v>15</v>
      </c>
    </row>
    <row r="268" spans="1:14" x14ac:dyDescent="0.3">
      <c r="A268" t="s">
        <v>526</v>
      </c>
      <c r="B268" s="2">
        <v>44615</v>
      </c>
      <c r="C268" s="2" t="str">
        <f t="shared" si="8"/>
        <v>February</v>
      </c>
      <c r="D268" s="3">
        <v>0.77916666666666667</v>
      </c>
      <c r="E268" t="s">
        <v>527</v>
      </c>
      <c r="F268" t="s">
        <v>49</v>
      </c>
      <c r="G268" t="s">
        <v>33</v>
      </c>
      <c r="H268" t="s">
        <v>93</v>
      </c>
      <c r="I268">
        <v>190.18</v>
      </c>
      <c r="J268" t="s">
        <v>13</v>
      </c>
      <c r="K268">
        <v>35</v>
      </c>
      <c r="L268" t="str">
        <f t="shared" si="9"/>
        <v>Adult</v>
      </c>
      <c r="M268" t="s">
        <v>14</v>
      </c>
      <c r="N268" t="s">
        <v>15</v>
      </c>
    </row>
    <row r="269" spans="1:14" x14ac:dyDescent="0.3">
      <c r="A269" t="s">
        <v>528</v>
      </c>
      <c r="B269" s="2">
        <v>44632</v>
      </c>
      <c r="C269" s="2" t="str">
        <f t="shared" si="8"/>
        <v>March</v>
      </c>
      <c r="D269" s="3">
        <v>0.81805555555555554</v>
      </c>
      <c r="E269" t="s">
        <v>529</v>
      </c>
      <c r="F269" t="s">
        <v>10</v>
      </c>
      <c r="G269" t="s">
        <v>55</v>
      </c>
      <c r="H269" t="s">
        <v>116</v>
      </c>
      <c r="I269">
        <v>265.20999999999998</v>
      </c>
      <c r="J269" t="s">
        <v>13</v>
      </c>
      <c r="K269">
        <v>30</v>
      </c>
      <c r="L269" t="str">
        <f t="shared" si="9"/>
        <v>Adult</v>
      </c>
      <c r="M269" t="s">
        <v>14</v>
      </c>
      <c r="N269" t="s">
        <v>15</v>
      </c>
    </row>
    <row r="270" spans="1:14" x14ac:dyDescent="0.3">
      <c r="A270" t="s">
        <v>530</v>
      </c>
      <c r="B270" s="2">
        <v>44925</v>
      </c>
      <c r="C270" s="2" t="str">
        <f t="shared" si="8"/>
        <v>December</v>
      </c>
      <c r="D270" s="3">
        <v>0.48055555555555557</v>
      </c>
      <c r="E270" t="s">
        <v>531</v>
      </c>
      <c r="F270" t="s">
        <v>49</v>
      </c>
      <c r="G270" t="s">
        <v>55</v>
      </c>
      <c r="H270" t="s">
        <v>190</v>
      </c>
      <c r="I270">
        <v>317.58</v>
      </c>
      <c r="J270" t="s">
        <v>25</v>
      </c>
      <c r="K270">
        <v>52</v>
      </c>
      <c r="L270" t="str">
        <f t="shared" si="9"/>
        <v>Adult</v>
      </c>
      <c r="M270" t="s">
        <v>14</v>
      </c>
      <c r="N270" t="s">
        <v>61</v>
      </c>
    </row>
    <row r="271" spans="1:14" x14ac:dyDescent="0.3">
      <c r="A271" t="s">
        <v>532</v>
      </c>
      <c r="B271" s="2">
        <v>44574</v>
      </c>
      <c r="C271" s="2" t="str">
        <f t="shared" si="8"/>
        <v>January</v>
      </c>
      <c r="D271" s="3">
        <v>0.75624999999999998</v>
      </c>
      <c r="E271" t="s">
        <v>408</v>
      </c>
      <c r="F271" t="s">
        <v>87</v>
      </c>
      <c r="G271" t="s">
        <v>11</v>
      </c>
      <c r="H271" t="s">
        <v>37</v>
      </c>
      <c r="I271">
        <v>352.61</v>
      </c>
      <c r="J271" t="s">
        <v>25</v>
      </c>
      <c r="K271">
        <v>12</v>
      </c>
      <c r="L271" t="str">
        <f t="shared" si="9"/>
        <v>Teenager</v>
      </c>
      <c r="M271" t="s">
        <v>14</v>
      </c>
      <c r="N271" t="s">
        <v>61</v>
      </c>
    </row>
    <row r="272" spans="1:14" x14ac:dyDescent="0.3">
      <c r="A272" t="s">
        <v>533</v>
      </c>
      <c r="B272" s="2">
        <v>44745</v>
      </c>
      <c r="C272" s="2" t="str">
        <f t="shared" si="8"/>
        <v>July</v>
      </c>
      <c r="D272" s="3">
        <v>0.83750000000000002</v>
      </c>
      <c r="E272" t="s">
        <v>534</v>
      </c>
      <c r="F272" t="s">
        <v>64</v>
      </c>
      <c r="G272" t="s">
        <v>55</v>
      </c>
      <c r="H272" t="s">
        <v>56</v>
      </c>
      <c r="I272">
        <v>118.30999999999899</v>
      </c>
      <c r="J272" t="s">
        <v>25</v>
      </c>
      <c r="K272">
        <v>60</v>
      </c>
      <c r="L272" t="str">
        <f t="shared" si="9"/>
        <v>Adult</v>
      </c>
      <c r="M272" t="s">
        <v>14</v>
      </c>
      <c r="N272" t="s">
        <v>26</v>
      </c>
    </row>
    <row r="273" spans="1:14" x14ac:dyDescent="0.3">
      <c r="A273" t="s">
        <v>535</v>
      </c>
      <c r="B273" s="2">
        <v>44844</v>
      </c>
      <c r="C273" s="2" t="str">
        <f t="shared" si="8"/>
        <v>October</v>
      </c>
      <c r="D273" s="3">
        <v>0.29166666666666669</v>
      </c>
      <c r="E273" t="s">
        <v>536</v>
      </c>
      <c r="F273" t="s">
        <v>10</v>
      </c>
      <c r="G273" t="s">
        <v>11</v>
      </c>
      <c r="H273" t="s">
        <v>19</v>
      </c>
      <c r="I273">
        <v>305.81</v>
      </c>
      <c r="J273" t="s">
        <v>25</v>
      </c>
      <c r="K273">
        <v>55</v>
      </c>
      <c r="L273" t="str">
        <f t="shared" si="9"/>
        <v>Adult</v>
      </c>
      <c r="M273" t="s">
        <v>14</v>
      </c>
      <c r="N273" t="s">
        <v>51</v>
      </c>
    </row>
    <row r="274" spans="1:14" x14ac:dyDescent="0.3">
      <c r="A274" t="s">
        <v>537</v>
      </c>
      <c r="B274" s="2">
        <v>44652</v>
      </c>
      <c r="C274" s="2" t="str">
        <f t="shared" si="8"/>
        <v>April</v>
      </c>
      <c r="D274" s="3">
        <v>0.34097222222222223</v>
      </c>
      <c r="E274" t="s">
        <v>538</v>
      </c>
      <c r="F274" t="s">
        <v>54</v>
      </c>
      <c r="G274" t="s">
        <v>55</v>
      </c>
      <c r="H274" t="s">
        <v>190</v>
      </c>
      <c r="I274">
        <v>185.21</v>
      </c>
      <c r="J274" t="s">
        <v>25</v>
      </c>
      <c r="K274">
        <v>26</v>
      </c>
      <c r="L274" t="str">
        <f t="shared" si="9"/>
        <v>Adult</v>
      </c>
      <c r="M274" t="s">
        <v>14</v>
      </c>
      <c r="N274" t="s">
        <v>51</v>
      </c>
    </row>
    <row r="275" spans="1:14" x14ac:dyDescent="0.3">
      <c r="A275" t="s">
        <v>539</v>
      </c>
      <c r="B275" s="2">
        <v>44925</v>
      </c>
      <c r="C275" s="2" t="str">
        <f t="shared" si="8"/>
        <v>December</v>
      </c>
      <c r="D275" s="3">
        <v>0.41805555555555557</v>
      </c>
      <c r="E275" t="s">
        <v>268</v>
      </c>
      <c r="F275" t="s">
        <v>49</v>
      </c>
      <c r="G275" t="s">
        <v>33</v>
      </c>
      <c r="H275" t="s">
        <v>245</v>
      </c>
      <c r="I275">
        <v>316</v>
      </c>
      <c r="J275" t="s">
        <v>25</v>
      </c>
      <c r="K275">
        <v>49</v>
      </c>
      <c r="L275" t="str">
        <f t="shared" si="9"/>
        <v>Adult</v>
      </c>
      <c r="M275" t="s">
        <v>14</v>
      </c>
      <c r="N275" t="s">
        <v>26</v>
      </c>
    </row>
    <row r="276" spans="1:14" x14ac:dyDescent="0.3">
      <c r="A276" t="s">
        <v>540</v>
      </c>
      <c r="B276" s="2">
        <v>44831</v>
      </c>
      <c r="C276" s="2" t="str">
        <f t="shared" si="8"/>
        <v>September</v>
      </c>
      <c r="D276" s="3">
        <v>0.5493055555555556</v>
      </c>
      <c r="E276" t="s">
        <v>318</v>
      </c>
      <c r="F276" t="s">
        <v>22</v>
      </c>
      <c r="G276" t="s">
        <v>33</v>
      </c>
      <c r="H276" t="s">
        <v>34</v>
      </c>
      <c r="I276">
        <v>193.469999999999</v>
      </c>
      <c r="J276" t="s">
        <v>13</v>
      </c>
      <c r="K276">
        <v>40</v>
      </c>
      <c r="L276" t="str">
        <f t="shared" si="9"/>
        <v>Adult</v>
      </c>
      <c r="M276" t="s">
        <v>14</v>
      </c>
      <c r="N276" t="s">
        <v>26</v>
      </c>
    </row>
    <row r="277" spans="1:14" x14ac:dyDescent="0.3">
      <c r="A277" t="s">
        <v>541</v>
      </c>
      <c r="B277" s="2">
        <v>44712</v>
      </c>
      <c r="C277" s="2" t="str">
        <f t="shared" si="8"/>
        <v>May</v>
      </c>
      <c r="D277" s="3">
        <v>0.53333333333333333</v>
      </c>
      <c r="E277" t="s">
        <v>542</v>
      </c>
      <c r="F277" t="s">
        <v>60</v>
      </c>
      <c r="G277" t="s">
        <v>33</v>
      </c>
      <c r="H277" t="s">
        <v>245</v>
      </c>
      <c r="I277">
        <v>87.75</v>
      </c>
      <c r="J277" t="s">
        <v>13</v>
      </c>
      <c r="K277">
        <v>59</v>
      </c>
      <c r="L277" t="str">
        <f t="shared" si="9"/>
        <v>Adult</v>
      </c>
      <c r="M277" t="s">
        <v>14</v>
      </c>
      <c r="N277" t="s">
        <v>26</v>
      </c>
    </row>
    <row r="278" spans="1:14" x14ac:dyDescent="0.3">
      <c r="A278" t="s">
        <v>543</v>
      </c>
      <c r="B278" s="2">
        <v>44757</v>
      </c>
      <c r="C278" s="2" t="str">
        <f t="shared" si="8"/>
        <v>July</v>
      </c>
      <c r="D278" s="3">
        <v>0.39166666666666666</v>
      </c>
      <c r="E278" t="s">
        <v>544</v>
      </c>
      <c r="F278" t="s">
        <v>10</v>
      </c>
      <c r="G278" t="s">
        <v>29</v>
      </c>
      <c r="H278" t="s">
        <v>102</v>
      </c>
      <c r="I278">
        <v>231.57</v>
      </c>
      <c r="J278" t="s">
        <v>25</v>
      </c>
      <c r="K278">
        <v>20</v>
      </c>
      <c r="L278" t="str">
        <f t="shared" si="9"/>
        <v>Adult</v>
      </c>
      <c r="M278" t="s">
        <v>14</v>
      </c>
      <c r="N278" t="s">
        <v>61</v>
      </c>
    </row>
    <row r="279" spans="1:14" x14ac:dyDescent="0.3">
      <c r="A279" t="s">
        <v>545</v>
      </c>
      <c r="B279" s="2">
        <v>44611</v>
      </c>
      <c r="C279" s="2" t="str">
        <f t="shared" si="8"/>
        <v>February</v>
      </c>
      <c r="D279" s="3">
        <v>0.49236111111111114</v>
      </c>
      <c r="E279" t="s">
        <v>546</v>
      </c>
      <c r="F279" t="s">
        <v>87</v>
      </c>
      <c r="G279" t="s">
        <v>55</v>
      </c>
      <c r="H279" t="s">
        <v>190</v>
      </c>
      <c r="I279">
        <v>114.81</v>
      </c>
      <c r="J279" t="s">
        <v>13</v>
      </c>
      <c r="K279">
        <v>45</v>
      </c>
      <c r="L279" t="str">
        <f t="shared" si="9"/>
        <v>Adult</v>
      </c>
      <c r="M279" t="s">
        <v>70</v>
      </c>
      <c r="N279" t="s">
        <v>51</v>
      </c>
    </row>
    <row r="280" spans="1:14" x14ac:dyDescent="0.3">
      <c r="A280" t="s">
        <v>547</v>
      </c>
      <c r="B280" s="2">
        <v>44893</v>
      </c>
      <c r="C280" s="2" t="str">
        <f t="shared" si="8"/>
        <v>November</v>
      </c>
      <c r="D280" s="3">
        <v>0.3659722222222222</v>
      </c>
      <c r="E280" t="s">
        <v>548</v>
      </c>
      <c r="F280" t="s">
        <v>54</v>
      </c>
      <c r="G280" t="s">
        <v>29</v>
      </c>
      <c r="H280" t="s">
        <v>88</v>
      </c>
      <c r="I280">
        <v>350.42999999999898</v>
      </c>
      <c r="J280" t="s">
        <v>13</v>
      </c>
      <c r="K280">
        <v>19</v>
      </c>
      <c r="L280" t="str">
        <f t="shared" si="9"/>
        <v>Teenager</v>
      </c>
      <c r="M280" t="s">
        <v>14</v>
      </c>
      <c r="N280" t="s">
        <v>15</v>
      </c>
    </row>
    <row r="281" spans="1:14" x14ac:dyDescent="0.3">
      <c r="A281" t="s">
        <v>549</v>
      </c>
      <c r="B281" s="2">
        <v>44694</v>
      </c>
      <c r="C281" s="2" t="str">
        <f t="shared" si="8"/>
        <v>May</v>
      </c>
      <c r="D281" s="3">
        <v>0.80833333333333335</v>
      </c>
      <c r="E281" t="s">
        <v>550</v>
      </c>
      <c r="F281" t="s">
        <v>18</v>
      </c>
      <c r="G281" t="s">
        <v>43</v>
      </c>
      <c r="H281" t="s">
        <v>177</v>
      </c>
      <c r="I281">
        <v>45.02</v>
      </c>
      <c r="J281" t="s">
        <v>13</v>
      </c>
      <c r="K281">
        <v>59</v>
      </c>
      <c r="L281" t="str">
        <f t="shared" si="9"/>
        <v>Adult</v>
      </c>
      <c r="M281" t="s">
        <v>14</v>
      </c>
      <c r="N281" t="s">
        <v>61</v>
      </c>
    </row>
    <row r="282" spans="1:14" x14ac:dyDescent="0.3">
      <c r="A282" t="s">
        <v>551</v>
      </c>
      <c r="B282" s="2">
        <v>44745</v>
      </c>
      <c r="C282" s="2" t="str">
        <f t="shared" si="8"/>
        <v>July</v>
      </c>
      <c r="D282" s="3">
        <v>0.92083333333333328</v>
      </c>
      <c r="E282" t="s">
        <v>552</v>
      </c>
      <c r="F282" t="s">
        <v>10</v>
      </c>
      <c r="G282" t="s">
        <v>33</v>
      </c>
      <c r="H282" t="s">
        <v>245</v>
      </c>
      <c r="I282">
        <v>126.91</v>
      </c>
      <c r="J282" t="s">
        <v>25</v>
      </c>
      <c r="K282">
        <v>43</v>
      </c>
      <c r="L282" t="str">
        <f t="shared" si="9"/>
        <v>Adult</v>
      </c>
      <c r="M282" t="s">
        <v>70</v>
      </c>
      <c r="N282" t="s">
        <v>15</v>
      </c>
    </row>
    <row r="283" spans="1:14" x14ac:dyDescent="0.3">
      <c r="A283" t="s">
        <v>553</v>
      </c>
      <c r="B283" s="2">
        <v>44835</v>
      </c>
      <c r="C283" s="2" t="str">
        <f t="shared" si="8"/>
        <v>October</v>
      </c>
      <c r="D283" s="3">
        <v>0.54722222222222228</v>
      </c>
      <c r="E283" t="s">
        <v>554</v>
      </c>
      <c r="F283" t="s">
        <v>18</v>
      </c>
      <c r="G283" t="s">
        <v>33</v>
      </c>
      <c r="H283" t="s">
        <v>206</v>
      </c>
      <c r="I283">
        <v>440.59</v>
      </c>
      <c r="J283" t="s">
        <v>25</v>
      </c>
      <c r="K283">
        <v>18</v>
      </c>
      <c r="L283" t="str">
        <f t="shared" si="9"/>
        <v>Teenager</v>
      </c>
      <c r="M283" t="s">
        <v>14</v>
      </c>
      <c r="N283" t="s">
        <v>61</v>
      </c>
    </row>
    <row r="284" spans="1:14" x14ac:dyDescent="0.3">
      <c r="A284" t="s">
        <v>555</v>
      </c>
      <c r="B284" s="2">
        <v>44855</v>
      </c>
      <c r="C284" s="2" t="str">
        <f t="shared" si="8"/>
        <v>October</v>
      </c>
      <c r="D284" s="3">
        <v>0.77361111111111114</v>
      </c>
      <c r="E284" t="s">
        <v>504</v>
      </c>
      <c r="F284" t="s">
        <v>22</v>
      </c>
      <c r="G284" t="s">
        <v>23</v>
      </c>
      <c r="H284" t="s">
        <v>40</v>
      </c>
      <c r="I284">
        <v>280.04000000000002</v>
      </c>
      <c r="J284" t="s">
        <v>25</v>
      </c>
      <c r="K284">
        <v>31</v>
      </c>
      <c r="L284" t="str">
        <f t="shared" si="9"/>
        <v>Adult</v>
      </c>
      <c r="M284" t="s">
        <v>14</v>
      </c>
      <c r="N284" t="s">
        <v>15</v>
      </c>
    </row>
    <row r="285" spans="1:14" x14ac:dyDescent="0.3">
      <c r="A285" t="s">
        <v>556</v>
      </c>
      <c r="B285" s="2">
        <v>44877</v>
      </c>
      <c r="C285" s="2" t="str">
        <f t="shared" si="8"/>
        <v>November</v>
      </c>
      <c r="D285" s="3">
        <v>0.59166666666666667</v>
      </c>
      <c r="E285" t="s">
        <v>509</v>
      </c>
      <c r="F285" t="s">
        <v>54</v>
      </c>
      <c r="G285" t="s">
        <v>55</v>
      </c>
      <c r="H285" t="s">
        <v>190</v>
      </c>
      <c r="I285">
        <v>310.51</v>
      </c>
      <c r="J285" t="s">
        <v>25</v>
      </c>
      <c r="K285">
        <v>59</v>
      </c>
      <c r="L285" t="str">
        <f t="shared" si="9"/>
        <v>Adult</v>
      </c>
      <c r="M285" t="s">
        <v>14</v>
      </c>
      <c r="N285" t="s">
        <v>61</v>
      </c>
    </row>
    <row r="286" spans="1:14" x14ac:dyDescent="0.3">
      <c r="A286" t="s">
        <v>557</v>
      </c>
      <c r="B286" s="2">
        <v>44663</v>
      </c>
      <c r="C286" s="2" t="str">
        <f t="shared" si="8"/>
        <v>April</v>
      </c>
      <c r="D286" s="3">
        <v>0.88958333333333328</v>
      </c>
      <c r="E286" t="s">
        <v>558</v>
      </c>
      <c r="F286" t="s">
        <v>54</v>
      </c>
      <c r="G286" t="s">
        <v>55</v>
      </c>
      <c r="H286" t="s">
        <v>96</v>
      </c>
      <c r="I286">
        <v>75.55</v>
      </c>
      <c r="J286" t="s">
        <v>13</v>
      </c>
      <c r="K286">
        <v>38</v>
      </c>
      <c r="L286" t="str">
        <f t="shared" si="9"/>
        <v>Adult</v>
      </c>
      <c r="M286" t="s">
        <v>14</v>
      </c>
      <c r="N286" t="s">
        <v>26</v>
      </c>
    </row>
    <row r="287" spans="1:14" x14ac:dyDescent="0.3">
      <c r="A287" t="s">
        <v>559</v>
      </c>
      <c r="B287" s="2">
        <v>44917</v>
      </c>
      <c r="C287" s="2" t="str">
        <f t="shared" si="8"/>
        <v>December</v>
      </c>
      <c r="D287" s="3">
        <v>0.44166666666666665</v>
      </c>
      <c r="E287" t="s">
        <v>560</v>
      </c>
      <c r="F287" t="s">
        <v>49</v>
      </c>
      <c r="G287" t="s">
        <v>23</v>
      </c>
      <c r="H287" t="s">
        <v>65</v>
      </c>
      <c r="I287">
        <v>109.74</v>
      </c>
      <c r="J287" t="s">
        <v>13</v>
      </c>
      <c r="K287">
        <v>19</v>
      </c>
      <c r="L287" t="str">
        <f t="shared" si="9"/>
        <v>Teenager</v>
      </c>
      <c r="M287" t="s">
        <v>14</v>
      </c>
      <c r="N287" t="s">
        <v>26</v>
      </c>
    </row>
    <row r="288" spans="1:14" x14ac:dyDescent="0.3">
      <c r="A288" t="s">
        <v>561</v>
      </c>
      <c r="B288" s="2">
        <v>44807</v>
      </c>
      <c r="C288" s="2" t="str">
        <f t="shared" si="8"/>
        <v>September</v>
      </c>
      <c r="D288" s="3">
        <v>0.85277777777777775</v>
      </c>
      <c r="E288" t="s">
        <v>562</v>
      </c>
      <c r="F288" t="s">
        <v>10</v>
      </c>
      <c r="G288" t="s">
        <v>43</v>
      </c>
      <c r="H288" t="s">
        <v>50</v>
      </c>
      <c r="I288">
        <v>103.07</v>
      </c>
      <c r="J288" t="s">
        <v>25</v>
      </c>
      <c r="K288">
        <v>26</v>
      </c>
      <c r="L288" t="str">
        <f t="shared" si="9"/>
        <v>Adult</v>
      </c>
      <c r="M288" t="s">
        <v>70</v>
      </c>
      <c r="N288" t="s">
        <v>61</v>
      </c>
    </row>
    <row r="289" spans="1:14" x14ac:dyDescent="0.3">
      <c r="A289" t="s">
        <v>563</v>
      </c>
      <c r="B289" s="2">
        <v>44600</v>
      </c>
      <c r="C289" s="2" t="str">
        <f t="shared" si="8"/>
        <v>February</v>
      </c>
      <c r="D289" s="3">
        <v>0.28749999999999998</v>
      </c>
      <c r="E289" t="s">
        <v>82</v>
      </c>
      <c r="F289" t="s">
        <v>87</v>
      </c>
      <c r="G289" t="s">
        <v>33</v>
      </c>
      <c r="H289" t="s">
        <v>93</v>
      </c>
      <c r="I289">
        <v>355.26</v>
      </c>
      <c r="J289" t="s">
        <v>13</v>
      </c>
      <c r="K289">
        <v>53</v>
      </c>
      <c r="L289" t="str">
        <f t="shared" si="9"/>
        <v>Adult</v>
      </c>
      <c r="M289" t="s">
        <v>14</v>
      </c>
      <c r="N289" t="s">
        <v>51</v>
      </c>
    </row>
    <row r="290" spans="1:14" x14ac:dyDescent="0.3">
      <c r="A290" t="s">
        <v>564</v>
      </c>
      <c r="B290" s="2">
        <v>44676</v>
      </c>
      <c r="C290" s="2" t="str">
        <f t="shared" si="8"/>
        <v>April</v>
      </c>
      <c r="D290" s="3">
        <v>0.63055555555555554</v>
      </c>
      <c r="E290" t="s">
        <v>565</v>
      </c>
      <c r="F290" t="s">
        <v>22</v>
      </c>
      <c r="G290" t="s">
        <v>43</v>
      </c>
      <c r="H290" t="s">
        <v>177</v>
      </c>
      <c r="I290">
        <v>216.46</v>
      </c>
      <c r="J290" t="s">
        <v>13</v>
      </c>
      <c r="K290">
        <v>50</v>
      </c>
      <c r="L290" t="str">
        <f t="shared" si="9"/>
        <v>Adult</v>
      </c>
      <c r="M290" t="s">
        <v>14</v>
      </c>
      <c r="N290" t="s">
        <v>15</v>
      </c>
    </row>
    <row r="291" spans="1:14" x14ac:dyDescent="0.3">
      <c r="A291" t="s">
        <v>566</v>
      </c>
      <c r="B291" s="2">
        <v>44809</v>
      </c>
      <c r="C291" s="2" t="str">
        <f t="shared" si="8"/>
        <v>September</v>
      </c>
      <c r="D291" s="3">
        <v>0.70972222222222225</v>
      </c>
      <c r="E291" t="s">
        <v>567</v>
      </c>
      <c r="F291" t="s">
        <v>60</v>
      </c>
      <c r="G291" t="s">
        <v>11</v>
      </c>
      <c r="H291" t="s">
        <v>99</v>
      </c>
      <c r="I291">
        <v>150.63</v>
      </c>
      <c r="J291" t="s">
        <v>13</v>
      </c>
      <c r="K291">
        <v>51</v>
      </c>
      <c r="L291" t="str">
        <f t="shared" si="9"/>
        <v>Adult</v>
      </c>
      <c r="M291" t="s">
        <v>57</v>
      </c>
      <c r="N291" t="s">
        <v>51</v>
      </c>
    </row>
    <row r="292" spans="1:14" x14ac:dyDescent="0.3">
      <c r="A292" t="s">
        <v>568</v>
      </c>
      <c r="B292" s="2">
        <v>44794</v>
      </c>
      <c r="C292" s="2" t="str">
        <f t="shared" si="8"/>
        <v>August</v>
      </c>
      <c r="D292" s="3">
        <v>0.29305555555555557</v>
      </c>
      <c r="E292" t="s">
        <v>569</v>
      </c>
      <c r="F292" t="s">
        <v>49</v>
      </c>
      <c r="G292" t="s">
        <v>29</v>
      </c>
      <c r="H292" t="s">
        <v>102</v>
      </c>
      <c r="I292">
        <v>376.38</v>
      </c>
      <c r="J292" t="s">
        <v>13</v>
      </c>
      <c r="K292">
        <v>42</v>
      </c>
      <c r="L292" t="str">
        <f t="shared" si="9"/>
        <v>Adult</v>
      </c>
      <c r="M292" t="s">
        <v>14</v>
      </c>
      <c r="N292" t="s">
        <v>61</v>
      </c>
    </row>
    <row r="293" spans="1:14" x14ac:dyDescent="0.3">
      <c r="A293" t="s">
        <v>570</v>
      </c>
      <c r="B293" s="2">
        <v>44826</v>
      </c>
      <c r="C293" s="2" t="str">
        <f t="shared" si="8"/>
        <v>September</v>
      </c>
      <c r="D293" s="3">
        <v>0.6</v>
      </c>
      <c r="E293" t="s">
        <v>571</v>
      </c>
      <c r="F293" t="s">
        <v>64</v>
      </c>
      <c r="G293" t="s">
        <v>33</v>
      </c>
      <c r="H293" t="s">
        <v>93</v>
      </c>
      <c r="I293">
        <v>153.07</v>
      </c>
      <c r="J293" t="s">
        <v>25</v>
      </c>
      <c r="K293">
        <v>48</v>
      </c>
      <c r="L293" t="str">
        <f t="shared" si="9"/>
        <v>Adult</v>
      </c>
      <c r="M293" t="s">
        <v>70</v>
      </c>
      <c r="N293" t="s">
        <v>15</v>
      </c>
    </row>
    <row r="294" spans="1:14" x14ac:dyDescent="0.3">
      <c r="A294" t="s">
        <v>572</v>
      </c>
      <c r="B294" s="2">
        <v>44787</v>
      </c>
      <c r="C294" s="2" t="str">
        <f t="shared" si="8"/>
        <v>August</v>
      </c>
      <c r="D294" s="3">
        <v>0.46805555555555556</v>
      </c>
      <c r="E294" t="s">
        <v>573</v>
      </c>
      <c r="F294" t="s">
        <v>10</v>
      </c>
      <c r="G294" t="s">
        <v>11</v>
      </c>
      <c r="H294" t="s">
        <v>12</v>
      </c>
      <c r="I294">
        <v>115.26</v>
      </c>
      <c r="J294" t="s">
        <v>13</v>
      </c>
      <c r="K294">
        <v>60</v>
      </c>
      <c r="L294" t="str">
        <f t="shared" si="9"/>
        <v>Adult</v>
      </c>
      <c r="M294" t="s">
        <v>14</v>
      </c>
      <c r="N294" t="s">
        <v>51</v>
      </c>
    </row>
    <row r="295" spans="1:14" x14ac:dyDescent="0.3">
      <c r="A295" t="s">
        <v>574</v>
      </c>
      <c r="B295" s="2">
        <v>44807</v>
      </c>
      <c r="C295" s="2" t="str">
        <f t="shared" si="8"/>
        <v>September</v>
      </c>
      <c r="D295" s="3">
        <v>0.52569444444444446</v>
      </c>
      <c r="E295" t="s">
        <v>575</v>
      </c>
      <c r="F295" t="s">
        <v>18</v>
      </c>
      <c r="G295" t="s">
        <v>29</v>
      </c>
      <c r="H295" t="s">
        <v>30</v>
      </c>
      <c r="I295">
        <v>55.989999999999903</v>
      </c>
      <c r="J295" t="s">
        <v>13</v>
      </c>
      <c r="K295">
        <v>26</v>
      </c>
      <c r="L295" t="str">
        <f t="shared" si="9"/>
        <v>Adult</v>
      </c>
      <c r="M295" t="s">
        <v>14</v>
      </c>
      <c r="N295" t="s">
        <v>61</v>
      </c>
    </row>
    <row r="296" spans="1:14" x14ac:dyDescent="0.3">
      <c r="A296" t="s">
        <v>576</v>
      </c>
      <c r="B296" s="2">
        <v>44647</v>
      </c>
      <c r="C296" s="2" t="str">
        <f t="shared" si="8"/>
        <v>March</v>
      </c>
      <c r="D296" s="3">
        <v>0.62430555555555556</v>
      </c>
      <c r="E296" t="s">
        <v>214</v>
      </c>
      <c r="F296" t="s">
        <v>18</v>
      </c>
      <c r="G296" t="s">
        <v>33</v>
      </c>
      <c r="H296" t="s">
        <v>245</v>
      </c>
      <c r="I296">
        <v>342.02</v>
      </c>
      <c r="J296" t="s">
        <v>25</v>
      </c>
      <c r="K296">
        <v>23</v>
      </c>
      <c r="L296" t="str">
        <f t="shared" si="9"/>
        <v>Adult</v>
      </c>
      <c r="M296" t="s">
        <v>14</v>
      </c>
      <c r="N296" t="s">
        <v>15</v>
      </c>
    </row>
    <row r="297" spans="1:14" x14ac:dyDescent="0.3">
      <c r="A297" t="s">
        <v>577</v>
      </c>
      <c r="B297" s="2">
        <v>44772</v>
      </c>
      <c r="C297" s="2" t="str">
        <f t="shared" si="8"/>
        <v>July</v>
      </c>
      <c r="D297" s="3">
        <v>0.4513888888888889</v>
      </c>
      <c r="E297" t="s">
        <v>39</v>
      </c>
      <c r="F297" t="s">
        <v>54</v>
      </c>
      <c r="G297" t="s">
        <v>33</v>
      </c>
      <c r="H297" t="s">
        <v>206</v>
      </c>
      <c r="I297">
        <v>97.69</v>
      </c>
      <c r="J297" t="s">
        <v>25</v>
      </c>
      <c r="K297">
        <v>56</v>
      </c>
      <c r="L297" t="str">
        <f t="shared" si="9"/>
        <v>Adult</v>
      </c>
      <c r="M297" t="s">
        <v>14</v>
      </c>
      <c r="N297" t="s">
        <v>15</v>
      </c>
    </row>
    <row r="298" spans="1:14" x14ac:dyDescent="0.3">
      <c r="A298" t="s">
        <v>578</v>
      </c>
      <c r="B298" s="2">
        <v>44617</v>
      </c>
      <c r="C298" s="2" t="str">
        <f t="shared" si="8"/>
        <v>February</v>
      </c>
      <c r="D298" s="3">
        <v>0.25833333333333336</v>
      </c>
      <c r="E298" t="s">
        <v>134</v>
      </c>
      <c r="F298" t="s">
        <v>18</v>
      </c>
      <c r="G298" t="s">
        <v>11</v>
      </c>
      <c r="H298" t="s">
        <v>99</v>
      </c>
      <c r="I298">
        <v>94.08</v>
      </c>
      <c r="J298" t="s">
        <v>13</v>
      </c>
      <c r="K298">
        <v>52</v>
      </c>
      <c r="L298" t="str">
        <f t="shared" si="9"/>
        <v>Adult</v>
      </c>
      <c r="M298" t="s">
        <v>14</v>
      </c>
      <c r="N298" t="s">
        <v>15</v>
      </c>
    </row>
    <row r="299" spans="1:14" x14ac:dyDescent="0.3">
      <c r="A299" t="s">
        <v>579</v>
      </c>
      <c r="B299" s="2">
        <v>44870</v>
      </c>
      <c r="C299" s="2" t="str">
        <f t="shared" si="8"/>
        <v>November</v>
      </c>
      <c r="D299" s="3">
        <v>0.99444444444444446</v>
      </c>
      <c r="E299" t="s">
        <v>48</v>
      </c>
      <c r="F299" t="s">
        <v>18</v>
      </c>
      <c r="G299" t="s">
        <v>33</v>
      </c>
      <c r="H299" t="s">
        <v>93</v>
      </c>
      <c r="I299">
        <v>203.48</v>
      </c>
      <c r="J299" t="s">
        <v>25</v>
      </c>
      <c r="K299">
        <v>32</v>
      </c>
      <c r="L299" t="str">
        <f t="shared" si="9"/>
        <v>Adult</v>
      </c>
      <c r="M299" t="s">
        <v>57</v>
      </c>
      <c r="N299" t="s">
        <v>26</v>
      </c>
    </row>
    <row r="300" spans="1:14" x14ac:dyDescent="0.3">
      <c r="A300" t="s">
        <v>580</v>
      </c>
      <c r="B300" s="2">
        <v>44863</v>
      </c>
      <c r="C300" s="2" t="str">
        <f t="shared" si="8"/>
        <v>October</v>
      </c>
      <c r="D300" s="3">
        <v>0.39374999999999999</v>
      </c>
      <c r="E300" t="s">
        <v>581</v>
      </c>
      <c r="F300" t="s">
        <v>10</v>
      </c>
      <c r="G300" t="s">
        <v>43</v>
      </c>
      <c r="H300" t="s">
        <v>73</v>
      </c>
      <c r="I300">
        <v>426.93</v>
      </c>
      <c r="J300" t="s">
        <v>25</v>
      </c>
      <c r="K300">
        <v>34</v>
      </c>
      <c r="L300" t="str">
        <f t="shared" si="9"/>
        <v>Adult</v>
      </c>
      <c r="M300" t="s">
        <v>14</v>
      </c>
      <c r="N300" t="s">
        <v>61</v>
      </c>
    </row>
    <row r="301" spans="1:14" x14ac:dyDescent="0.3">
      <c r="A301" t="s">
        <v>582</v>
      </c>
      <c r="B301" s="2">
        <v>44828</v>
      </c>
      <c r="C301" s="2" t="str">
        <f t="shared" si="8"/>
        <v>September</v>
      </c>
      <c r="D301" s="3">
        <v>0.26666666666666666</v>
      </c>
      <c r="E301" t="s">
        <v>469</v>
      </c>
      <c r="F301" t="s">
        <v>64</v>
      </c>
      <c r="G301" t="s">
        <v>55</v>
      </c>
      <c r="H301" t="s">
        <v>116</v>
      </c>
      <c r="I301">
        <v>216.04999999999899</v>
      </c>
      <c r="J301" t="s">
        <v>25</v>
      </c>
      <c r="K301">
        <v>59</v>
      </c>
      <c r="L301" t="str">
        <f t="shared" si="9"/>
        <v>Adult</v>
      </c>
      <c r="M301" t="s">
        <v>14</v>
      </c>
      <c r="N301" t="s">
        <v>26</v>
      </c>
    </row>
    <row r="302" spans="1:14" x14ac:dyDescent="0.3">
      <c r="A302" t="s">
        <v>583</v>
      </c>
      <c r="B302" s="2">
        <v>44875</v>
      </c>
      <c r="C302" s="2" t="str">
        <f t="shared" si="8"/>
        <v>November</v>
      </c>
      <c r="D302" s="3">
        <v>0.61319444444444449</v>
      </c>
      <c r="E302" t="s">
        <v>584</v>
      </c>
      <c r="F302" t="s">
        <v>64</v>
      </c>
      <c r="G302" t="s">
        <v>43</v>
      </c>
      <c r="H302" t="s">
        <v>44</v>
      </c>
      <c r="I302">
        <v>105.66999999999901</v>
      </c>
      <c r="J302" t="s">
        <v>25</v>
      </c>
      <c r="K302">
        <v>34</v>
      </c>
      <c r="L302" t="str">
        <f t="shared" si="9"/>
        <v>Adult</v>
      </c>
      <c r="M302" t="s">
        <v>57</v>
      </c>
      <c r="N302" t="s">
        <v>15</v>
      </c>
    </row>
    <row r="303" spans="1:14" x14ac:dyDescent="0.3">
      <c r="A303" t="s">
        <v>585</v>
      </c>
      <c r="B303" s="2">
        <v>44899</v>
      </c>
      <c r="C303" s="2" t="str">
        <f t="shared" si="8"/>
        <v>December</v>
      </c>
      <c r="D303" s="3">
        <v>0.40763888888888888</v>
      </c>
      <c r="E303" t="s">
        <v>586</v>
      </c>
      <c r="F303" t="s">
        <v>60</v>
      </c>
      <c r="G303" t="s">
        <v>55</v>
      </c>
      <c r="H303" t="s">
        <v>96</v>
      </c>
      <c r="I303">
        <v>78.28</v>
      </c>
      <c r="J303" t="s">
        <v>25</v>
      </c>
      <c r="K303">
        <v>69</v>
      </c>
      <c r="L303" t="str">
        <f t="shared" si="9"/>
        <v>Senior</v>
      </c>
      <c r="M303" t="s">
        <v>14</v>
      </c>
      <c r="N303" t="s">
        <v>61</v>
      </c>
    </row>
    <row r="304" spans="1:14" x14ac:dyDescent="0.3">
      <c r="A304" t="s">
        <v>587</v>
      </c>
      <c r="B304" s="2">
        <v>44608</v>
      </c>
      <c r="C304" s="2" t="str">
        <f t="shared" si="8"/>
        <v>February</v>
      </c>
      <c r="D304" s="3">
        <v>0.4375</v>
      </c>
      <c r="E304" t="s">
        <v>588</v>
      </c>
      <c r="F304" t="s">
        <v>18</v>
      </c>
      <c r="G304" t="s">
        <v>29</v>
      </c>
      <c r="H304" t="s">
        <v>78</v>
      </c>
      <c r="I304">
        <v>144.35999999999899</v>
      </c>
      <c r="J304" t="s">
        <v>13</v>
      </c>
      <c r="K304">
        <v>18</v>
      </c>
      <c r="L304" t="str">
        <f t="shared" si="9"/>
        <v>Teenager</v>
      </c>
      <c r="M304" t="s">
        <v>57</v>
      </c>
      <c r="N304" t="s">
        <v>26</v>
      </c>
    </row>
    <row r="305" spans="1:14" x14ac:dyDescent="0.3">
      <c r="A305" t="s">
        <v>589</v>
      </c>
      <c r="B305" s="2">
        <v>44926</v>
      </c>
      <c r="C305" s="2" t="str">
        <f t="shared" si="8"/>
        <v>December</v>
      </c>
      <c r="D305" s="3">
        <v>0.32569444444444445</v>
      </c>
      <c r="E305" t="s">
        <v>590</v>
      </c>
      <c r="F305" t="s">
        <v>54</v>
      </c>
      <c r="G305" t="s">
        <v>55</v>
      </c>
      <c r="H305" t="s">
        <v>56</v>
      </c>
      <c r="I305">
        <v>222.68</v>
      </c>
      <c r="J305" t="s">
        <v>25</v>
      </c>
      <c r="K305">
        <v>18</v>
      </c>
      <c r="L305" t="str">
        <f t="shared" si="9"/>
        <v>Teenager</v>
      </c>
      <c r="M305" t="s">
        <v>14</v>
      </c>
      <c r="N305" t="s">
        <v>61</v>
      </c>
    </row>
    <row r="306" spans="1:14" x14ac:dyDescent="0.3">
      <c r="A306" t="s">
        <v>591</v>
      </c>
      <c r="B306" s="2">
        <v>44746</v>
      </c>
      <c r="C306" s="2" t="str">
        <f t="shared" si="8"/>
        <v>July</v>
      </c>
      <c r="D306" s="3">
        <v>0.57013888888888886</v>
      </c>
      <c r="E306" t="s">
        <v>48</v>
      </c>
      <c r="F306" t="s">
        <v>54</v>
      </c>
      <c r="G306" t="s">
        <v>29</v>
      </c>
      <c r="H306" t="s">
        <v>102</v>
      </c>
      <c r="I306">
        <v>345.42</v>
      </c>
      <c r="J306" t="s">
        <v>25</v>
      </c>
      <c r="K306">
        <v>43</v>
      </c>
      <c r="L306" t="str">
        <f t="shared" si="9"/>
        <v>Adult</v>
      </c>
      <c r="M306" t="s">
        <v>14</v>
      </c>
      <c r="N306" t="s">
        <v>26</v>
      </c>
    </row>
    <row r="307" spans="1:14" x14ac:dyDescent="0.3">
      <c r="A307" t="s">
        <v>592</v>
      </c>
      <c r="B307" s="2">
        <v>44848</v>
      </c>
      <c r="C307" s="2" t="str">
        <f t="shared" si="8"/>
        <v>October</v>
      </c>
      <c r="D307" s="3">
        <v>0.72361111111111109</v>
      </c>
      <c r="E307" t="s">
        <v>525</v>
      </c>
      <c r="F307" t="s">
        <v>10</v>
      </c>
      <c r="G307" t="s">
        <v>11</v>
      </c>
      <c r="H307" t="s">
        <v>12</v>
      </c>
      <c r="I307">
        <v>216.19</v>
      </c>
      <c r="J307" t="s">
        <v>13</v>
      </c>
      <c r="K307">
        <v>34</v>
      </c>
      <c r="L307" t="str">
        <f t="shared" si="9"/>
        <v>Adult</v>
      </c>
      <c r="M307" t="s">
        <v>14</v>
      </c>
      <c r="N307" t="s">
        <v>26</v>
      </c>
    </row>
    <row r="308" spans="1:14" x14ac:dyDescent="0.3">
      <c r="A308" t="s">
        <v>593</v>
      </c>
      <c r="B308" s="2">
        <v>44736</v>
      </c>
      <c r="C308" s="2" t="str">
        <f t="shared" si="8"/>
        <v>June</v>
      </c>
      <c r="D308" s="3">
        <v>0.41041666666666665</v>
      </c>
      <c r="E308" t="s">
        <v>266</v>
      </c>
      <c r="F308" t="s">
        <v>10</v>
      </c>
      <c r="G308" t="s">
        <v>33</v>
      </c>
      <c r="H308" t="s">
        <v>206</v>
      </c>
      <c r="I308">
        <v>256.75</v>
      </c>
      <c r="J308" t="s">
        <v>25</v>
      </c>
      <c r="K308">
        <v>33</v>
      </c>
      <c r="L308" t="str">
        <f t="shared" si="9"/>
        <v>Adult</v>
      </c>
      <c r="M308" t="s">
        <v>14</v>
      </c>
      <c r="N308" t="s">
        <v>61</v>
      </c>
    </row>
    <row r="309" spans="1:14" x14ac:dyDescent="0.3">
      <c r="A309" t="s">
        <v>594</v>
      </c>
      <c r="B309" s="2">
        <v>44808</v>
      </c>
      <c r="C309" s="2" t="str">
        <f t="shared" si="8"/>
        <v>September</v>
      </c>
      <c r="D309" s="3">
        <v>0.38611111111111113</v>
      </c>
      <c r="E309" t="s">
        <v>451</v>
      </c>
      <c r="F309" t="s">
        <v>18</v>
      </c>
      <c r="G309" t="s">
        <v>55</v>
      </c>
      <c r="H309" t="s">
        <v>96</v>
      </c>
      <c r="I309">
        <v>316.5</v>
      </c>
      <c r="J309" t="s">
        <v>25</v>
      </c>
      <c r="K309">
        <v>44</v>
      </c>
      <c r="L309" t="str">
        <f t="shared" si="9"/>
        <v>Adult</v>
      </c>
      <c r="M309" t="s">
        <v>57</v>
      </c>
      <c r="N309" t="s">
        <v>15</v>
      </c>
    </row>
    <row r="310" spans="1:14" x14ac:dyDescent="0.3">
      <c r="A310" t="s">
        <v>595</v>
      </c>
      <c r="B310" s="2">
        <v>44709</v>
      </c>
      <c r="C310" s="2" t="str">
        <f t="shared" si="8"/>
        <v>May</v>
      </c>
      <c r="D310" s="3">
        <v>0.35069444444444442</v>
      </c>
      <c r="E310" t="s">
        <v>296</v>
      </c>
      <c r="F310" t="s">
        <v>49</v>
      </c>
      <c r="G310" t="s">
        <v>29</v>
      </c>
      <c r="H310" t="s">
        <v>30</v>
      </c>
      <c r="I310">
        <v>227.85</v>
      </c>
      <c r="J310" t="s">
        <v>25</v>
      </c>
      <c r="K310">
        <v>29</v>
      </c>
      <c r="L310" t="str">
        <f t="shared" si="9"/>
        <v>Adult</v>
      </c>
      <c r="M310" t="s">
        <v>57</v>
      </c>
      <c r="N310" t="s">
        <v>15</v>
      </c>
    </row>
    <row r="311" spans="1:14" x14ac:dyDescent="0.3">
      <c r="A311" t="s">
        <v>596</v>
      </c>
      <c r="B311" s="2">
        <v>44682</v>
      </c>
      <c r="C311" s="2" t="str">
        <f t="shared" si="8"/>
        <v>May</v>
      </c>
      <c r="D311" s="3">
        <v>0.57986111111111116</v>
      </c>
      <c r="E311" t="s">
        <v>187</v>
      </c>
      <c r="F311" t="s">
        <v>64</v>
      </c>
      <c r="G311" t="s">
        <v>11</v>
      </c>
      <c r="H311" t="s">
        <v>12</v>
      </c>
      <c r="I311">
        <v>315.42</v>
      </c>
      <c r="J311" t="s">
        <v>25</v>
      </c>
      <c r="K311">
        <v>27</v>
      </c>
      <c r="L311" t="str">
        <f t="shared" si="9"/>
        <v>Adult</v>
      </c>
      <c r="M311" t="s">
        <v>14</v>
      </c>
      <c r="N311" t="s">
        <v>51</v>
      </c>
    </row>
    <row r="312" spans="1:14" x14ac:dyDescent="0.3">
      <c r="A312" t="s">
        <v>597</v>
      </c>
      <c r="B312" s="2">
        <v>44876</v>
      </c>
      <c r="C312" s="2" t="str">
        <f t="shared" si="8"/>
        <v>November</v>
      </c>
      <c r="D312" s="3">
        <v>0.28333333333333333</v>
      </c>
      <c r="E312" t="s">
        <v>598</v>
      </c>
      <c r="F312" t="s">
        <v>87</v>
      </c>
      <c r="G312" t="s">
        <v>43</v>
      </c>
      <c r="H312" t="s">
        <v>177</v>
      </c>
      <c r="I312">
        <v>272.3</v>
      </c>
      <c r="J312" t="s">
        <v>25</v>
      </c>
      <c r="K312">
        <v>49</v>
      </c>
      <c r="L312" t="str">
        <f t="shared" si="9"/>
        <v>Adult</v>
      </c>
      <c r="M312" t="s">
        <v>14</v>
      </c>
      <c r="N312" t="s">
        <v>15</v>
      </c>
    </row>
    <row r="313" spans="1:14" x14ac:dyDescent="0.3">
      <c r="A313" t="s">
        <v>599</v>
      </c>
      <c r="B313" s="2">
        <v>44589</v>
      </c>
      <c r="C313" s="2" t="str">
        <f t="shared" si="8"/>
        <v>January</v>
      </c>
      <c r="D313" s="3">
        <v>0.95208333333333328</v>
      </c>
      <c r="E313" t="s">
        <v>67</v>
      </c>
      <c r="F313" t="s">
        <v>60</v>
      </c>
      <c r="G313" t="s">
        <v>33</v>
      </c>
      <c r="H313" t="s">
        <v>245</v>
      </c>
      <c r="I313">
        <v>235.13</v>
      </c>
      <c r="J313" t="s">
        <v>13</v>
      </c>
      <c r="K313">
        <v>47</v>
      </c>
      <c r="L313" t="str">
        <f t="shared" si="9"/>
        <v>Adult</v>
      </c>
      <c r="M313" t="s">
        <v>57</v>
      </c>
      <c r="N313" t="s">
        <v>61</v>
      </c>
    </row>
    <row r="314" spans="1:14" x14ac:dyDescent="0.3">
      <c r="A314" t="s">
        <v>600</v>
      </c>
      <c r="B314" s="2">
        <v>44568</v>
      </c>
      <c r="C314" s="2" t="str">
        <f t="shared" si="8"/>
        <v>January</v>
      </c>
      <c r="D314" s="3">
        <v>0.51666666666666672</v>
      </c>
      <c r="E314" t="s">
        <v>257</v>
      </c>
      <c r="F314" t="s">
        <v>22</v>
      </c>
      <c r="G314" t="s">
        <v>23</v>
      </c>
      <c r="H314" t="s">
        <v>24</v>
      </c>
      <c r="I314">
        <v>288.31</v>
      </c>
      <c r="J314" t="s">
        <v>25</v>
      </c>
      <c r="K314">
        <v>17</v>
      </c>
      <c r="L314" t="str">
        <f t="shared" si="9"/>
        <v>Teenager</v>
      </c>
      <c r="M314" t="s">
        <v>14</v>
      </c>
      <c r="N314" t="s">
        <v>51</v>
      </c>
    </row>
    <row r="315" spans="1:14" x14ac:dyDescent="0.3">
      <c r="A315" t="s">
        <v>601</v>
      </c>
      <c r="B315" s="2">
        <v>44779</v>
      </c>
      <c r="C315" s="2" t="str">
        <f t="shared" si="8"/>
        <v>August</v>
      </c>
      <c r="D315" s="3">
        <v>0.5180555555555556</v>
      </c>
      <c r="E315" t="s">
        <v>529</v>
      </c>
      <c r="F315" t="s">
        <v>49</v>
      </c>
      <c r="G315" t="s">
        <v>23</v>
      </c>
      <c r="H315" t="s">
        <v>65</v>
      </c>
      <c r="I315">
        <v>159.13</v>
      </c>
      <c r="J315" t="s">
        <v>13</v>
      </c>
      <c r="K315">
        <v>54</v>
      </c>
      <c r="L315" t="str">
        <f t="shared" si="9"/>
        <v>Adult</v>
      </c>
      <c r="M315" t="s">
        <v>14</v>
      </c>
      <c r="N315" t="s">
        <v>51</v>
      </c>
    </row>
    <row r="316" spans="1:14" x14ac:dyDescent="0.3">
      <c r="A316" t="s">
        <v>602</v>
      </c>
      <c r="B316" s="2">
        <v>44757</v>
      </c>
      <c r="C316" s="2" t="str">
        <f t="shared" si="8"/>
        <v>July</v>
      </c>
      <c r="D316" s="3">
        <v>0.50624999999999998</v>
      </c>
      <c r="E316" t="s">
        <v>603</v>
      </c>
      <c r="F316" t="s">
        <v>54</v>
      </c>
      <c r="G316" t="s">
        <v>43</v>
      </c>
      <c r="H316" t="s">
        <v>50</v>
      </c>
      <c r="I316">
        <v>106.83</v>
      </c>
      <c r="J316" t="s">
        <v>25</v>
      </c>
      <c r="K316">
        <v>49</v>
      </c>
      <c r="L316" t="str">
        <f t="shared" si="9"/>
        <v>Adult</v>
      </c>
      <c r="M316" t="s">
        <v>14</v>
      </c>
      <c r="N316" t="s">
        <v>15</v>
      </c>
    </row>
    <row r="317" spans="1:14" x14ac:dyDescent="0.3">
      <c r="A317" t="s">
        <v>604</v>
      </c>
      <c r="B317" s="2">
        <v>44592</v>
      </c>
      <c r="C317" s="2" t="str">
        <f t="shared" si="8"/>
        <v>January</v>
      </c>
      <c r="D317" s="3">
        <v>0.53611111111111109</v>
      </c>
      <c r="E317" t="s">
        <v>176</v>
      </c>
      <c r="F317" t="s">
        <v>60</v>
      </c>
      <c r="G317" t="s">
        <v>55</v>
      </c>
      <c r="H317" t="s">
        <v>190</v>
      </c>
      <c r="I317">
        <v>218.69</v>
      </c>
      <c r="J317" t="s">
        <v>25</v>
      </c>
      <c r="K317">
        <v>41</v>
      </c>
      <c r="L317" t="str">
        <f t="shared" si="9"/>
        <v>Adult</v>
      </c>
      <c r="M317" t="s">
        <v>14</v>
      </c>
      <c r="N317" t="s">
        <v>51</v>
      </c>
    </row>
    <row r="318" spans="1:14" x14ac:dyDescent="0.3">
      <c r="A318" t="s">
        <v>605</v>
      </c>
      <c r="B318" s="2">
        <v>44624</v>
      </c>
      <c r="C318" s="2" t="str">
        <f t="shared" si="8"/>
        <v>March</v>
      </c>
      <c r="D318" s="3">
        <v>0.74652777777777779</v>
      </c>
      <c r="E318" t="s">
        <v>606</v>
      </c>
      <c r="F318" t="s">
        <v>64</v>
      </c>
      <c r="G318" t="s">
        <v>33</v>
      </c>
      <c r="H318" t="s">
        <v>34</v>
      </c>
      <c r="I318">
        <v>431.27</v>
      </c>
      <c r="J318" t="s">
        <v>25</v>
      </c>
      <c r="K318">
        <v>50</v>
      </c>
      <c r="L318" t="str">
        <f t="shared" si="9"/>
        <v>Adult</v>
      </c>
      <c r="M318" t="s">
        <v>14</v>
      </c>
      <c r="N318" t="s">
        <v>26</v>
      </c>
    </row>
    <row r="319" spans="1:14" x14ac:dyDescent="0.3">
      <c r="A319" t="s">
        <v>607</v>
      </c>
      <c r="B319" s="2">
        <v>44799</v>
      </c>
      <c r="C319" s="2" t="str">
        <f t="shared" si="8"/>
        <v>August</v>
      </c>
      <c r="D319" s="3">
        <v>0.4548611111111111</v>
      </c>
      <c r="E319" t="s">
        <v>608</v>
      </c>
      <c r="F319" t="s">
        <v>49</v>
      </c>
      <c r="G319" t="s">
        <v>43</v>
      </c>
      <c r="H319" t="s">
        <v>44</v>
      </c>
      <c r="I319">
        <v>402.7</v>
      </c>
      <c r="J319" t="s">
        <v>13</v>
      </c>
      <c r="K319">
        <v>39</v>
      </c>
      <c r="L319" t="str">
        <f t="shared" si="9"/>
        <v>Adult</v>
      </c>
      <c r="M319" t="s">
        <v>14</v>
      </c>
      <c r="N319" t="s">
        <v>26</v>
      </c>
    </row>
    <row r="320" spans="1:14" x14ac:dyDescent="0.3">
      <c r="A320" t="s">
        <v>609</v>
      </c>
      <c r="B320" s="2">
        <v>44871</v>
      </c>
      <c r="C320" s="2" t="str">
        <f t="shared" si="8"/>
        <v>November</v>
      </c>
      <c r="D320" s="3">
        <v>0.76180555555555551</v>
      </c>
      <c r="E320" t="s">
        <v>610</v>
      </c>
      <c r="F320" t="s">
        <v>60</v>
      </c>
      <c r="G320" t="s">
        <v>23</v>
      </c>
      <c r="H320" t="s">
        <v>65</v>
      </c>
      <c r="I320">
        <v>213.62</v>
      </c>
      <c r="J320" t="s">
        <v>13</v>
      </c>
      <c r="K320">
        <v>26</v>
      </c>
      <c r="L320" t="str">
        <f t="shared" si="9"/>
        <v>Adult</v>
      </c>
      <c r="M320" t="s">
        <v>14</v>
      </c>
      <c r="N320" t="s">
        <v>15</v>
      </c>
    </row>
    <row r="321" spans="1:14" x14ac:dyDescent="0.3">
      <c r="A321" t="s">
        <v>611</v>
      </c>
      <c r="B321" s="2">
        <v>44765</v>
      </c>
      <c r="C321" s="2" t="str">
        <f t="shared" si="8"/>
        <v>July</v>
      </c>
      <c r="D321" s="3">
        <v>0.37916666666666665</v>
      </c>
      <c r="E321" t="s">
        <v>42</v>
      </c>
      <c r="F321" t="s">
        <v>60</v>
      </c>
      <c r="G321" t="s">
        <v>33</v>
      </c>
      <c r="H321" t="s">
        <v>245</v>
      </c>
      <c r="I321">
        <v>52.629999999999903</v>
      </c>
      <c r="J321" t="s">
        <v>13</v>
      </c>
      <c r="K321">
        <v>24</v>
      </c>
      <c r="L321" t="str">
        <f t="shared" si="9"/>
        <v>Adult</v>
      </c>
      <c r="M321" t="s">
        <v>14</v>
      </c>
      <c r="N321" t="s">
        <v>51</v>
      </c>
    </row>
    <row r="322" spans="1:14" x14ac:dyDescent="0.3">
      <c r="A322" t="s">
        <v>612</v>
      </c>
      <c r="B322" s="2">
        <v>44720</v>
      </c>
      <c r="C322" s="2" t="str">
        <f t="shared" si="8"/>
        <v>June</v>
      </c>
      <c r="D322" s="3">
        <v>0.55208333333333337</v>
      </c>
      <c r="E322" t="s">
        <v>613</v>
      </c>
      <c r="F322" t="s">
        <v>10</v>
      </c>
      <c r="G322" t="s">
        <v>43</v>
      </c>
      <c r="H322" t="s">
        <v>73</v>
      </c>
      <c r="I322">
        <v>80.75</v>
      </c>
      <c r="J322" t="s">
        <v>13</v>
      </c>
      <c r="K322">
        <v>20</v>
      </c>
      <c r="L322" t="str">
        <f t="shared" si="9"/>
        <v>Adult</v>
      </c>
      <c r="M322" t="s">
        <v>14</v>
      </c>
      <c r="N322" t="s">
        <v>26</v>
      </c>
    </row>
    <row r="323" spans="1:14" x14ac:dyDescent="0.3">
      <c r="A323" t="s">
        <v>614</v>
      </c>
      <c r="B323" s="2">
        <v>44842</v>
      </c>
      <c r="C323" s="2" t="str">
        <f t="shared" ref="C323:C386" si="10">TEXT(B323,"mmmm")</f>
        <v>October</v>
      </c>
      <c r="D323" s="3">
        <v>0.83888888888888891</v>
      </c>
      <c r="E323" t="s">
        <v>615</v>
      </c>
      <c r="F323" t="s">
        <v>54</v>
      </c>
      <c r="G323" t="s">
        <v>33</v>
      </c>
      <c r="H323" t="s">
        <v>93</v>
      </c>
      <c r="I323">
        <v>264.18</v>
      </c>
      <c r="J323" t="s">
        <v>25</v>
      </c>
      <c r="K323">
        <v>51</v>
      </c>
      <c r="L323" t="str">
        <f t="shared" ref="L323:L386" si="11">IF(K323&lt;=19,"Teenager",IF(K323&lt;=60,"Adult","Senior"))</f>
        <v>Adult</v>
      </c>
      <c r="M323" t="s">
        <v>14</v>
      </c>
      <c r="N323" t="s">
        <v>15</v>
      </c>
    </row>
    <row r="324" spans="1:14" x14ac:dyDescent="0.3">
      <c r="A324" t="s">
        <v>616</v>
      </c>
      <c r="B324" s="2">
        <v>44607</v>
      </c>
      <c r="C324" s="2" t="str">
        <f t="shared" si="10"/>
        <v>February</v>
      </c>
      <c r="D324" s="3">
        <v>0.84652777777777777</v>
      </c>
      <c r="E324" t="s">
        <v>617</v>
      </c>
      <c r="F324" t="s">
        <v>18</v>
      </c>
      <c r="G324" t="s">
        <v>23</v>
      </c>
      <c r="H324" t="s">
        <v>40</v>
      </c>
      <c r="I324">
        <v>177.28</v>
      </c>
      <c r="J324" t="s">
        <v>13</v>
      </c>
      <c r="K324">
        <v>67</v>
      </c>
      <c r="L324" t="str">
        <f t="shared" si="11"/>
        <v>Senior</v>
      </c>
      <c r="M324" t="s">
        <v>14</v>
      </c>
      <c r="N324" t="s">
        <v>26</v>
      </c>
    </row>
    <row r="325" spans="1:14" x14ac:dyDescent="0.3">
      <c r="A325" t="s">
        <v>618</v>
      </c>
      <c r="B325" s="2">
        <v>44566</v>
      </c>
      <c r="C325" s="2" t="str">
        <f t="shared" si="10"/>
        <v>January</v>
      </c>
      <c r="D325" s="3">
        <v>0.82708333333333328</v>
      </c>
      <c r="E325" t="s">
        <v>619</v>
      </c>
      <c r="F325" t="s">
        <v>64</v>
      </c>
      <c r="G325" t="s">
        <v>29</v>
      </c>
      <c r="H325" t="s">
        <v>102</v>
      </c>
      <c r="I325">
        <v>98.37</v>
      </c>
      <c r="J325" t="s">
        <v>25</v>
      </c>
      <c r="K325">
        <v>43</v>
      </c>
      <c r="L325" t="str">
        <f t="shared" si="11"/>
        <v>Adult</v>
      </c>
      <c r="M325" t="s">
        <v>14</v>
      </c>
      <c r="N325" t="s">
        <v>26</v>
      </c>
    </row>
    <row r="326" spans="1:14" x14ac:dyDescent="0.3">
      <c r="A326" t="s">
        <v>620</v>
      </c>
      <c r="B326" s="2">
        <v>44602</v>
      </c>
      <c r="C326" s="2" t="str">
        <f t="shared" si="10"/>
        <v>February</v>
      </c>
      <c r="D326" s="3">
        <v>0.81944444444444442</v>
      </c>
      <c r="E326" t="s">
        <v>621</v>
      </c>
      <c r="F326" t="s">
        <v>10</v>
      </c>
      <c r="G326" t="s">
        <v>23</v>
      </c>
      <c r="H326" t="s">
        <v>24</v>
      </c>
      <c r="I326">
        <v>173.7</v>
      </c>
      <c r="J326" t="s">
        <v>13</v>
      </c>
      <c r="K326">
        <v>26</v>
      </c>
      <c r="L326" t="str">
        <f t="shared" si="11"/>
        <v>Adult</v>
      </c>
      <c r="M326" t="s">
        <v>14</v>
      </c>
      <c r="N326" t="s">
        <v>26</v>
      </c>
    </row>
    <row r="327" spans="1:14" x14ac:dyDescent="0.3">
      <c r="A327" t="s">
        <v>622</v>
      </c>
      <c r="B327" s="2">
        <v>44920</v>
      </c>
      <c r="C327" s="2" t="str">
        <f t="shared" si="10"/>
        <v>December</v>
      </c>
      <c r="D327" s="3">
        <v>0.8833333333333333</v>
      </c>
      <c r="E327" t="s">
        <v>419</v>
      </c>
      <c r="F327" t="s">
        <v>87</v>
      </c>
      <c r="G327" t="s">
        <v>11</v>
      </c>
      <c r="H327" t="s">
        <v>99</v>
      </c>
      <c r="I327">
        <v>459.36</v>
      </c>
      <c r="J327" t="s">
        <v>13</v>
      </c>
      <c r="K327">
        <v>36</v>
      </c>
      <c r="L327" t="str">
        <f t="shared" si="11"/>
        <v>Adult</v>
      </c>
      <c r="M327" t="s">
        <v>14</v>
      </c>
      <c r="N327" t="s">
        <v>61</v>
      </c>
    </row>
    <row r="328" spans="1:14" x14ac:dyDescent="0.3">
      <c r="A328" t="s">
        <v>623</v>
      </c>
      <c r="B328" s="2">
        <v>44639</v>
      </c>
      <c r="C328" s="2" t="str">
        <f t="shared" si="10"/>
        <v>March</v>
      </c>
      <c r="D328" s="3">
        <v>0.27152777777777776</v>
      </c>
      <c r="E328" t="s">
        <v>624</v>
      </c>
      <c r="F328" t="s">
        <v>49</v>
      </c>
      <c r="G328" t="s">
        <v>43</v>
      </c>
      <c r="H328" t="s">
        <v>177</v>
      </c>
      <c r="I328">
        <v>333.12</v>
      </c>
      <c r="J328" t="s">
        <v>25</v>
      </c>
      <c r="K328">
        <v>47</v>
      </c>
      <c r="L328" t="str">
        <f t="shared" si="11"/>
        <v>Adult</v>
      </c>
      <c r="M328" t="s">
        <v>14</v>
      </c>
      <c r="N328" t="s">
        <v>15</v>
      </c>
    </row>
    <row r="329" spans="1:14" x14ac:dyDescent="0.3">
      <c r="A329" t="s">
        <v>625</v>
      </c>
      <c r="B329" s="2">
        <v>44590</v>
      </c>
      <c r="C329" s="2" t="str">
        <f t="shared" si="10"/>
        <v>January</v>
      </c>
      <c r="D329" s="3">
        <v>0.61736111111111114</v>
      </c>
      <c r="E329" t="s">
        <v>626</v>
      </c>
      <c r="F329" t="s">
        <v>22</v>
      </c>
      <c r="G329" t="s">
        <v>33</v>
      </c>
      <c r="H329" t="s">
        <v>93</v>
      </c>
      <c r="I329">
        <v>95.64</v>
      </c>
      <c r="J329" t="s">
        <v>25</v>
      </c>
      <c r="K329">
        <v>42</v>
      </c>
      <c r="L329" t="str">
        <f t="shared" si="11"/>
        <v>Adult</v>
      </c>
      <c r="M329" t="s">
        <v>70</v>
      </c>
      <c r="N329" t="s">
        <v>51</v>
      </c>
    </row>
    <row r="330" spans="1:14" x14ac:dyDescent="0.3">
      <c r="A330" t="s">
        <v>627</v>
      </c>
      <c r="B330" s="2">
        <v>44788</v>
      </c>
      <c r="C330" s="2" t="str">
        <f t="shared" si="10"/>
        <v>August</v>
      </c>
      <c r="D330" s="3">
        <v>0.57430555555555551</v>
      </c>
      <c r="E330" t="s">
        <v>628</v>
      </c>
      <c r="F330" t="s">
        <v>64</v>
      </c>
      <c r="G330" t="s">
        <v>43</v>
      </c>
      <c r="H330" t="s">
        <v>50</v>
      </c>
      <c r="I330">
        <v>200.43</v>
      </c>
      <c r="J330" t="s">
        <v>25</v>
      </c>
      <c r="K330">
        <v>42</v>
      </c>
      <c r="L330" t="str">
        <f t="shared" si="11"/>
        <v>Adult</v>
      </c>
      <c r="M330" t="s">
        <v>14</v>
      </c>
      <c r="N330" t="s">
        <v>61</v>
      </c>
    </row>
    <row r="331" spans="1:14" x14ac:dyDescent="0.3">
      <c r="A331" t="s">
        <v>629</v>
      </c>
      <c r="B331" s="2">
        <v>44843</v>
      </c>
      <c r="C331" s="2" t="str">
        <f t="shared" si="10"/>
        <v>October</v>
      </c>
      <c r="D331" s="3">
        <v>0.92152777777777772</v>
      </c>
      <c r="E331" t="s">
        <v>236</v>
      </c>
      <c r="F331" t="s">
        <v>60</v>
      </c>
      <c r="G331" t="s">
        <v>55</v>
      </c>
      <c r="H331" t="s">
        <v>116</v>
      </c>
      <c r="I331">
        <v>101.52</v>
      </c>
      <c r="J331" t="s">
        <v>13</v>
      </c>
      <c r="K331">
        <v>25</v>
      </c>
      <c r="L331" t="str">
        <f t="shared" si="11"/>
        <v>Adult</v>
      </c>
      <c r="M331" t="s">
        <v>14</v>
      </c>
      <c r="N331" t="s">
        <v>15</v>
      </c>
    </row>
    <row r="332" spans="1:14" x14ac:dyDescent="0.3">
      <c r="A332" t="s">
        <v>630</v>
      </c>
      <c r="B332" s="2">
        <v>44703</v>
      </c>
      <c r="C332" s="2" t="str">
        <f t="shared" si="10"/>
        <v>May</v>
      </c>
      <c r="D332" s="3">
        <v>0.3923611111111111</v>
      </c>
      <c r="E332" t="s">
        <v>631</v>
      </c>
      <c r="F332" t="s">
        <v>64</v>
      </c>
      <c r="G332" t="s">
        <v>29</v>
      </c>
      <c r="H332" t="s">
        <v>78</v>
      </c>
      <c r="I332">
        <v>242.12</v>
      </c>
      <c r="J332" t="s">
        <v>13</v>
      </c>
      <c r="K332">
        <v>67</v>
      </c>
      <c r="L332" t="str">
        <f t="shared" si="11"/>
        <v>Senior</v>
      </c>
      <c r="M332" t="s">
        <v>14</v>
      </c>
      <c r="N332" t="s">
        <v>61</v>
      </c>
    </row>
    <row r="333" spans="1:14" x14ac:dyDescent="0.3">
      <c r="A333" t="s">
        <v>632</v>
      </c>
      <c r="B333" s="2">
        <v>44913</v>
      </c>
      <c r="C333" s="2" t="str">
        <f t="shared" si="10"/>
        <v>December</v>
      </c>
      <c r="D333" s="3">
        <v>0.70763888888888893</v>
      </c>
      <c r="E333" t="s">
        <v>615</v>
      </c>
      <c r="F333" t="s">
        <v>87</v>
      </c>
      <c r="G333" t="s">
        <v>29</v>
      </c>
      <c r="H333" t="s">
        <v>102</v>
      </c>
      <c r="I333">
        <v>263.43</v>
      </c>
      <c r="J333" t="s">
        <v>13</v>
      </c>
      <c r="K333">
        <v>26</v>
      </c>
      <c r="L333" t="str">
        <f t="shared" si="11"/>
        <v>Adult</v>
      </c>
      <c r="M333" t="s">
        <v>14</v>
      </c>
      <c r="N333" t="s">
        <v>26</v>
      </c>
    </row>
    <row r="334" spans="1:14" x14ac:dyDescent="0.3">
      <c r="A334" t="s">
        <v>633</v>
      </c>
      <c r="B334" s="2">
        <v>44786</v>
      </c>
      <c r="C334" s="2" t="str">
        <f t="shared" si="10"/>
        <v>August</v>
      </c>
      <c r="D334" s="3">
        <v>0.50069444444444444</v>
      </c>
      <c r="E334" t="s">
        <v>634</v>
      </c>
      <c r="F334" t="s">
        <v>18</v>
      </c>
      <c r="G334" t="s">
        <v>23</v>
      </c>
      <c r="H334" t="s">
        <v>40</v>
      </c>
      <c r="I334">
        <v>153.06</v>
      </c>
      <c r="J334" t="s">
        <v>25</v>
      </c>
      <c r="K334">
        <v>53</v>
      </c>
      <c r="L334" t="str">
        <f t="shared" si="11"/>
        <v>Adult</v>
      </c>
      <c r="M334" t="s">
        <v>14</v>
      </c>
      <c r="N334" t="s">
        <v>15</v>
      </c>
    </row>
    <row r="335" spans="1:14" x14ac:dyDescent="0.3">
      <c r="A335" t="s">
        <v>635</v>
      </c>
      <c r="B335" s="2">
        <v>44840</v>
      </c>
      <c r="C335" s="2" t="str">
        <f t="shared" si="10"/>
        <v>October</v>
      </c>
      <c r="D335" s="3">
        <v>0.72222222222222221</v>
      </c>
      <c r="E335" t="s">
        <v>455</v>
      </c>
      <c r="F335" t="s">
        <v>60</v>
      </c>
      <c r="G335" t="s">
        <v>23</v>
      </c>
      <c r="H335" t="s">
        <v>40</v>
      </c>
      <c r="I335">
        <v>73.8</v>
      </c>
      <c r="J335" t="s">
        <v>25</v>
      </c>
      <c r="K335">
        <v>34</v>
      </c>
      <c r="L335" t="str">
        <f t="shared" si="11"/>
        <v>Adult</v>
      </c>
      <c r="M335" t="s">
        <v>14</v>
      </c>
      <c r="N335" t="s">
        <v>51</v>
      </c>
    </row>
    <row r="336" spans="1:14" x14ac:dyDescent="0.3">
      <c r="A336" t="s">
        <v>636</v>
      </c>
      <c r="B336" s="2">
        <v>44656</v>
      </c>
      <c r="C336" s="2" t="str">
        <f t="shared" si="10"/>
        <v>April</v>
      </c>
      <c r="D336" s="3">
        <v>0.27708333333333335</v>
      </c>
      <c r="E336" t="s">
        <v>598</v>
      </c>
      <c r="F336" t="s">
        <v>49</v>
      </c>
      <c r="G336" t="s">
        <v>33</v>
      </c>
      <c r="H336" t="s">
        <v>34</v>
      </c>
      <c r="I336">
        <v>181.52</v>
      </c>
      <c r="J336" t="s">
        <v>25</v>
      </c>
      <c r="K336">
        <v>30</v>
      </c>
      <c r="L336" t="str">
        <f t="shared" si="11"/>
        <v>Adult</v>
      </c>
      <c r="M336" t="s">
        <v>14</v>
      </c>
      <c r="N336" t="s">
        <v>26</v>
      </c>
    </row>
    <row r="337" spans="1:14" x14ac:dyDescent="0.3">
      <c r="A337" t="s">
        <v>637</v>
      </c>
      <c r="B337" s="2">
        <v>44727</v>
      </c>
      <c r="C337" s="2" t="str">
        <f t="shared" si="10"/>
        <v>June</v>
      </c>
      <c r="D337" s="3">
        <v>0.82013888888888886</v>
      </c>
      <c r="E337" t="s">
        <v>419</v>
      </c>
      <c r="F337" t="s">
        <v>22</v>
      </c>
      <c r="G337" t="s">
        <v>29</v>
      </c>
      <c r="H337" t="s">
        <v>78</v>
      </c>
      <c r="I337">
        <v>49.87</v>
      </c>
      <c r="J337" t="s">
        <v>13</v>
      </c>
      <c r="K337">
        <v>20</v>
      </c>
      <c r="L337" t="str">
        <f t="shared" si="11"/>
        <v>Adult</v>
      </c>
      <c r="M337" t="s">
        <v>14</v>
      </c>
      <c r="N337" t="s">
        <v>61</v>
      </c>
    </row>
    <row r="338" spans="1:14" x14ac:dyDescent="0.3">
      <c r="A338" t="s">
        <v>638</v>
      </c>
      <c r="B338" s="2">
        <v>44854</v>
      </c>
      <c r="C338" s="2" t="str">
        <f t="shared" si="10"/>
        <v>October</v>
      </c>
      <c r="D338" s="3">
        <v>0.77916666666666667</v>
      </c>
      <c r="E338" t="s">
        <v>639</v>
      </c>
      <c r="F338" t="s">
        <v>10</v>
      </c>
      <c r="G338" t="s">
        <v>29</v>
      </c>
      <c r="H338" t="s">
        <v>102</v>
      </c>
      <c r="I338">
        <v>115.06</v>
      </c>
      <c r="J338" t="s">
        <v>13</v>
      </c>
      <c r="K338">
        <v>31</v>
      </c>
      <c r="L338" t="str">
        <f t="shared" si="11"/>
        <v>Adult</v>
      </c>
      <c r="M338" t="s">
        <v>14</v>
      </c>
      <c r="N338" t="s">
        <v>61</v>
      </c>
    </row>
    <row r="339" spans="1:14" x14ac:dyDescent="0.3">
      <c r="A339" t="s">
        <v>640</v>
      </c>
      <c r="B339" s="2">
        <v>44746</v>
      </c>
      <c r="C339" s="2" t="str">
        <f t="shared" si="10"/>
        <v>July</v>
      </c>
      <c r="D339" s="3">
        <v>0.99097222222222225</v>
      </c>
      <c r="E339" t="s">
        <v>101</v>
      </c>
      <c r="F339" t="s">
        <v>18</v>
      </c>
      <c r="G339" t="s">
        <v>23</v>
      </c>
      <c r="H339" t="s">
        <v>105</v>
      </c>
      <c r="I339">
        <v>371.65</v>
      </c>
      <c r="J339" t="s">
        <v>13</v>
      </c>
      <c r="K339">
        <v>61</v>
      </c>
      <c r="L339" t="str">
        <f t="shared" si="11"/>
        <v>Senior</v>
      </c>
      <c r="M339" t="s">
        <v>70</v>
      </c>
      <c r="N339" t="s">
        <v>61</v>
      </c>
    </row>
    <row r="340" spans="1:14" x14ac:dyDescent="0.3">
      <c r="A340" t="s">
        <v>641</v>
      </c>
      <c r="B340" s="2">
        <v>44613</v>
      </c>
      <c r="C340" s="2" t="str">
        <f t="shared" si="10"/>
        <v>February</v>
      </c>
      <c r="D340" s="3">
        <v>0.56527777777777777</v>
      </c>
      <c r="E340" t="s">
        <v>104</v>
      </c>
      <c r="F340" t="s">
        <v>64</v>
      </c>
      <c r="G340" t="s">
        <v>11</v>
      </c>
      <c r="H340" t="s">
        <v>12</v>
      </c>
      <c r="I340">
        <v>218.57999999999899</v>
      </c>
      <c r="J340" t="s">
        <v>25</v>
      </c>
      <c r="K340">
        <v>24</v>
      </c>
      <c r="L340" t="str">
        <f t="shared" si="11"/>
        <v>Adult</v>
      </c>
      <c r="M340" t="s">
        <v>14</v>
      </c>
      <c r="N340" t="s">
        <v>51</v>
      </c>
    </row>
    <row r="341" spans="1:14" x14ac:dyDescent="0.3">
      <c r="A341" t="s">
        <v>642</v>
      </c>
      <c r="B341" s="2">
        <v>44615</v>
      </c>
      <c r="C341" s="2" t="str">
        <f t="shared" si="10"/>
        <v>February</v>
      </c>
      <c r="D341" s="3">
        <v>0.49305555555555558</v>
      </c>
      <c r="E341" t="s">
        <v>214</v>
      </c>
      <c r="F341" t="s">
        <v>18</v>
      </c>
      <c r="G341" t="s">
        <v>33</v>
      </c>
      <c r="H341" t="s">
        <v>206</v>
      </c>
      <c r="I341">
        <v>282.43</v>
      </c>
      <c r="J341" t="s">
        <v>25</v>
      </c>
      <c r="K341">
        <v>40</v>
      </c>
      <c r="L341" t="str">
        <f t="shared" si="11"/>
        <v>Adult</v>
      </c>
      <c r="M341" t="s">
        <v>57</v>
      </c>
      <c r="N341" t="s">
        <v>51</v>
      </c>
    </row>
    <row r="342" spans="1:14" x14ac:dyDescent="0.3">
      <c r="A342" t="s">
        <v>643</v>
      </c>
      <c r="B342" s="2">
        <v>44886</v>
      </c>
      <c r="C342" s="2" t="str">
        <f t="shared" si="10"/>
        <v>November</v>
      </c>
      <c r="D342" s="3">
        <v>0.82777777777777772</v>
      </c>
      <c r="E342" t="s">
        <v>644</v>
      </c>
      <c r="F342" t="s">
        <v>49</v>
      </c>
      <c r="G342" t="s">
        <v>33</v>
      </c>
      <c r="H342" t="s">
        <v>34</v>
      </c>
      <c r="I342">
        <v>272.02</v>
      </c>
      <c r="J342" t="s">
        <v>25</v>
      </c>
      <c r="K342">
        <v>41</v>
      </c>
      <c r="L342" t="str">
        <f t="shared" si="11"/>
        <v>Adult</v>
      </c>
      <c r="M342" t="s">
        <v>57</v>
      </c>
      <c r="N342" t="s">
        <v>61</v>
      </c>
    </row>
    <row r="343" spans="1:14" x14ac:dyDescent="0.3">
      <c r="A343" t="s">
        <v>645</v>
      </c>
      <c r="B343" s="2">
        <v>44579</v>
      </c>
      <c r="C343" s="2" t="str">
        <f t="shared" si="10"/>
        <v>January</v>
      </c>
      <c r="D343" s="3">
        <v>0.65138888888888891</v>
      </c>
      <c r="E343" t="s">
        <v>646</v>
      </c>
      <c r="F343" t="s">
        <v>54</v>
      </c>
      <c r="G343" t="s">
        <v>23</v>
      </c>
      <c r="H343" t="s">
        <v>105</v>
      </c>
      <c r="I343">
        <v>165.62</v>
      </c>
      <c r="J343" t="s">
        <v>25</v>
      </c>
      <c r="K343">
        <v>19</v>
      </c>
      <c r="L343" t="str">
        <f t="shared" si="11"/>
        <v>Teenager</v>
      </c>
      <c r="M343" t="s">
        <v>14</v>
      </c>
      <c r="N343" t="s">
        <v>15</v>
      </c>
    </row>
    <row r="344" spans="1:14" x14ac:dyDescent="0.3">
      <c r="A344" t="s">
        <v>647</v>
      </c>
      <c r="B344" s="2">
        <v>44610</v>
      </c>
      <c r="C344" s="2" t="str">
        <f t="shared" si="10"/>
        <v>February</v>
      </c>
      <c r="D344" s="3">
        <v>0.31180555555555556</v>
      </c>
      <c r="E344" t="s">
        <v>558</v>
      </c>
      <c r="F344" t="s">
        <v>54</v>
      </c>
      <c r="G344" t="s">
        <v>11</v>
      </c>
      <c r="H344" t="s">
        <v>37</v>
      </c>
      <c r="I344">
        <v>173.11</v>
      </c>
      <c r="J344" t="s">
        <v>13</v>
      </c>
      <c r="K344">
        <v>34</v>
      </c>
      <c r="L344" t="str">
        <f t="shared" si="11"/>
        <v>Adult</v>
      </c>
      <c r="M344" t="s">
        <v>70</v>
      </c>
      <c r="N344" t="s">
        <v>51</v>
      </c>
    </row>
    <row r="345" spans="1:14" x14ac:dyDescent="0.3">
      <c r="A345" t="s">
        <v>648</v>
      </c>
      <c r="B345" s="2">
        <v>44853</v>
      </c>
      <c r="C345" s="2" t="str">
        <f t="shared" si="10"/>
        <v>October</v>
      </c>
      <c r="D345" s="3">
        <v>0.53194444444444444</v>
      </c>
      <c r="E345" t="s">
        <v>573</v>
      </c>
      <c r="F345" t="s">
        <v>49</v>
      </c>
      <c r="G345" t="s">
        <v>43</v>
      </c>
      <c r="H345" t="s">
        <v>73</v>
      </c>
      <c r="I345">
        <v>195.61</v>
      </c>
      <c r="J345" t="s">
        <v>13</v>
      </c>
      <c r="K345">
        <v>56</v>
      </c>
      <c r="L345" t="str">
        <f t="shared" si="11"/>
        <v>Adult</v>
      </c>
      <c r="M345" t="s">
        <v>14</v>
      </c>
      <c r="N345" t="s">
        <v>61</v>
      </c>
    </row>
    <row r="346" spans="1:14" x14ac:dyDescent="0.3">
      <c r="A346" t="s">
        <v>649</v>
      </c>
      <c r="B346" s="2">
        <v>44590</v>
      </c>
      <c r="C346" s="2" t="str">
        <f t="shared" si="10"/>
        <v>January</v>
      </c>
      <c r="D346" s="3">
        <v>0.68194444444444446</v>
      </c>
      <c r="E346" t="s">
        <v>650</v>
      </c>
      <c r="F346" t="s">
        <v>18</v>
      </c>
      <c r="G346" t="s">
        <v>43</v>
      </c>
      <c r="H346" t="s">
        <v>50</v>
      </c>
      <c r="I346">
        <v>394.30999999999898</v>
      </c>
      <c r="J346" t="s">
        <v>13</v>
      </c>
      <c r="K346">
        <v>58</v>
      </c>
      <c r="L346" t="str">
        <f t="shared" si="11"/>
        <v>Adult</v>
      </c>
      <c r="M346" t="s">
        <v>14</v>
      </c>
      <c r="N346" t="s">
        <v>61</v>
      </c>
    </row>
    <row r="347" spans="1:14" x14ac:dyDescent="0.3">
      <c r="A347" t="s">
        <v>651</v>
      </c>
      <c r="B347" s="2">
        <v>44725</v>
      </c>
      <c r="C347" s="2" t="str">
        <f t="shared" si="10"/>
        <v>June</v>
      </c>
      <c r="D347" s="3">
        <v>0.98333333333333328</v>
      </c>
      <c r="E347" t="s">
        <v>483</v>
      </c>
      <c r="F347" t="s">
        <v>49</v>
      </c>
      <c r="G347" t="s">
        <v>33</v>
      </c>
      <c r="H347" t="s">
        <v>34</v>
      </c>
      <c r="I347">
        <v>92.96</v>
      </c>
      <c r="J347" t="s">
        <v>25</v>
      </c>
      <c r="K347">
        <v>46</v>
      </c>
      <c r="L347" t="str">
        <f t="shared" si="11"/>
        <v>Adult</v>
      </c>
      <c r="M347" t="s">
        <v>14</v>
      </c>
      <c r="N347" t="s">
        <v>26</v>
      </c>
    </row>
    <row r="348" spans="1:14" x14ac:dyDescent="0.3">
      <c r="A348" t="s">
        <v>652</v>
      </c>
      <c r="B348" s="2">
        <v>44763</v>
      </c>
      <c r="C348" s="2" t="str">
        <f t="shared" si="10"/>
        <v>July</v>
      </c>
      <c r="D348" s="3">
        <v>0.42222222222222222</v>
      </c>
      <c r="E348" t="s">
        <v>653</v>
      </c>
      <c r="F348" t="s">
        <v>22</v>
      </c>
      <c r="G348" t="s">
        <v>43</v>
      </c>
      <c r="H348" t="s">
        <v>50</v>
      </c>
      <c r="I348">
        <v>262.36</v>
      </c>
      <c r="J348" t="s">
        <v>25</v>
      </c>
      <c r="K348">
        <v>50</v>
      </c>
      <c r="L348" t="str">
        <f t="shared" si="11"/>
        <v>Adult</v>
      </c>
      <c r="M348" t="s">
        <v>14</v>
      </c>
      <c r="N348" t="s">
        <v>15</v>
      </c>
    </row>
    <row r="349" spans="1:14" x14ac:dyDescent="0.3">
      <c r="A349" t="s">
        <v>654</v>
      </c>
      <c r="B349" s="2">
        <v>44811</v>
      </c>
      <c r="C349" s="2" t="str">
        <f t="shared" si="10"/>
        <v>September</v>
      </c>
      <c r="D349" s="3">
        <v>0.77847222222222223</v>
      </c>
      <c r="E349" t="s">
        <v>655</v>
      </c>
      <c r="F349" t="s">
        <v>64</v>
      </c>
      <c r="G349" t="s">
        <v>33</v>
      </c>
      <c r="H349" t="s">
        <v>34</v>
      </c>
      <c r="I349">
        <v>140.5</v>
      </c>
      <c r="J349" t="s">
        <v>25</v>
      </c>
      <c r="K349">
        <v>38</v>
      </c>
      <c r="L349" t="str">
        <f t="shared" si="11"/>
        <v>Adult</v>
      </c>
      <c r="M349" t="s">
        <v>14</v>
      </c>
      <c r="N349" t="s">
        <v>51</v>
      </c>
    </row>
    <row r="350" spans="1:14" x14ac:dyDescent="0.3">
      <c r="A350" t="s">
        <v>656</v>
      </c>
      <c r="B350" s="2">
        <v>44778</v>
      </c>
      <c r="C350" s="2" t="str">
        <f t="shared" si="10"/>
        <v>August</v>
      </c>
      <c r="D350" s="3">
        <v>0.72361111111111109</v>
      </c>
      <c r="E350" t="s">
        <v>196</v>
      </c>
      <c r="F350" t="s">
        <v>49</v>
      </c>
      <c r="G350" t="s">
        <v>23</v>
      </c>
      <c r="H350" t="s">
        <v>105</v>
      </c>
      <c r="I350">
        <v>359.77</v>
      </c>
      <c r="J350" t="s">
        <v>25</v>
      </c>
      <c r="K350">
        <v>57</v>
      </c>
      <c r="L350" t="str">
        <f t="shared" si="11"/>
        <v>Adult</v>
      </c>
      <c r="M350" t="s">
        <v>70</v>
      </c>
      <c r="N350" t="s">
        <v>15</v>
      </c>
    </row>
    <row r="351" spans="1:14" x14ac:dyDescent="0.3">
      <c r="A351" t="s">
        <v>657</v>
      </c>
      <c r="B351" s="2">
        <v>44787</v>
      </c>
      <c r="C351" s="2" t="str">
        <f t="shared" si="10"/>
        <v>August</v>
      </c>
      <c r="D351" s="3">
        <v>0.33263888888888887</v>
      </c>
      <c r="E351" t="s">
        <v>658</v>
      </c>
      <c r="F351" t="s">
        <v>64</v>
      </c>
      <c r="G351" t="s">
        <v>11</v>
      </c>
      <c r="H351" t="s">
        <v>37</v>
      </c>
      <c r="I351">
        <v>92.3</v>
      </c>
      <c r="J351" t="s">
        <v>13</v>
      </c>
      <c r="K351">
        <v>25</v>
      </c>
      <c r="L351" t="str">
        <f t="shared" si="11"/>
        <v>Adult</v>
      </c>
      <c r="M351" t="s">
        <v>14</v>
      </c>
      <c r="N351" t="s">
        <v>26</v>
      </c>
    </row>
    <row r="352" spans="1:14" x14ac:dyDescent="0.3">
      <c r="A352" t="s">
        <v>659</v>
      </c>
      <c r="B352" s="2">
        <v>44569</v>
      </c>
      <c r="C352" s="2" t="str">
        <f t="shared" si="10"/>
        <v>January</v>
      </c>
      <c r="D352" s="3">
        <v>0.69722222222222219</v>
      </c>
      <c r="E352" t="s">
        <v>660</v>
      </c>
      <c r="F352" t="s">
        <v>22</v>
      </c>
      <c r="G352" t="s">
        <v>23</v>
      </c>
      <c r="H352" t="s">
        <v>65</v>
      </c>
      <c r="I352">
        <v>227.2</v>
      </c>
      <c r="J352" t="s">
        <v>13</v>
      </c>
      <c r="K352">
        <v>31</v>
      </c>
      <c r="L352" t="str">
        <f t="shared" si="11"/>
        <v>Adult</v>
      </c>
      <c r="M352" t="s">
        <v>14</v>
      </c>
      <c r="N352" t="s">
        <v>15</v>
      </c>
    </row>
    <row r="353" spans="1:14" x14ac:dyDescent="0.3">
      <c r="A353" t="s">
        <v>661</v>
      </c>
      <c r="B353" s="2">
        <v>44917</v>
      </c>
      <c r="C353" s="2" t="str">
        <f t="shared" si="10"/>
        <v>December</v>
      </c>
      <c r="D353" s="3">
        <v>0.26666666666666666</v>
      </c>
      <c r="E353" t="s">
        <v>39</v>
      </c>
      <c r="F353" t="s">
        <v>87</v>
      </c>
      <c r="G353" t="s">
        <v>23</v>
      </c>
      <c r="H353" t="s">
        <v>40</v>
      </c>
      <c r="I353">
        <v>69.33</v>
      </c>
      <c r="J353" t="s">
        <v>25</v>
      </c>
      <c r="K353">
        <v>21</v>
      </c>
      <c r="L353" t="str">
        <f t="shared" si="11"/>
        <v>Adult</v>
      </c>
      <c r="M353" t="s">
        <v>14</v>
      </c>
      <c r="N353" t="s">
        <v>26</v>
      </c>
    </row>
    <row r="354" spans="1:14" x14ac:dyDescent="0.3">
      <c r="A354" t="s">
        <v>662</v>
      </c>
      <c r="B354" s="2">
        <v>44901</v>
      </c>
      <c r="C354" s="2" t="str">
        <f t="shared" si="10"/>
        <v>December</v>
      </c>
      <c r="D354" s="3">
        <v>0.74652777777777779</v>
      </c>
      <c r="E354" t="s">
        <v>663</v>
      </c>
      <c r="F354" t="s">
        <v>87</v>
      </c>
      <c r="G354" t="s">
        <v>23</v>
      </c>
      <c r="H354" t="s">
        <v>65</v>
      </c>
      <c r="I354">
        <v>131.66999999999999</v>
      </c>
      <c r="J354" t="s">
        <v>13</v>
      </c>
      <c r="K354">
        <v>38</v>
      </c>
      <c r="L354" t="str">
        <f t="shared" si="11"/>
        <v>Adult</v>
      </c>
      <c r="M354" t="s">
        <v>14</v>
      </c>
      <c r="N354" t="s">
        <v>51</v>
      </c>
    </row>
    <row r="355" spans="1:14" x14ac:dyDescent="0.3">
      <c r="A355" t="s">
        <v>664</v>
      </c>
      <c r="B355" s="2">
        <v>44849</v>
      </c>
      <c r="C355" s="2" t="str">
        <f t="shared" si="10"/>
        <v>October</v>
      </c>
      <c r="D355" s="3">
        <v>0.25138888888888888</v>
      </c>
      <c r="E355" t="s">
        <v>286</v>
      </c>
      <c r="F355" t="s">
        <v>10</v>
      </c>
      <c r="G355" t="s">
        <v>23</v>
      </c>
      <c r="H355" t="s">
        <v>65</v>
      </c>
      <c r="I355">
        <v>206.77</v>
      </c>
      <c r="J355" t="s">
        <v>25</v>
      </c>
      <c r="K355">
        <v>40</v>
      </c>
      <c r="L355" t="str">
        <f t="shared" si="11"/>
        <v>Adult</v>
      </c>
      <c r="M355" t="s">
        <v>14</v>
      </c>
      <c r="N355" t="s">
        <v>26</v>
      </c>
    </row>
    <row r="356" spans="1:14" x14ac:dyDescent="0.3">
      <c r="A356" t="s">
        <v>665</v>
      </c>
      <c r="B356" s="2">
        <v>44593</v>
      </c>
      <c r="C356" s="2" t="str">
        <f t="shared" si="10"/>
        <v>February</v>
      </c>
      <c r="D356" s="3">
        <v>0.62222222222222223</v>
      </c>
      <c r="E356" t="s">
        <v>378</v>
      </c>
      <c r="F356" t="s">
        <v>87</v>
      </c>
      <c r="G356" t="s">
        <v>33</v>
      </c>
      <c r="H356" t="s">
        <v>206</v>
      </c>
      <c r="I356">
        <v>130.98999999999899</v>
      </c>
      <c r="J356" t="s">
        <v>25</v>
      </c>
      <c r="K356">
        <v>60</v>
      </c>
      <c r="L356" t="str">
        <f t="shared" si="11"/>
        <v>Adult</v>
      </c>
      <c r="M356" t="s">
        <v>14</v>
      </c>
      <c r="N356" t="s">
        <v>15</v>
      </c>
    </row>
    <row r="357" spans="1:14" x14ac:dyDescent="0.3">
      <c r="A357" t="s">
        <v>666</v>
      </c>
      <c r="B357" s="2">
        <v>44775</v>
      </c>
      <c r="C357" s="2" t="str">
        <f t="shared" si="10"/>
        <v>August</v>
      </c>
      <c r="D357" s="3">
        <v>0.56666666666666665</v>
      </c>
      <c r="E357" t="s">
        <v>268</v>
      </c>
      <c r="F357" t="s">
        <v>18</v>
      </c>
      <c r="G357" t="s">
        <v>23</v>
      </c>
      <c r="H357" t="s">
        <v>24</v>
      </c>
      <c r="I357">
        <v>231.22</v>
      </c>
      <c r="J357" t="s">
        <v>13</v>
      </c>
      <c r="K357">
        <v>55</v>
      </c>
      <c r="L357" t="str">
        <f t="shared" si="11"/>
        <v>Adult</v>
      </c>
      <c r="M357" t="s">
        <v>14</v>
      </c>
      <c r="N357" t="s">
        <v>15</v>
      </c>
    </row>
    <row r="358" spans="1:14" x14ac:dyDescent="0.3">
      <c r="A358" t="s">
        <v>667</v>
      </c>
      <c r="B358" s="2">
        <v>44782</v>
      </c>
      <c r="C358" s="2" t="str">
        <f t="shared" si="10"/>
        <v>August</v>
      </c>
      <c r="D358" s="3">
        <v>0.44513888888888886</v>
      </c>
      <c r="E358" t="s">
        <v>84</v>
      </c>
      <c r="F358" t="s">
        <v>54</v>
      </c>
      <c r="G358" t="s">
        <v>23</v>
      </c>
      <c r="H358" t="s">
        <v>105</v>
      </c>
      <c r="I358">
        <v>214.43</v>
      </c>
      <c r="J358" t="s">
        <v>13</v>
      </c>
      <c r="K358">
        <v>29</v>
      </c>
      <c r="L358" t="str">
        <f t="shared" si="11"/>
        <v>Adult</v>
      </c>
      <c r="M358" t="s">
        <v>14</v>
      </c>
      <c r="N358" t="s">
        <v>51</v>
      </c>
    </row>
    <row r="359" spans="1:14" x14ac:dyDescent="0.3">
      <c r="A359" t="s">
        <v>668</v>
      </c>
      <c r="B359" s="2">
        <v>44772</v>
      </c>
      <c r="C359" s="2" t="str">
        <f t="shared" si="10"/>
        <v>July</v>
      </c>
      <c r="D359" s="3">
        <v>0.64444444444444449</v>
      </c>
      <c r="E359" t="s">
        <v>449</v>
      </c>
      <c r="F359" t="s">
        <v>10</v>
      </c>
      <c r="G359" t="s">
        <v>11</v>
      </c>
      <c r="H359" t="s">
        <v>12</v>
      </c>
      <c r="I359">
        <v>88.62</v>
      </c>
      <c r="J359" t="s">
        <v>25</v>
      </c>
      <c r="K359">
        <v>56</v>
      </c>
      <c r="L359" t="str">
        <f t="shared" si="11"/>
        <v>Adult</v>
      </c>
      <c r="M359" t="s">
        <v>14</v>
      </c>
      <c r="N359" t="s">
        <v>15</v>
      </c>
    </row>
    <row r="360" spans="1:14" x14ac:dyDescent="0.3">
      <c r="A360" t="s">
        <v>669</v>
      </c>
      <c r="B360" s="2">
        <v>44913</v>
      </c>
      <c r="C360" s="2" t="str">
        <f t="shared" si="10"/>
        <v>December</v>
      </c>
      <c r="D360" s="3">
        <v>0.26527777777777778</v>
      </c>
      <c r="E360" t="s">
        <v>670</v>
      </c>
      <c r="F360" t="s">
        <v>60</v>
      </c>
      <c r="G360" t="s">
        <v>11</v>
      </c>
      <c r="H360" t="s">
        <v>19</v>
      </c>
      <c r="I360">
        <v>317.26</v>
      </c>
      <c r="J360" t="s">
        <v>25</v>
      </c>
      <c r="K360">
        <v>49</v>
      </c>
      <c r="L360" t="str">
        <f t="shared" si="11"/>
        <v>Adult</v>
      </c>
      <c r="M360" t="s">
        <v>14</v>
      </c>
      <c r="N360" t="s">
        <v>61</v>
      </c>
    </row>
    <row r="361" spans="1:14" x14ac:dyDescent="0.3">
      <c r="A361" t="s">
        <v>671</v>
      </c>
      <c r="B361" s="2">
        <v>44771</v>
      </c>
      <c r="C361" s="2" t="str">
        <f t="shared" si="10"/>
        <v>July</v>
      </c>
      <c r="D361" s="3">
        <v>0.29097222222222224</v>
      </c>
      <c r="E361" t="s">
        <v>355</v>
      </c>
      <c r="F361" t="s">
        <v>18</v>
      </c>
      <c r="G361" t="s">
        <v>11</v>
      </c>
      <c r="H361" t="s">
        <v>12</v>
      </c>
      <c r="I361">
        <v>364.99</v>
      </c>
      <c r="J361" t="s">
        <v>25</v>
      </c>
      <c r="K361">
        <v>57</v>
      </c>
      <c r="L361" t="str">
        <f t="shared" si="11"/>
        <v>Adult</v>
      </c>
      <c r="M361" t="s">
        <v>14</v>
      </c>
      <c r="N361" t="s">
        <v>51</v>
      </c>
    </row>
    <row r="362" spans="1:14" x14ac:dyDescent="0.3">
      <c r="A362" t="s">
        <v>672</v>
      </c>
      <c r="B362" s="2">
        <v>44769</v>
      </c>
      <c r="C362" s="2" t="str">
        <f t="shared" si="10"/>
        <v>July</v>
      </c>
      <c r="D362" s="3">
        <v>0.31805555555555554</v>
      </c>
      <c r="E362" t="s">
        <v>362</v>
      </c>
      <c r="F362" t="s">
        <v>18</v>
      </c>
      <c r="G362" t="s">
        <v>55</v>
      </c>
      <c r="H362" t="s">
        <v>116</v>
      </c>
      <c r="I362">
        <v>162.62</v>
      </c>
      <c r="J362" t="s">
        <v>13</v>
      </c>
      <c r="K362">
        <v>51</v>
      </c>
      <c r="L362" t="str">
        <f t="shared" si="11"/>
        <v>Adult</v>
      </c>
      <c r="M362" t="s">
        <v>14</v>
      </c>
      <c r="N362" t="s">
        <v>51</v>
      </c>
    </row>
    <row r="363" spans="1:14" x14ac:dyDescent="0.3">
      <c r="A363" t="s">
        <v>673</v>
      </c>
      <c r="B363" s="2">
        <v>44582</v>
      </c>
      <c r="C363" s="2" t="str">
        <f t="shared" si="10"/>
        <v>January</v>
      </c>
      <c r="D363" s="3">
        <v>0.97499999999999998</v>
      </c>
      <c r="E363" t="s">
        <v>674</v>
      </c>
      <c r="F363" t="s">
        <v>87</v>
      </c>
      <c r="G363" t="s">
        <v>11</v>
      </c>
      <c r="H363" t="s">
        <v>37</v>
      </c>
      <c r="I363">
        <v>180.62</v>
      </c>
      <c r="J363" t="s">
        <v>25</v>
      </c>
      <c r="K363">
        <v>47</v>
      </c>
      <c r="L363" t="str">
        <f t="shared" si="11"/>
        <v>Adult</v>
      </c>
      <c r="M363" t="s">
        <v>14</v>
      </c>
      <c r="N363" t="s">
        <v>15</v>
      </c>
    </row>
    <row r="364" spans="1:14" x14ac:dyDescent="0.3">
      <c r="A364" t="s">
        <v>675</v>
      </c>
      <c r="B364" s="2">
        <v>44799</v>
      </c>
      <c r="C364" s="2" t="str">
        <f t="shared" si="10"/>
        <v>August</v>
      </c>
      <c r="D364" s="3">
        <v>0.83680555555555558</v>
      </c>
      <c r="E364" t="s">
        <v>298</v>
      </c>
      <c r="F364" t="s">
        <v>22</v>
      </c>
      <c r="G364" t="s">
        <v>11</v>
      </c>
      <c r="H364" t="s">
        <v>12</v>
      </c>
      <c r="I364">
        <v>197.19</v>
      </c>
      <c r="J364" t="s">
        <v>13</v>
      </c>
      <c r="K364">
        <v>29</v>
      </c>
      <c r="L364" t="str">
        <f t="shared" si="11"/>
        <v>Adult</v>
      </c>
      <c r="M364" t="s">
        <v>14</v>
      </c>
      <c r="N364" t="s">
        <v>26</v>
      </c>
    </row>
    <row r="365" spans="1:14" x14ac:dyDescent="0.3">
      <c r="A365" t="s">
        <v>676</v>
      </c>
      <c r="B365" s="2">
        <v>44727</v>
      </c>
      <c r="C365" s="2" t="str">
        <f t="shared" si="10"/>
        <v>June</v>
      </c>
      <c r="D365" s="3">
        <v>0.48958333333333331</v>
      </c>
      <c r="E365" t="s">
        <v>677</v>
      </c>
      <c r="F365" t="s">
        <v>22</v>
      </c>
      <c r="G365" t="s">
        <v>29</v>
      </c>
      <c r="H365" t="s">
        <v>78</v>
      </c>
      <c r="I365">
        <v>291.11</v>
      </c>
      <c r="J365" t="s">
        <v>13</v>
      </c>
      <c r="K365">
        <v>51</v>
      </c>
      <c r="L365" t="str">
        <f t="shared" si="11"/>
        <v>Adult</v>
      </c>
      <c r="M365" t="s">
        <v>14</v>
      </c>
      <c r="N365" t="s">
        <v>51</v>
      </c>
    </row>
    <row r="366" spans="1:14" x14ac:dyDescent="0.3">
      <c r="A366" t="s">
        <v>678</v>
      </c>
      <c r="B366" s="2">
        <v>44584</v>
      </c>
      <c r="C366" s="2" t="str">
        <f t="shared" si="10"/>
        <v>January</v>
      </c>
      <c r="D366" s="3">
        <v>0.49861111111111112</v>
      </c>
      <c r="E366" t="s">
        <v>679</v>
      </c>
      <c r="F366" t="s">
        <v>54</v>
      </c>
      <c r="G366" t="s">
        <v>11</v>
      </c>
      <c r="H366" t="s">
        <v>12</v>
      </c>
      <c r="I366">
        <v>100.74</v>
      </c>
      <c r="J366" t="s">
        <v>25</v>
      </c>
      <c r="K366">
        <v>37</v>
      </c>
      <c r="L366" t="str">
        <f t="shared" si="11"/>
        <v>Adult</v>
      </c>
      <c r="M366" t="s">
        <v>14</v>
      </c>
      <c r="N366" t="s">
        <v>15</v>
      </c>
    </row>
    <row r="367" spans="1:14" x14ac:dyDescent="0.3">
      <c r="A367" t="s">
        <v>680</v>
      </c>
      <c r="B367" s="2">
        <v>44622</v>
      </c>
      <c r="C367" s="2" t="str">
        <f t="shared" si="10"/>
        <v>March</v>
      </c>
      <c r="D367" s="3">
        <v>0.42499999999999999</v>
      </c>
      <c r="E367" t="s">
        <v>46</v>
      </c>
      <c r="F367" t="s">
        <v>10</v>
      </c>
      <c r="G367" t="s">
        <v>29</v>
      </c>
      <c r="H367" t="s">
        <v>88</v>
      </c>
      <c r="I367">
        <v>226.09</v>
      </c>
      <c r="J367" t="s">
        <v>13</v>
      </c>
      <c r="K367">
        <v>56</v>
      </c>
      <c r="L367" t="str">
        <f t="shared" si="11"/>
        <v>Adult</v>
      </c>
      <c r="M367" t="s">
        <v>70</v>
      </c>
      <c r="N367" t="s">
        <v>51</v>
      </c>
    </row>
    <row r="368" spans="1:14" x14ac:dyDescent="0.3">
      <c r="A368" t="s">
        <v>681</v>
      </c>
      <c r="B368" s="2">
        <v>44794</v>
      </c>
      <c r="C368" s="2" t="str">
        <f t="shared" si="10"/>
        <v>August</v>
      </c>
      <c r="D368" s="3">
        <v>0.81111111111111112</v>
      </c>
      <c r="E368" t="s">
        <v>670</v>
      </c>
      <c r="F368" t="s">
        <v>87</v>
      </c>
      <c r="G368" t="s">
        <v>11</v>
      </c>
      <c r="H368" t="s">
        <v>37</v>
      </c>
      <c r="I368">
        <v>266.599999999999</v>
      </c>
      <c r="J368" t="s">
        <v>13</v>
      </c>
      <c r="K368">
        <v>21</v>
      </c>
      <c r="L368" t="str">
        <f t="shared" si="11"/>
        <v>Adult</v>
      </c>
      <c r="M368" t="s">
        <v>14</v>
      </c>
      <c r="N368" t="s">
        <v>15</v>
      </c>
    </row>
    <row r="369" spans="1:14" x14ac:dyDescent="0.3">
      <c r="A369" t="s">
        <v>682</v>
      </c>
      <c r="B369" s="2">
        <v>44578</v>
      </c>
      <c r="C369" s="2" t="str">
        <f t="shared" si="10"/>
        <v>January</v>
      </c>
      <c r="D369" s="3">
        <v>0.63958333333333328</v>
      </c>
      <c r="E369" t="s">
        <v>683</v>
      </c>
      <c r="F369" t="s">
        <v>22</v>
      </c>
      <c r="G369" t="s">
        <v>29</v>
      </c>
      <c r="H369" t="s">
        <v>78</v>
      </c>
      <c r="I369">
        <v>215.16</v>
      </c>
      <c r="J369" t="s">
        <v>25</v>
      </c>
      <c r="K369">
        <v>57</v>
      </c>
      <c r="L369" t="str">
        <f t="shared" si="11"/>
        <v>Adult</v>
      </c>
      <c r="M369" t="s">
        <v>14</v>
      </c>
      <c r="N369" t="s">
        <v>26</v>
      </c>
    </row>
    <row r="370" spans="1:14" x14ac:dyDescent="0.3">
      <c r="A370" t="s">
        <v>684</v>
      </c>
      <c r="B370" s="2">
        <v>44580</v>
      </c>
      <c r="C370" s="2" t="str">
        <f t="shared" si="10"/>
        <v>January</v>
      </c>
      <c r="D370" s="3">
        <v>0.36736111111111114</v>
      </c>
      <c r="E370" t="s">
        <v>464</v>
      </c>
      <c r="F370" t="s">
        <v>49</v>
      </c>
      <c r="G370" t="s">
        <v>23</v>
      </c>
      <c r="H370" t="s">
        <v>65</v>
      </c>
      <c r="I370">
        <v>318.69</v>
      </c>
      <c r="J370" t="s">
        <v>13</v>
      </c>
      <c r="K370">
        <v>36</v>
      </c>
      <c r="L370" t="str">
        <f t="shared" si="11"/>
        <v>Adult</v>
      </c>
      <c r="M370" t="s">
        <v>14</v>
      </c>
      <c r="N370" t="s">
        <v>51</v>
      </c>
    </row>
    <row r="371" spans="1:14" x14ac:dyDescent="0.3">
      <c r="A371" t="s">
        <v>685</v>
      </c>
      <c r="B371" s="2">
        <v>44830</v>
      </c>
      <c r="C371" s="2" t="str">
        <f t="shared" si="10"/>
        <v>September</v>
      </c>
      <c r="D371" s="3">
        <v>0.53055555555555556</v>
      </c>
      <c r="E371" t="s">
        <v>686</v>
      </c>
      <c r="F371" t="s">
        <v>87</v>
      </c>
      <c r="G371" t="s">
        <v>29</v>
      </c>
      <c r="H371" t="s">
        <v>78</v>
      </c>
      <c r="I371">
        <v>208.189999999999</v>
      </c>
      <c r="J371" t="s">
        <v>25</v>
      </c>
      <c r="K371">
        <v>45</v>
      </c>
      <c r="L371" t="str">
        <f t="shared" si="11"/>
        <v>Adult</v>
      </c>
      <c r="M371" t="s">
        <v>14</v>
      </c>
      <c r="N371" t="s">
        <v>26</v>
      </c>
    </row>
    <row r="372" spans="1:14" x14ac:dyDescent="0.3">
      <c r="A372" t="s">
        <v>687</v>
      </c>
      <c r="B372" s="2">
        <v>44628</v>
      </c>
      <c r="C372" s="2" t="str">
        <f t="shared" si="10"/>
        <v>March</v>
      </c>
      <c r="D372" s="3">
        <v>0.8979166666666667</v>
      </c>
      <c r="E372" t="s">
        <v>688</v>
      </c>
      <c r="F372" t="s">
        <v>60</v>
      </c>
      <c r="G372" t="s">
        <v>43</v>
      </c>
      <c r="H372" t="s">
        <v>73</v>
      </c>
      <c r="I372">
        <v>399.219999999999</v>
      </c>
      <c r="J372" t="s">
        <v>25</v>
      </c>
      <c r="K372">
        <v>30</v>
      </c>
      <c r="L372" t="str">
        <f t="shared" si="11"/>
        <v>Adult</v>
      </c>
      <c r="M372" t="s">
        <v>14</v>
      </c>
      <c r="N372" t="s">
        <v>61</v>
      </c>
    </row>
    <row r="373" spans="1:14" x14ac:dyDescent="0.3">
      <c r="A373" t="s">
        <v>689</v>
      </c>
      <c r="B373" s="2">
        <v>44668</v>
      </c>
      <c r="C373" s="2" t="str">
        <f t="shared" si="10"/>
        <v>April</v>
      </c>
      <c r="D373" s="3">
        <v>0.80972222222222223</v>
      </c>
      <c r="E373" t="s">
        <v>337</v>
      </c>
      <c r="F373" t="s">
        <v>49</v>
      </c>
      <c r="G373" t="s">
        <v>23</v>
      </c>
      <c r="H373" t="s">
        <v>40</v>
      </c>
      <c r="I373">
        <v>49.56</v>
      </c>
      <c r="J373" t="s">
        <v>25</v>
      </c>
      <c r="K373">
        <v>34</v>
      </c>
      <c r="L373" t="str">
        <f t="shared" si="11"/>
        <v>Adult</v>
      </c>
      <c r="M373" t="s">
        <v>14</v>
      </c>
      <c r="N373" t="s">
        <v>26</v>
      </c>
    </row>
    <row r="374" spans="1:14" x14ac:dyDescent="0.3">
      <c r="A374" t="s">
        <v>690</v>
      </c>
      <c r="B374" s="2">
        <v>44565</v>
      </c>
      <c r="C374" s="2" t="str">
        <f t="shared" si="10"/>
        <v>January</v>
      </c>
      <c r="D374" s="3">
        <v>0.40486111111111112</v>
      </c>
      <c r="E374" t="s">
        <v>360</v>
      </c>
      <c r="F374" t="s">
        <v>49</v>
      </c>
      <c r="G374" t="s">
        <v>43</v>
      </c>
      <c r="H374" t="s">
        <v>50</v>
      </c>
      <c r="I374">
        <v>382.61</v>
      </c>
      <c r="J374" t="s">
        <v>25</v>
      </c>
      <c r="K374">
        <v>48</v>
      </c>
      <c r="L374" t="str">
        <f t="shared" si="11"/>
        <v>Adult</v>
      </c>
      <c r="M374" t="s">
        <v>57</v>
      </c>
      <c r="N374" t="s">
        <v>51</v>
      </c>
    </row>
    <row r="375" spans="1:14" x14ac:dyDescent="0.3">
      <c r="A375" t="s">
        <v>691</v>
      </c>
      <c r="B375" s="2">
        <v>44641</v>
      </c>
      <c r="C375" s="2" t="str">
        <f t="shared" si="10"/>
        <v>March</v>
      </c>
      <c r="D375" s="3">
        <v>0.87291666666666667</v>
      </c>
      <c r="E375" t="s">
        <v>692</v>
      </c>
      <c r="F375" t="s">
        <v>49</v>
      </c>
      <c r="G375" t="s">
        <v>43</v>
      </c>
      <c r="H375" t="s">
        <v>44</v>
      </c>
      <c r="I375">
        <v>437.59</v>
      </c>
      <c r="J375" t="s">
        <v>25</v>
      </c>
      <c r="K375">
        <v>54</v>
      </c>
      <c r="L375" t="str">
        <f t="shared" si="11"/>
        <v>Adult</v>
      </c>
      <c r="M375" t="s">
        <v>14</v>
      </c>
      <c r="N375" t="s">
        <v>61</v>
      </c>
    </row>
    <row r="376" spans="1:14" x14ac:dyDescent="0.3">
      <c r="A376" t="s">
        <v>693</v>
      </c>
      <c r="B376" s="2">
        <v>44668</v>
      </c>
      <c r="C376" s="2" t="str">
        <f t="shared" si="10"/>
        <v>April</v>
      </c>
      <c r="D376" s="3">
        <v>0.70208333333333328</v>
      </c>
      <c r="E376" t="s">
        <v>113</v>
      </c>
      <c r="F376" t="s">
        <v>49</v>
      </c>
      <c r="G376" t="s">
        <v>29</v>
      </c>
      <c r="H376" t="s">
        <v>30</v>
      </c>
      <c r="I376">
        <v>166.03</v>
      </c>
      <c r="J376" t="s">
        <v>25</v>
      </c>
      <c r="K376">
        <v>58</v>
      </c>
      <c r="L376" t="str">
        <f t="shared" si="11"/>
        <v>Adult</v>
      </c>
      <c r="M376" t="s">
        <v>14</v>
      </c>
      <c r="N376" t="s">
        <v>51</v>
      </c>
    </row>
    <row r="377" spans="1:14" x14ac:dyDescent="0.3">
      <c r="A377" t="s">
        <v>694</v>
      </c>
      <c r="B377" s="2">
        <v>44657</v>
      </c>
      <c r="C377" s="2" t="str">
        <f t="shared" si="10"/>
        <v>April</v>
      </c>
      <c r="D377" s="3">
        <v>0.41319444444444442</v>
      </c>
      <c r="E377" t="s">
        <v>695</v>
      </c>
      <c r="F377" t="s">
        <v>10</v>
      </c>
      <c r="G377" t="s">
        <v>55</v>
      </c>
      <c r="H377" t="s">
        <v>116</v>
      </c>
      <c r="I377">
        <v>325.88</v>
      </c>
      <c r="J377" t="s">
        <v>13</v>
      </c>
      <c r="K377">
        <v>49</v>
      </c>
      <c r="L377" t="str">
        <f t="shared" si="11"/>
        <v>Adult</v>
      </c>
      <c r="M377" t="s">
        <v>70</v>
      </c>
      <c r="N377" t="s">
        <v>26</v>
      </c>
    </row>
    <row r="378" spans="1:14" x14ac:dyDescent="0.3">
      <c r="A378" t="s">
        <v>696</v>
      </c>
      <c r="B378" s="2">
        <v>44672</v>
      </c>
      <c r="C378" s="2" t="str">
        <f t="shared" si="10"/>
        <v>April</v>
      </c>
      <c r="D378" s="3">
        <v>0.92986111111111114</v>
      </c>
      <c r="E378" t="s">
        <v>697</v>
      </c>
      <c r="F378" t="s">
        <v>22</v>
      </c>
      <c r="G378" t="s">
        <v>23</v>
      </c>
      <c r="H378" t="s">
        <v>105</v>
      </c>
      <c r="I378">
        <v>288.66999999999899</v>
      </c>
      <c r="J378" t="s">
        <v>25</v>
      </c>
      <c r="K378">
        <v>50</v>
      </c>
      <c r="L378" t="str">
        <f t="shared" si="11"/>
        <v>Adult</v>
      </c>
      <c r="M378" t="s">
        <v>14</v>
      </c>
      <c r="N378" t="s">
        <v>15</v>
      </c>
    </row>
    <row r="379" spans="1:14" x14ac:dyDescent="0.3">
      <c r="A379" t="s">
        <v>698</v>
      </c>
      <c r="B379" s="2">
        <v>44736</v>
      </c>
      <c r="C379" s="2" t="str">
        <f t="shared" si="10"/>
        <v>June</v>
      </c>
      <c r="D379" s="3">
        <v>0.90694444444444444</v>
      </c>
      <c r="E379" t="s">
        <v>699</v>
      </c>
      <c r="F379" t="s">
        <v>10</v>
      </c>
      <c r="G379" t="s">
        <v>23</v>
      </c>
      <c r="H379" t="s">
        <v>40</v>
      </c>
      <c r="I379">
        <v>366.719999999999</v>
      </c>
      <c r="J379" t="s">
        <v>13</v>
      </c>
      <c r="K379">
        <v>31</v>
      </c>
      <c r="L379" t="str">
        <f t="shared" si="11"/>
        <v>Adult</v>
      </c>
      <c r="M379" t="s">
        <v>14</v>
      </c>
      <c r="N379" t="s">
        <v>61</v>
      </c>
    </row>
    <row r="380" spans="1:14" x14ac:dyDescent="0.3">
      <c r="A380" t="s">
        <v>700</v>
      </c>
      <c r="B380" s="2">
        <v>44564</v>
      </c>
      <c r="C380" s="2" t="str">
        <f t="shared" si="10"/>
        <v>January</v>
      </c>
      <c r="D380" s="3">
        <v>0.66597222222222219</v>
      </c>
      <c r="E380" t="s">
        <v>701</v>
      </c>
      <c r="F380" t="s">
        <v>22</v>
      </c>
      <c r="G380" t="s">
        <v>23</v>
      </c>
      <c r="H380" t="s">
        <v>65</v>
      </c>
      <c r="I380">
        <v>416.02</v>
      </c>
      <c r="J380" t="s">
        <v>25</v>
      </c>
      <c r="K380">
        <v>19</v>
      </c>
      <c r="L380" t="str">
        <f t="shared" si="11"/>
        <v>Teenager</v>
      </c>
      <c r="M380" t="s">
        <v>14</v>
      </c>
      <c r="N380" t="s">
        <v>15</v>
      </c>
    </row>
    <row r="381" spans="1:14" x14ac:dyDescent="0.3">
      <c r="A381" t="s">
        <v>702</v>
      </c>
      <c r="B381" s="2">
        <v>44660</v>
      </c>
      <c r="C381" s="2" t="str">
        <f t="shared" si="10"/>
        <v>April</v>
      </c>
      <c r="D381" s="3">
        <v>0.63680555555555551</v>
      </c>
      <c r="E381" t="s">
        <v>222</v>
      </c>
      <c r="F381" t="s">
        <v>49</v>
      </c>
      <c r="G381" t="s">
        <v>43</v>
      </c>
      <c r="H381" t="s">
        <v>50</v>
      </c>
      <c r="I381">
        <v>157.26</v>
      </c>
      <c r="J381" t="s">
        <v>13</v>
      </c>
      <c r="K381">
        <v>18</v>
      </c>
      <c r="L381" t="str">
        <f t="shared" si="11"/>
        <v>Teenager</v>
      </c>
      <c r="M381" t="s">
        <v>57</v>
      </c>
      <c r="N381" t="s">
        <v>26</v>
      </c>
    </row>
    <row r="382" spans="1:14" x14ac:dyDescent="0.3">
      <c r="A382" t="s">
        <v>703</v>
      </c>
      <c r="B382" s="2">
        <v>44843</v>
      </c>
      <c r="C382" s="2" t="str">
        <f t="shared" si="10"/>
        <v>October</v>
      </c>
      <c r="D382" s="3">
        <v>0.67847222222222225</v>
      </c>
      <c r="E382" t="s">
        <v>704</v>
      </c>
      <c r="F382" t="s">
        <v>10</v>
      </c>
      <c r="G382" t="s">
        <v>33</v>
      </c>
      <c r="H382" t="s">
        <v>34</v>
      </c>
      <c r="I382">
        <v>110.82</v>
      </c>
      <c r="J382" t="s">
        <v>25</v>
      </c>
      <c r="K382">
        <v>52</v>
      </c>
      <c r="L382" t="str">
        <f t="shared" si="11"/>
        <v>Adult</v>
      </c>
      <c r="M382" t="s">
        <v>14</v>
      </c>
      <c r="N382" t="s">
        <v>61</v>
      </c>
    </row>
    <row r="383" spans="1:14" x14ac:dyDescent="0.3">
      <c r="A383" t="s">
        <v>705</v>
      </c>
      <c r="B383" s="2">
        <v>44616</v>
      </c>
      <c r="C383" s="2" t="str">
        <f t="shared" si="10"/>
        <v>February</v>
      </c>
      <c r="D383" s="3">
        <v>0.75208333333333333</v>
      </c>
      <c r="E383" t="s">
        <v>312</v>
      </c>
      <c r="F383" t="s">
        <v>18</v>
      </c>
      <c r="G383" t="s">
        <v>43</v>
      </c>
      <c r="H383" t="s">
        <v>73</v>
      </c>
      <c r="I383">
        <v>266.95</v>
      </c>
      <c r="J383" t="s">
        <v>25</v>
      </c>
      <c r="K383">
        <v>57</v>
      </c>
      <c r="L383" t="str">
        <f t="shared" si="11"/>
        <v>Adult</v>
      </c>
      <c r="M383" t="s">
        <v>14</v>
      </c>
      <c r="N383" t="s">
        <v>61</v>
      </c>
    </row>
    <row r="384" spans="1:14" x14ac:dyDescent="0.3">
      <c r="A384" t="s">
        <v>706</v>
      </c>
      <c r="B384" s="2">
        <v>44800</v>
      </c>
      <c r="C384" s="2" t="str">
        <f t="shared" si="10"/>
        <v>August</v>
      </c>
      <c r="D384" s="3">
        <v>0.4201388888888889</v>
      </c>
      <c r="E384" t="s">
        <v>707</v>
      </c>
      <c r="F384" t="s">
        <v>60</v>
      </c>
      <c r="G384" t="s">
        <v>29</v>
      </c>
      <c r="H384" t="s">
        <v>88</v>
      </c>
      <c r="I384">
        <v>149.63999999999999</v>
      </c>
      <c r="J384" t="s">
        <v>25</v>
      </c>
      <c r="K384">
        <v>48</v>
      </c>
      <c r="L384" t="str">
        <f t="shared" si="11"/>
        <v>Adult</v>
      </c>
      <c r="M384" t="s">
        <v>14</v>
      </c>
      <c r="N384" t="s">
        <v>26</v>
      </c>
    </row>
    <row r="385" spans="1:14" x14ac:dyDescent="0.3">
      <c r="A385" t="s">
        <v>708</v>
      </c>
      <c r="B385" s="2">
        <v>44748</v>
      </c>
      <c r="C385" s="2" t="str">
        <f t="shared" si="10"/>
        <v>July</v>
      </c>
      <c r="D385" s="3">
        <v>0.75763888888888886</v>
      </c>
      <c r="E385" t="s">
        <v>529</v>
      </c>
      <c r="F385" t="s">
        <v>49</v>
      </c>
      <c r="G385" t="s">
        <v>23</v>
      </c>
      <c r="H385" t="s">
        <v>65</v>
      </c>
      <c r="I385">
        <v>251.51</v>
      </c>
      <c r="J385" t="s">
        <v>13</v>
      </c>
      <c r="K385">
        <v>40</v>
      </c>
      <c r="L385" t="str">
        <f t="shared" si="11"/>
        <v>Adult</v>
      </c>
      <c r="M385" t="s">
        <v>14</v>
      </c>
      <c r="N385" t="s">
        <v>15</v>
      </c>
    </row>
    <row r="386" spans="1:14" x14ac:dyDescent="0.3">
      <c r="A386" t="s">
        <v>709</v>
      </c>
      <c r="B386" s="2">
        <v>44822</v>
      </c>
      <c r="C386" s="2" t="str">
        <f t="shared" si="10"/>
        <v>September</v>
      </c>
      <c r="D386" s="3">
        <v>0.3923611111111111</v>
      </c>
      <c r="E386" t="s">
        <v>658</v>
      </c>
      <c r="F386" t="s">
        <v>22</v>
      </c>
      <c r="G386" t="s">
        <v>23</v>
      </c>
      <c r="H386" t="s">
        <v>105</v>
      </c>
      <c r="I386">
        <v>332.10999999999899</v>
      </c>
      <c r="J386" t="s">
        <v>25</v>
      </c>
      <c r="K386">
        <v>55</v>
      </c>
      <c r="L386" t="str">
        <f t="shared" si="11"/>
        <v>Adult</v>
      </c>
      <c r="M386" t="s">
        <v>14</v>
      </c>
      <c r="N386" t="s">
        <v>51</v>
      </c>
    </row>
    <row r="387" spans="1:14" x14ac:dyDescent="0.3">
      <c r="A387" t="s">
        <v>710</v>
      </c>
      <c r="B387" s="2">
        <v>44758</v>
      </c>
      <c r="C387" s="2" t="str">
        <f t="shared" ref="C387:C450" si="12">TEXT(B387,"mmmm")</f>
        <v>July</v>
      </c>
      <c r="D387" s="3">
        <v>0.34791666666666665</v>
      </c>
      <c r="E387" t="s">
        <v>149</v>
      </c>
      <c r="F387" t="s">
        <v>18</v>
      </c>
      <c r="G387" t="s">
        <v>43</v>
      </c>
      <c r="H387" t="s">
        <v>177</v>
      </c>
      <c r="I387">
        <v>262.87</v>
      </c>
      <c r="J387" t="s">
        <v>13</v>
      </c>
      <c r="K387">
        <v>54</v>
      </c>
      <c r="L387" t="str">
        <f t="shared" ref="L387:L450" si="13">IF(K387&lt;=19,"Teenager",IF(K387&lt;=60,"Adult","Senior"))</f>
        <v>Adult</v>
      </c>
      <c r="M387" t="s">
        <v>70</v>
      </c>
      <c r="N387" t="s">
        <v>51</v>
      </c>
    </row>
    <row r="388" spans="1:14" x14ac:dyDescent="0.3">
      <c r="A388" t="s">
        <v>711</v>
      </c>
      <c r="B388" s="2">
        <v>44728</v>
      </c>
      <c r="C388" s="2" t="str">
        <f t="shared" si="12"/>
        <v>June</v>
      </c>
      <c r="D388" s="3">
        <v>0.96250000000000002</v>
      </c>
      <c r="E388" t="s">
        <v>98</v>
      </c>
      <c r="F388" t="s">
        <v>60</v>
      </c>
      <c r="G388" t="s">
        <v>11</v>
      </c>
      <c r="H388" t="s">
        <v>37</v>
      </c>
      <c r="I388">
        <v>447.789999999999</v>
      </c>
      <c r="J388" t="s">
        <v>13</v>
      </c>
      <c r="K388">
        <v>56</v>
      </c>
      <c r="L388" t="str">
        <f t="shared" si="13"/>
        <v>Adult</v>
      </c>
      <c r="M388" t="s">
        <v>14</v>
      </c>
      <c r="N388" t="s">
        <v>61</v>
      </c>
    </row>
    <row r="389" spans="1:14" x14ac:dyDescent="0.3">
      <c r="A389" t="s">
        <v>712</v>
      </c>
      <c r="B389" s="2">
        <v>44608</v>
      </c>
      <c r="C389" s="2" t="str">
        <f t="shared" si="12"/>
        <v>February</v>
      </c>
      <c r="D389" s="3">
        <v>0.53611111111111109</v>
      </c>
      <c r="E389" t="s">
        <v>69</v>
      </c>
      <c r="F389" t="s">
        <v>87</v>
      </c>
      <c r="G389" t="s">
        <v>11</v>
      </c>
      <c r="H389" t="s">
        <v>12</v>
      </c>
      <c r="I389">
        <v>222.65</v>
      </c>
      <c r="J389" t="s">
        <v>25</v>
      </c>
      <c r="K389">
        <v>30</v>
      </c>
      <c r="L389" t="str">
        <f t="shared" si="13"/>
        <v>Adult</v>
      </c>
      <c r="M389" t="s">
        <v>14</v>
      </c>
      <c r="N389" t="s">
        <v>26</v>
      </c>
    </row>
    <row r="390" spans="1:14" x14ac:dyDescent="0.3">
      <c r="A390" t="s">
        <v>713</v>
      </c>
      <c r="B390" s="2">
        <v>44784</v>
      </c>
      <c r="C390" s="2" t="str">
        <f t="shared" si="12"/>
        <v>August</v>
      </c>
      <c r="D390" s="3">
        <v>0.71180555555555558</v>
      </c>
      <c r="E390" t="s">
        <v>39</v>
      </c>
      <c r="F390" t="s">
        <v>87</v>
      </c>
      <c r="G390" t="s">
        <v>33</v>
      </c>
      <c r="H390" t="s">
        <v>93</v>
      </c>
      <c r="I390">
        <v>317.92</v>
      </c>
      <c r="J390" t="s">
        <v>13</v>
      </c>
      <c r="K390">
        <v>41</v>
      </c>
      <c r="L390" t="str">
        <f t="shared" si="13"/>
        <v>Adult</v>
      </c>
      <c r="M390" t="s">
        <v>57</v>
      </c>
      <c r="N390" t="s">
        <v>26</v>
      </c>
    </row>
    <row r="391" spans="1:14" x14ac:dyDescent="0.3">
      <c r="A391" t="s">
        <v>714</v>
      </c>
      <c r="B391" s="2">
        <v>44618</v>
      </c>
      <c r="C391" s="2" t="str">
        <f t="shared" si="12"/>
        <v>February</v>
      </c>
      <c r="D391" s="3">
        <v>0.66319444444444442</v>
      </c>
      <c r="E391" t="s">
        <v>715</v>
      </c>
      <c r="F391" t="s">
        <v>64</v>
      </c>
      <c r="G391" t="s">
        <v>43</v>
      </c>
      <c r="H391" t="s">
        <v>44</v>
      </c>
      <c r="I391">
        <v>255.82</v>
      </c>
      <c r="J391" t="s">
        <v>25</v>
      </c>
      <c r="K391">
        <v>42</v>
      </c>
      <c r="L391" t="str">
        <f t="shared" si="13"/>
        <v>Adult</v>
      </c>
      <c r="M391" t="s">
        <v>14</v>
      </c>
      <c r="N391" t="s">
        <v>15</v>
      </c>
    </row>
    <row r="392" spans="1:14" x14ac:dyDescent="0.3">
      <c r="A392" t="s">
        <v>716</v>
      </c>
      <c r="B392" s="2">
        <v>44658</v>
      </c>
      <c r="C392" s="2" t="str">
        <f t="shared" si="12"/>
        <v>April</v>
      </c>
      <c r="D392" s="3">
        <v>0.97499999999999998</v>
      </c>
      <c r="E392" t="s">
        <v>717</v>
      </c>
      <c r="F392" t="s">
        <v>49</v>
      </c>
      <c r="G392" t="s">
        <v>43</v>
      </c>
      <c r="H392" t="s">
        <v>73</v>
      </c>
      <c r="I392">
        <v>131.59</v>
      </c>
      <c r="J392" t="s">
        <v>13</v>
      </c>
      <c r="K392">
        <v>26</v>
      </c>
      <c r="L392" t="str">
        <f t="shared" si="13"/>
        <v>Adult</v>
      </c>
      <c r="M392" t="s">
        <v>14</v>
      </c>
      <c r="N392" t="s">
        <v>51</v>
      </c>
    </row>
    <row r="393" spans="1:14" x14ac:dyDescent="0.3">
      <c r="A393" t="s">
        <v>718</v>
      </c>
      <c r="B393" s="2">
        <v>44898</v>
      </c>
      <c r="C393" s="2" t="str">
        <f t="shared" si="12"/>
        <v>December</v>
      </c>
      <c r="D393" s="3">
        <v>0.79722222222222228</v>
      </c>
      <c r="E393" t="s">
        <v>719</v>
      </c>
      <c r="F393" t="s">
        <v>54</v>
      </c>
      <c r="G393" t="s">
        <v>55</v>
      </c>
      <c r="H393" t="s">
        <v>56</v>
      </c>
      <c r="I393">
        <v>317.58</v>
      </c>
      <c r="J393" t="s">
        <v>25</v>
      </c>
      <c r="K393">
        <v>57</v>
      </c>
      <c r="L393" t="str">
        <f t="shared" si="13"/>
        <v>Adult</v>
      </c>
      <c r="M393" t="s">
        <v>14</v>
      </c>
      <c r="N393" t="s">
        <v>51</v>
      </c>
    </row>
    <row r="394" spans="1:14" x14ac:dyDescent="0.3">
      <c r="A394" t="s">
        <v>720</v>
      </c>
      <c r="B394" s="2">
        <v>44743</v>
      </c>
      <c r="C394" s="2" t="str">
        <f t="shared" si="12"/>
        <v>July</v>
      </c>
      <c r="D394" s="3">
        <v>0.5493055555555556</v>
      </c>
      <c r="E394" t="s">
        <v>721</v>
      </c>
      <c r="F394" t="s">
        <v>87</v>
      </c>
      <c r="G394" t="s">
        <v>33</v>
      </c>
      <c r="H394" t="s">
        <v>93</v>
      </c>
      <c r="I394">
        <v>383.99</v>
      </c>
      <c r="J394" t="s">
        <v>25</v>
      </c>
      <c r="K394">
        <v>44</v>
      </c>
      <c r="L394" t="str">
        <f t="shared" si="13"/>
        <v>Adult</v>
      </c>
      <c r="M394" t="s">
        <v>57</v>
      </c>
      <c r="N394" t="s">
        <v>61</v>
      </c>
    </row>
    <row r="395" spans="1:14" x14ac:dyDescent="0.3">
      <c r="A395" t="s">
        <v>722</v>
      </c>
      <c r="B395" s="2">
        <v>44852</v>
      </c>
      <c r="C395" s="2" t="str">
        <f t="shared" si="12"/>
        <v>October</v>
      </c>
      <c r="D395" s="3">
        <v>0.90625</v>
      </c>
      <c r="E395" t="s">
        <v>723</v>
      </c>
      <c r="F395" t="s">
        <v>22</v>
      </c>
      <c r="G395" t="s">
        <v>33</v>
      </c>
      <c r="H395" t="s">
        <v>93</v>
      </c>
      <c r="I395">
        <v>448.979999999999</v>
      </c>
      <c r="J395" t="s">
        <v>25</v>
      </c>
      <c r="K395">
        <v>47</v>
      </c>
      <c r="L395" t="str">
        <f t="shared" si="13"/>
        <v>Adult</v>
      </c>
      <c r="M395" t="s">
        <v>14</v>
      </c>
      <c r="N395" t="s">
        <v>61</v>
      </c>
    </row>
    <row r="396" spans="1:14" x14ac:dyDescent="0.3">
      <c r="A396" t="s">
        <v>724</v>
      </c>
      <c r="B396" s="2">
        <v>44912</v>
      </c>
      <c r="C396" s="2" t="str">
        <f t="shared" si="12"/>
        <v>December</v>
      </c>
      <c r="D396" s="3">
        <v>0.99375000000000002</v>
      </c>
      <c r="E396" t="s">
        <v>183</v>
      </c>
      <c r="F396" t="s">
        <v>10</v>
      </c>
      <c r="G396" t="s">
        <v>33</v>
      </c>
      <c r="H396" t="s">
        <v>245</v>
      </c>
      <c r="I396">
        <v>372.7</v>
      </c>
      <c r="J396" t="s">
        <v>13</v>
      </c>
      <c r="K396">
        <v>48</v>
      </c>
      <c r="L396" t="str">
        <f t="shared" si="13"/>
        <v>Adult</v>
      </c>
      <c r="M396" t="s">
        <v>14</v>
      </c>
      <c r="N396" t="s">
        <v>26</v>
      </c>
    </row>
    <row r="397" spans="1:14" x14ac:dyDescent="0.3">
      <c r="A397" t="s">
        <v>725</v>
      </c>
      <c r="B397" s="2">
        <v>44777</v>
      </c>
      <c r="C397" s="2" t="str">
        <f t="shared" si="12"/>
        <v>August</v>
      </c>
      <c r="D397" s="3">
        <v>0.74375000000000002</v>
      </c>
      <c r="E397" t="s">
        <v>259</v>
      </c>
      <c r="F397" t="s">
        <v>10</v>
      </c>
      <c r="G397" t="s">
        <v>11</v>
      </c>
      <c r="H397" t="s">
        <v>99</v>
      </c>
      <c r="I397">
        <v>290.42999999999898</v>
      </c>
      <c r="J397" t="s">
        <v>25</v>
      </c>
      <c r="K397">
        <v>54</v>
      </c>
      <c r="L397" t="str">
        <f t="shared" si="13"/>
        <v>Adult</v>
      </c>
      <c r="M397" t="s">
        <v>14</v>
      </c>
      <c r="N397" t="s">
        <v>61</v>
      </c>
    </row>
    <row r="398" spans="1:14" x14ac:dyDescent="0.3">
      <c r="A398" t="s">
        <v>726</v>
      </c>
      <c r="B398" s="2">
        <v>44898</v>
      </c>
      <c r="C398" s="2" t="str">
        <f t="shared" si="12"/>
        <v>December</v>
      </c>
      <c r="D398" s="3">
        <v>0.66041666666666665</v>
      </c>
      <c r="E398" t="s">
        <v>613</v>
      </c>
      <c r="F398" t="s">
        <v>87</v>
      </c>
      <c r="G398" t="s">
        <v>23</v>
      </c>
      <c r="H398" t="s">
        <v>65</v>
      </c>
      <c r="I398">
        <v>71.759999999999906</v>
      </c>
      <c r="J398" t="s">
        <v>25</v>
      </c>
      <c r="K398">
        <v>34</v>
      </c>
      <c r="L398" t="str">
        <f t="shared" si="13"/>
        <v>Adult</v>
      </c>
      <c r="M398" t="s">
        <v>14</v>
      </c>
      <c r="N398" t="s">
        <v>61</v>
      </c>
    </row>
    <row r="399" spans="1:14" x14ac:dyDescent="0.3">
      <c r="A399" t="s">
        <v>727</v>
      </c>
      <c r="B399" s="2">
        <v>44619</v>
      </c>
      <c r="C399" s="2" t="str">
        <f t="shared" si="12"/>
        <v>February</v>
      </c>
      <c r="D399" s="3">
        <v>0.49861111111111112</v>
      </c>
      <c r="E399" t="s">
        <v>728</v>
      </c>
      <c r="F399" t="s">
        <v>54</v>
      </c>
      <c r="G399" t="s">
        <v>55</v>
      </c>
      <c r="H399" t="s">
        <v>56</v>
      </c>
      <c r="I399">
        <v>196.09</v>
      </c>
      <c r="J399" t="s">
        <v>13</v>
      </c>
      <c r="K399">
        <v>49</v>
      </c>
      <c r="L399" t="str">
        <f t="shared" si="13"/>
        <v>Adult</v>
      </c>
      <c r="M399" t="s">
        <v>14</v>
      </c>
      <c r="N399" t="s">
        <v>15</v>
      </c>
    </row>
    <row r="400" spans="1:14" x14ac:dyDescent="0.3">
      <c r="A400" t="s">
        <v>729</v>
      </c>
      <c r="B400" s="2">
        <v>44866</v>
      </c>
      <c r="C400" s="2" t="str">
        <f t="shared" si="12"/>
        <v>November</v>
      </c>
      <c r="D400" s="3">
        <v>0.45347222222222222</v>
      </c>
      <c r="E400" t="s">
        <v>289</v>
      </c>
      <c r="F400" t="s">
        <v>18</v>
      </c>
      <c r="G400" t="s">
        <v>43</v>
      </c>
      <c r="H400" t="s">
        <v>73</v>
      </c>
      <c r="I400">
        <v>266.89999999999998</v>
      </c>
      <c r="J400" t="s">
        <v>13</v>
      </c>
      <c r="K400">
        <v>31</v>
      </c>
      <c r="L400" t="str">
        <f t="shared" si="13"/>
        <v>Adult</v>
      </c>
      <c r="M400" t="s">
        <v>14</v>
      </c>
      <c r="N400" t="s">
        <v>26</v>
      </c>
    </row>
    <row r="401" spans="1:14" x14ac:dyDescent="0.3">
      <c r="A401" t="s">
        <v>730</v>
      </c>
      <c r="B401" s="2">
        <v>44621</v>
      </c>
      <c r="C401" s="2" t="str">
        <f t="shared" si="12"/>
        <v>March</v>
      </c>
      <c r="D401" s="3">
        <v>0.2986111111111111</v>
      </c>
      <c r="E401" t="s">
        <v>565</v>
      </c>
      <c r="F401" t="s">
        <v>18</v>
      </c>
      <c r="G401" t="s">
        <v>43</v>
      </c>
      <c r="H401" t="s">
        <v>177</v>
      </c>
      <c r="I401">
        <v>188.44</v>
      </c>
      <c r="J401" t="s">
        <v>13</v>
      </c>
      <c r="K401">
        <v>42</v>
      </c>
      <c r="L401" t="str">
        <f t="shared" si="13"/>
        <v>Adult</v>
      </c>
      <c r="M401" t="s">
        <v>14</v>
      </c>
      <c r="N401" t="s">
        <v>15</v>
      </c>
    </row>
    <row r="402" spans="1:14" x14ac:dyDescent="0.3">
      <c r="A402" t="s">
        <v>731</v>
      </c>
      <c r="B402" s="2">
        <v>44833</v>
      </c>
      <c r="C402" s="2" t="str">
        <f t="shared" si="12"/>
        <v>September</v>
      </c>
      <c r="D402" s="3">
        <v>0.79166666666666663</v>
      </c>
      <c r="E402" t="s">
        <v>382</v>
      </c>
      <c r="F402" t="s">
        <v>60</v>
      </c>
      <c r="G402" t="s">
        <v>43</v>
      </c>
      <c r="H402" t="s">
        <v>177</v>
      </c>
      <c r="I402">
        <v>376.23</v>
      </c>
      <c r="J402" t="s">
        <v>13</v>
      </c>
      <c r="K402">
        <v>24</v>
      </c>
      <c r="L402" t="str">
        <f t="shared" si="13"/>
        <v>Adult</v>
      </c>
      <c r="M402" t="s">
        <v>57</v>
      </c>
      <c r="N402" t="s">
        <v>26</v>
      </c>
    </row>
    <row r="403" spans="1:14" x14ac:dyDescent="0.3">
      <c r="A403" t="s">
        <v>732</v>
      </c>
      <c r="B403" s="2">
        <v>44733</v>
      </c>
      <c r="C403" s="2" t="str">
        <f t="shared" si="12"/>
        <v>June</v>
      </c>
      <c r="D403" s="3">
        <v>0.59513888888888888</v>
      </c>
      <c r="E403" t="s">
        <v>733</v>
      </c>
      <c r="F403" t="s">
        <v>22</v>
      </c>
      <c r="G403" t="s">
        <v>23</v>
      </c>
      <c r="H403" t="s">
        <v>65</v>
      </c>
      <c r="I403">
        <v>201.15</v>
      </c>
      <c r="J403" t="s">
        <v>13</v>
      </c>
      <c r="K403">
        <v>55</v>
      </c>
      <c r="L403" t="str">
        <f t="shared" si="13"/>
        <v>Adult</v>
      </c>
      <c r="M403" t="s">
        <v>14</v>
      </c>
      <c r="N403" t="s">
        <v>61</v>
      </c>
    </row>
    <row r="404" spans="1:14" x14ac:dyDescent="0.3">
      <c r="A404" t="s">
        <v>734</v>
      </c>
      <c r="B404" s="2">
        <v>44906</v>
      </c>
      <c r="C404" s="2" t="str">
        <f t="shared" si="12"/>
        <v>December</v>
      </c>
      <c r="D404" s="3">
        <v>0.28680555555555554</v>
      </c>
      <c r="E404" t="s">
        <v>451</v>
      </c>
      <c r="F404" t="s">
        <v>87</v>
      </c>
      <c r="G404" t="s">
        <v>43</v>
      </c>
      <c r="H404" t="s">
        <v>50</v>
      </c>
      <c r="I404">
        <v>222.97</v>
      </c>
      <c r="J404" t="s">
        <v>25</v>
      </c>
      <c r="K404">
        <v>32</v>
      </c>
      <c r="L404" t="str">
        <f t="shared" si="13"/>
        <v>Adult</v>
      </c>
      <c r="M404" t="s">
        <v>14</v>
      </c>
      <c r="N404" t="s">
        <v>61</v>
      </c>
    </row>
    <row r="405" spans="1:14" x14ac:dyDescent="0.3">
      <c r="A405" t="s">
        <v>735</v>
      </c>
      <c r="B405" s="2">
        <v>44879</v>
      </c>
      <c r="C405" s="2" t="str">
        <f t="shared" si="12"/>
        <v>November</v>
      </c>
      <c r="D405" s="3">
        <v>0.33541666666666664</v>
      </c>
      <c r="E405" t="s">
        <v>101</v>
      </c>
      <c r="F405" t="s">
        <v>64</v>
      </c>
      <c r="G405" t="s">
        <v>33</v>
      </c>
      <c r="H405" t="s">
        <v>245</v>
      </c>
      <c r="I405">
        <v>339.14</v>
      </c>
      <c r="J405" t="s">
        <v>13</v>
      </c>
      <c r="K405">
        <v>42</v>
      </c>
      <c r="L405" t="str">
        <f t="shared" si="13"/>
        <v>Adult</v>
      </c>
      <c r="M405" t="s">
        <v>14</v>
      </c>
      <c r="N405" t="s">
        <v>15</v>
      </c>
    </row>
    <row r="406" spans="1:14" x14ac:dyDescent="0.3">
      <c r="A406" t="s">
        <v>736</v>
      </c>
      <c r="B406" s="2">
        <v>44691</v>
      </c>
      <c r="C406" s="2" t="str">
        <f t="shared" si="12"/>
        <v>May</v>
      </c>
      <c r="D406" s="3">
        <v>0.64513888888888893</v>
      </c>
      <c r="E406" t="s">
        <v>132</v>
      </c>
      <c r="F406" t="s">
        <v>22</v>
      </c>
      <c r="G406" t="s">
        <v>55</v>
      </c>
      <c r="H406" t="s">
        <v>56</v>
      </c>
      <c r="I406">
        <v>409.81</v>
      </c>
      <c r="J406" t="s">
        <v>25</v>
      </c>
      <c r="K406">
        <v>60</v>
      </c>
      <c r="L406" t="str">
        <f t="shared" si="13"/>
        <v>Adult</v>
      </c>
      <c r="M406" t="s">
        <v>14</v>
      </c>
      <c r="N406" t="s">
        <v>61</v>
      </c>
    </row>
    <row r="407" spans="1:14" x14ac:dyDescent="0.3">
      <c r="A407" t="s">
        <v>737</v>
      </c>
      <c r="B407" s="2">
        <v>44703</v>
      </c>
      <c r="C407" s="2" t="str">
        <f t="shared" si="12"/>
        <v>May</v>
      </c>
      <c r="D407" s="3">
        <v>0.30833333333333335</v>
      </c>
      <c r="E407" t="s">
        <v>378</v>
      </c>
      <c r="F407" t="s">
        <v>49</v>
      </c>
      <c r="G407" t="s">
        <v>29</v>
      </c>
      <c r="H407" t="s">
        <v>102</v>
      </c>
      <c r="I407">
        <v>424.26</v>
      </c>
      <c r="J407" t="s">
        <v>25</v>
      </c>
      <c r="K407">
        <v>22</v>
      </c>
      <c r="L407" t="str">
        <f t="shared" si="13"/>
        <v>Adult</v>
      </c>
      <c r="M407" t="s">
        <v>14</v>
      </c>
      <c r="N407" t="s">
        <v>15</v>
      </c>
    </row>
    <row r="408" spans="1:14" x14ac:dyDescent="0.3">
      <c r="A408" t="s">
        <v>738</v>
      </c>
      <c r="B408" s="2">
        <v>44892</v>
      </c>
      <c r="C408" s="2" t="str">
        <f t="shared" si="12"/>
        <v>November</v>
      </c>
      <c r="D408" s="3">
        <v>0.87916666666666665</v>
      </c>
      <c r="E408" t="s">
        <v>739</v>
      </c>
      <c r="F408" t="s">
        <v>18</v>
      </c>
      <c r="G408" t="s">
        <v>11</v>
      </c>
      <c r="H408" t="s">
        <v>99</v>
      </c>
      <c r="I408">
        <v>355.25</v>
      </c>
      <c r="J408" t="s">
        <v>13</v>
      </c>
      <c r="K408">
        <v>20</v>
      </c>
      <c r="L408" t="str">
        <f t="shared" si="13"/>
        <v>Adult</v>
      </c>
      <c r="M408" t="s">
        <v>14</v>
      </c>
      <c r="N408" t="s">
        <v>51</v>
      </c>
    </row>
    <row r="409" spans="1:14" x14ac:dyDescent="0.3">
      <c r="A409" t="s">
        <v>740</v>
      </c>
      <c r="B409" s="2">
        <v>44638</v>
      </c>
      <c r="C409" s="2" t="str">
        <f t="shared" si="12"/>
        <v>March</v>
      </c>
      <c r="D409" s="3">
        <v>0.29097222222222224</v>
      </c>
      <c r="E409" t="s">
        <v>741</v>
      </c>
      <c r="F409" t="s">
        <v>18</v>
      </c>
      <c r="G409" t="s">
        <v>23</v>
      </c>
      <c r="H409" t="s">
        <v>40</v>
      </c>
      <c r="I409">
        <v>264.219999999999</v>
      </c>
      <c r="J409" t="s">
        <v>13</v>
      </c>
      <c r="K409">
        <v>50</v>
      </c>
      <c r="L409" t="str">
        <f t="shared" si="13"/>
        <v>Adult</v>
      </c>
      <c r="M409" t="s">
        <v>14</v>
      </c>
      <c r="N409" t="s">
        <v>51</v>
      </c>
    </row>
    <row r="410" spans="1:14" x14ac:dyDescent="0.3">
      <c r="A410" t="s">
        <v>742</v>
      </c>
      <c r="B410" s="2">
        <v>44597</v>
      </c>
      <c r="C410" s="2" t="str">
        <f t="shared" si="12"/>
        <v>February</v>
      </c>
      <c r="D410" s="3">
        <v>0.96805555555555556</v>
      </c>
      <c r="E410" t="s">
        <v>46</v>
      </c>
      <c r="F410" t="s">
        <v>18</v>
      </c>
      <c r="G410" t="s">
        <v>55</v>
      </c>
      <c r="H410" t="s">
        <v>56</v>
      </c>
      <c r="I410">
        <v>85.32</v>
      </c>
      <c r="J410" t="s">
        <v>25</v>
      </c>
      <c r="K410">
        <v>39</v>
      </c>
      <c r="L410" t="str">
        <f t="shared" si="13"/>
        <v>Adult</v>
      </c>
      <c r="M410" t="s">
        <v>14</v>
      </c>
      <c r="N410" t="s">
        <v>61</v>
      </c>
    </row>
    <row r="411" spans="1:14" x14ac:dyDescent="0.3">
      <c r="A411" t="s">
        <v>743</v>
      </c>
      <c r="B411" s="2">
        <v>44749</v>
      </c>
      <c r="C411" s="2" t="str">
        <f t="shared" si="12"/>
        <v>July</v>
      </c>
      <c r="D411" s="3">
        <v>0.99583333333333335</v>
      </c>
      <c r="E411" t="s">
        <v>744</v>
      </c>
      <c r="F411" t="s">
        <v>49</v>
      </c>
      <c r="G411" t="s">
        <v>29</v>
      </c>
      <c r="H411" t="s">
        <v>88</v>
      </c>
      <c r="I411">
        <v>344.159999999999</v>
      </c>
      <c r="J411" t="s">
        <v>13</v>
      </c>
      <c r="K411">
        <v>29</v>
      </c>
      <c r="L411" t="str">
        <f t="shared" si="13"/>
        <v>Adult</v>
      </c>
      <c r="M411" t="s">
        <v>14</v>
      </c>
      <c r="N411" t="s">
        <v>51</v>
      </c>
    </row>
    <row r="412" spans="1:14" x14ac:dyDescent="0.3">
      <c r="A412" t="s">
        <v>745</v>
      </c>
      <c r="B412" s="2">
        <v>44616</v>
      </c>
      <c r="C412" s="2" t="str">
        <f t="shared" si="12"/>
        <v>February</v>
      </c>
      <c r="D412" s="3">
        <v>0.72986111111111107</v>
      </c>
      <c r="E412" t="s">
        <v>719</v>
      </c>
      <c r="F412" t="s">
        <v>60</v>
      </c>
      <c r="G412" t="s">
        <v>55</v>
      </c>
      <c r="H412" t="s">
        <v>96</v>
      </c>
      <c r="I412">
        <v>101.87</v>
      </c>
      <c r="J412" t="s">
        <v>13</v>
      </c>
      <c r="K412">
        <v>49</v>
      </c>
      <c r="L412" t="str">
        <f t="shared" si="13"/>
        <v>Adult</v>
      </c>
      <c r="M412" t="s">
        <v>14</v>
      </c>
      <c r="N412" t="s">
        <v>51</v>
      </c>
    </row>
    <row r="413" spans="1:14" x14ac:dyDescent="0.3">
      <c r="A413" t="s">
        <v>746</v>
      </c>
      <c r="B413" s="2">
        <v>44570</v>
      </c>
      <c r="C413" s="2" t="str">
        <f t="shared" si="12"/>
        <v>January</v>
      </c>
      <c r="D413" s="3">
        <v>0.30625000000000002</v>
      </c>
      <c r="E413" t="s">
        <v>747</v>
      </c>
      <c r="F413" t="s">
        <v>49</v>
      </c>
      <c r="G413" t="s">
        <v>55</v>
      </c>
      <c r="H413" t="s">
        <v>190</v>
      </c>
      <c r="I413">
        <v>208.54999999999899</v>
      </c>
      <c r="J413" t="s">
        <v>25</v>
      </c>
      <c r="K413">
        <v>52</v>
      </c>
      <c r="L413" t="str">
        <f t="shared" si="13"/>
        <v>Adult</v>
      </c>
      <c r="M413" t="s">
        <v>14</v>
      </c>
      <c r="N413" t="s">
        <v>15</v>
      </c>
    </row>
    <row r="414" spans="1:14" x14ac:dyDescent="0.3">
      <c r="A414" t="s">
        <v>748</v>
      </c>
      <c r="B414" s="2">
        <v>44812</v>
      </c>
      <c r="C414" s="2" t="str">
        <f t="shared" si="12"/>
        <v>September</v>
      </c>
      <c r="D414" s="3">
        <v>0.27083333333333331</v>
      </c>
      <c r="E414" t="s">
        <v>749</v>
      </c>
      <c r="F414" t="s">
        <v>87</v>
      </c>
      <c r="G414" t="s">
        <v>11</v>
      </c>
      <c r="H414" t="s">
        <v>12</v>
      </c>
      <c r="I414">
        <v>44.71</v>
      </c>
      <c r="J414" t="s">
        <v>25</v>
      </c>
      <c r="K414">
        <v>24</v>
      </c>
      <c r="L414" t="str">
        <f t="shared" si="13"/>
        <v>Adult</v>
      </c>
      <c r="M414" t="s">
        <v>14</v>
      </c>
      <c r="N414" t="s">
        <v>61</v>
      </c>
    </row>
    <row r="415" spans="1:14" x14ac:dyDescent="0.3">
      <c r="A415" t="s">
        <v>750</v>
      </c>
      <c r="B415" s="2">
        <v>44620</v>
      </c>
      <c r="C415" s="2" t="str">
        <f t="shared" si="12"/>
        <v>February</v>
      </c>
      <c r="D415" s="3">
        <v>0.90138888888888891</v>
      </c>
      <c r="E415" t="s">
        <v>603</v>
      </c>
      <c r="F415" t="s">
        <v>64</v>
      </c>
      <c r="G415" t="s">
        <v>29</v>
      </c>
      <c r="H415" t="s">
        <v>30</v>
      </c>
      <c r="I415">
        <v>180.65</v>
      </c>
      <c r="J415" t="s">
        <v>25</v>
      </c>
      <c r="K415">
        <v>38</v>
      </c>
      <c r="L415" t="str">
        <f t="shared" si="13"/>
        <v>Adult</v>
      </c>
      <c r="M415" t="s">
        <v>14</v>
      </c>
      <c r="N415" t="s">
        <v>61</v>
      </c>
    </row>
    <row r="416" spans="1:14" x14ac:dyDescent="0.3">
      <c r="A416" t="s">
        <v>751</v>
      </c>
      <c r="B416" s="2">
        <v>44865</v>
      </c>
      <c r="C416" s="2" t="str">
        <f t="shared" si="12"/>
        <v>October</v>
      </c>
      <c r="D416" s="3">
        <v>0.47291666666666665</v>
      </c>
      <c r="E416" t="s">
        <v>42</v>
      </c>
      <c r="F416" t="s">
        <v>22</v>
      </c>
      <c r="G416" t="s">
        <v>23</v>
      </c>
      <c r="H416" t="s">
        <v>40</v>
      </c>
      <c r="I416">
        <v>354.92999999999898</v>
      </c>
      <c r="J416" t="s">
        <v>25</v>
      </c>
      <c r="K416">
        <v>53</v>
      </c>
      <c r="L416" t="str">
        <f t="shared" si="13"/>
        <v>Adult</v>
      </c>
      <c r="M416" t="s">
        <v>14</v>
      </c>
      <c r="N416" t="s">
        <v>15</v>
      </c>
    </row>
    <row r="417" spans="1:14" x14ac:dyDescent="0.3">
      <c r="A417" t="s">
        <v>752</v>
      </c>
      <c r="B417" s="2">
        <v>44613</v>
      </c>
      <c r="C417" s="2" t="str">
        <f t="shared" si="12"/>
        <v>February</v>
      </c>
      <c r="D417" s="3">
        <v>0.78402777777777777</v>
      </c>
      <c r="E417" t="s">
        <v>753</v>
      </c>
      <c r="F417" t="s">
        <v>87</v>
      </c>
      <c r="G417" t="s">
        <v>43</v>
      </c>
      <c r="H417" t="s">
        <v>50</v>
      </c>
      <c r="I417">
        <v>47.85</v>
      </c>
      <c r="J417" t="s">
        <v>13</v>
      </c>
      <c r="K417">
        <v>59</v>
      </c>
      <c r="L417" t="str">
        <f t="shared" si="13"/>
        <v>Adult</v>
      </c>
      <c r="M417" t="s">
        <v>14</v>
      </c>
      <c r="N417" t="s">
        <v>51</v>
      </c>
    </row>
    <row r="418" spans="1:14" x14ac:dyDescent="0.3">
      <c r="A418" t="s">
        <v>754</v>
      </c>
      <c r="B418" s="2">
        <v>44916</v>
      </c>
      <c r="C418" s="2" t="str">
        <f t="shared" si="12"/>
        <v>December</v>
      </c>
      <c r="D418" s="3">
        <v>0.42569444444444443</v>
      </c>
      <c r="E418" t="s">
        <v>739</v>
      </c>
      <c r="F418" t="s">
        <v>10</v>
      </c>
      <c r="G418" t="s">
        <v>33</v>
      </c>
      <c r="H418" t="s">
        <v>93</v>
      </c>
      <c r="I418">
        <v>168.43</v>
      </c>
      <c r="J418" t="s">
        <v>13</v>
      </c>
      <c r="K418">
        <v>56</v>
      </c>
      <c r="L418" t="str">
        <f t="shared" si="13"/>
        <v>Adult</v>
      </c>
      <c r="M418" t="s">
        <v>14</v>
      </c>
      <c r="N418" t="s">
        <v>26</v>
      </c>
    </row>
    <row r="419" spans="1:14" x14ac:dyDescent="0.3">
      <c r="A419" t="s">
        <v>755</v>
      </c>
      <c r="B419" s="2">
        <v>44740</v>
      </c>
      <c r="C419" s="2" t="str">
        <f t="shared" si="12"/>
        <v>June</v>
      </c>
      <c r="D419" s="3">
        <v>0.79166666666666663</v>
      </c>
      <c r="E419" t="s">
        <v>147</v>
      </c>
      <c r="F419" t="s">
        <v>64</v>
      </c>
      <c r="G419" t="s">
        <v>11</v>
      </c>
      <c r="H419" t="s">
        <v>99</v>
      </c>
      <c r="I419">
        <v>348.65</v>
      </c>
      <c r="J419" t="s">
        <v>25</v>
      </c>
      <c r="K419">
        <v>52</v>
      </c>
      <c r="L419" t="str">
        <f t="shared" si="13"/>
        <v>Adult</v>
      </c>
      <c r="M419" t="s">
        <v>14</v>
      </c>
      <c r="N419" t="s">
        <v>61</v>
      </c>
    </row>
    <row r="420" spans="1:14" x14ac:dyDescent="0.3">
      <c r="A420" t="s">
        <v>756</v>
      </c>
      <c r="B420" s="2">
        <v>44661</v>
      </c>
      <c r="C420" s="2" t="str">
        <f t="shared" si="12"/>
        <v>April</v>
      </c>
      <c r="D420" s="3">
        <v>0.40972222222222221</v>
      </c>
      <c r="E420" t="s">
        <v>483</v>
      </c>
      <c r="F420" t="s">
        <v>60</v>
      </c>
      <c r="G420" t="s">
        <v>43</v>
      </c>
      <c r="H420" t="s">
        <v>73</v>
      </c>
      <c r="I420">
        <v>87.68</v>
      </c>
      <c r="J420" t="s">
        <v>13</v>
      </c>
      <c r="K420">
        <v>59</v>
      </c>
      <c r="L420" t="str">
        <f t="shared" si="13"/>
        <v>Adult</v>
      </c>
      <c r="M420" t="s">
        <v>14</v>
      </c>
      <c r="N420" t="s">
        <v>26</v>
      </c>
    </row>
    <row r="421" spans="1:14" x14ac:dyDescent="0.3">
      <c r="A421" t="s">
        <v>757</v>
      </c>
      <c r="B421" s="2">
        <v>44877</v>
      </c>
      <c r="C421" s="2" t="str">
        <f t="shared" si="12"/>
        <v>November</v>
      </c>
      <c r="D421" s="3">
        <v>0.83472222222222225</v>
      </c>
      <c r="E421" t="s">
        <v>212</v>
      </c>
      <c r="F421" t="s">
        <v>87</v>
      </c>
      <c r="G421" t="s">
        <v>33</v>
      </c>
      <c r="H421" t="s">
        <v>34</v>
      </c>
      <c r="I421">
        <v>114.18</v>
      </c>
      <c r="J421" t="s">
        <v>13</v>
      </c>
      <c r="K421">
        <v>22</v>
      </c>
      <c r="L421" t="str">
        <f t="shared" si="13"/>
        <v>Adult</v>
      </c>
      <c r="M421" t="s">
        <v>70</v>
      </c>
      <c r="N421" t="s">
        <v>26</v>
      </c>
    </row>
    <row r="422" spans="1:14" x14ac:dyDescent="0.3">
      <c r="A422" t="s">
        <v>758</v>
      </c>
      <c r="B422" s="2">
        <v>44776</v>
      </c>
      <c r="C422" s="2" t="str">
        <f t="shared" si="12"/>
        <v>August</v>
      </c>
      <c r="D422" s="3">
        <v>0.53263888888888888</v>
      </c>
      <c r="E422" t="s">
        <v>514</v>
      </c>
      <c r="F422" t="s">
        <v>49</v>
      </c>
      <c r="G422" t="s">
        <v>11</v>
      </c>
      <c r="H422" t="s">
        <v>99</v>
      </c>
      <c r="I422">
        <v>182.1</v>
      </c>
      <c r="J422" t="s">
        <v>25</v>
      </c>
      <c r="K422">
        <v>30</v>
      </c>
      <c r="L422" t="str">
        <f t="shared" si="13"/>
        <v>Adult</v>
      </c>
      <c r="M422" t="s">
        <v>14</v>
      </c>
      <c r="N422" t="s">
        <v>51</v>
      </c>
    </row>
    <row r="423" spans="1:14" x14ac:dyDescent="0.3">
      <c r="A423" t="s">
        <v>759</v>
      </c>
      <c r="B423" s="2">
        <v>44589</v>
      </c>
      <c r="C423" s="2" t="str">
        <f t="shared" si="12"/>
        <v>January</v>
      </c>
      <c r="D423" s="3">
        <v>0.79791666666666672</v>
      </c>
      <c r="E423" t="s">
        <v>251</v>
      </c>
      <c r="F423" t="s">
        <v>60</v>
      </c>
      <c r="G423" t="s">
        <v>11</v>
      </c>
      <c r="H423" t="s">
        <v>19</v>
      </c>
      <c r="I423">
        <v>182.20999999999901</v>
      </c>
      <c r="J423" t="s">
        <v>13</v>
      </c>
      <c r="K423">
        <v>58</v>
      </c>
      <c r="L423" t="str">
        <f t="shared" si="13"/>
        <v>Adult</v>
      </c>
      <c r="M423" t="s">
        <v>14</v>
      </c>
      <c r="N423" t="s">
        <v>15</v>
      </c>
    </row>
    <row r="424" spans="1:14" x14ac:dyDescent="0.3">
      <c r="A424" t="s">
        <v>760</v>
      </c>
      <c r="B424" s="2">
        <v>44578</v>
      </c>
      <c r="C424" s="2" t="str">
        <f t="shared" si="12"/>
        <v>January</v>
      </c>
      <c r="D424" s="3">
        <v>0.3034722222222222</v>
      </c>
      <c r="E424" t="s">
        <v>761</v>
      </c>
      <c r="F424" t="s">
        <v>22</v>
      </c>
      <c r="G424" t="s">
        <v>43</v>
      </c>
      <c r="H424" t="s">
        <v>44</v>
      </c>
      <c r="I424">
        <v>181.01</v>
      </c>
      <c r="J424" t="s">
        <v>13</v>
      </c>
      <c r="K424">
        <v>36</v>
      </c>
      <c r="L424" t="str">
        <f t="shared" si="13"/>
        <v>Adult</v>
      </c>
      <c r="M424" t="s">
        <v>14</v>
      </c>
      <c r="N424" t="s">
        <v>15</v>
      </c>
    </row>
    <row r="425" spans="1:14" x14ac:dyDescent="0.3">
      <c r="A425" t="s">
        <v>762</v>
      </c>
      <c r="B425" s="2">
        <v>44606</v>
      </c>
      <c r="C425" s="2" t="str">
        <f t="shared" si="12"/>
        <v>February</v>
      </c>
      <c r="D425" s="3">
        <v>0.82916666666666672</v>
      </c>
      <c r="E425" t="s">
        <v>134</v>
      </c>
      <c r="F425" t="s">
        <v>60</v>
      </c>
      <c r="G425" t="s">
        <v>11</v>
      </c>
      <c r="H425" t="s">
        <v>19</v>
      </c>
      <c r="I425">
        <v>375.539999999999</v>
      </c>
      <c r="J425" t="s">
        <v>25</v>
      </c>
      <c r="K425">
        <v>33</v>
      </c>
      <c r="L425" t="str">
        <f t="shared" si="13"/>
        <v>Adult</v>
      </c>
      <c r="M425" t="s">
        <v>14</v>
      </c>
      <c r="N425" t="s">
        <v>15</v>
      </c>
    </row>
    <row r="426" spans="1:14" x14ac:dyDescent="0.3">
      <c r="A426" t="s">
        <v>763</v>
      </c>
      <c r="B426" s="2">
        <v>44855</v>
      </c>
      <c r="C426" s="2" t="str">
        <f t="shared" si="12"/>
        <v>October</v>
      </c>
      <c r="D426" s="3">
        <v>0.26805555555555555</v>
      </c>
      <c r="E426" t="s">
        <v>701</v>
      </c>
      <c r="F426" t="s">
        <v>87</v>
      </c>
      <c r="G426" t="s">
        <v>43</v>
      </c>
      <c r="H426" t="s">
        <v>50</v>
      </c>
      <c r="I426">
        <v>205.67</v>
      </c>
      <c r="J426" t="s">
        <v>13</v>
      </c>
      <c r="K426">
        <v>46</v>
      </c>
      <c r="L426" t="str">
        <f t="shared" si="13"/>
        <v>Adult</v>
      </c>
      <c r="M426" t="s">
        <v>14</v>
      </c>
      <c r="N426" t="s">
        <v>51</v>
      </c>
    </row>
    <row r="427" spans="1:14" x14ac:dyDescent="0.3">
      <c r="A427" t="s">
        <v>764</v>
      </c>
      <c r="B427" s="2">
        <v>44673</v>
      </c>
      <c r="C427" s="2" t="str">
        <f t="shared" si="12"/>
        <v>April</v>
      </c>
      <c r="D427" s="3">
        <v>0.43194444444444446</v>
      </c>
      <c r="E427" t="s">
        <v>765</v>
      </c>
      <c r="F427" t="s">
        <v>64</v>
      </c>
      <c r="G427" t="s">
        <v>55</v>
      </c>
      <c r="H427" t="s">
        <v>190</v>
      </c>
      <c r="I427">
        <v>44.75</v>
      </c>
      <c r="J427" t="s">
        <v>13</v>
      </c>
      <c r="K427">
        <v>47</v>
      </c>
      <c r="L427" t="str">
        <f t="shared" si="13"/>
        <v>Adult</v>
      </c>
      <c r="M427" t="s">
        <v>70</v>
      </c>
      <c r="N427" t="s">
        <v>51</v>
      </c>
    </row>
    <row r="428" spans="1:14" x14ac:dyDescent="0.3">
      <c r="A428" t="s">
        <v>766</v>
      </c>
      <c r="B428" s="2">
        <v>44632</v>
      </c>
      <c r="C428" s="2" t="str">
        <f t="shared" si="12"/>
        <v>March</v>
      </c>
      <c r="D428" s="3">
        <v>0.75763888888888886</v>
      </c>
      <c r="E428" t="s">
        <v>631</v>
      </c>
      <c r="F428" t="s">
        <v>49</v>
      </c>
      <c r="G428" t="s">
        <v>55</v>
      </c>
      <c r="H428" t="s">
        <v>56</v>
      </c>
      <c r="I428">
        <v>348.3</v>
      </c>
      <c r="J428" t="s">
        <v>13</v>
      </c>
      <c r="K428">
        <v>42</v>
      </c>
      <c r="L428" t="str">
        <f t="shared" si="13"/>
        <v>Adult</v>
      </c>
      <c r="M428" t="s">
        <v>70</v>
      </c>
      <c r="N428" t="s">
        <v>61</v>
      </c>
    </row>
    <row r="429" spans="1:14" x14ac:dyDescent="0.3">
      <c r="A429" t="s">
        <v>767</v>
      </c>
      <c r="B429" s="2">
        <v>44713</v>
      </c>
      <c r="C429" s="2" t="str">
        <f t="shared" si="12"/>
        <v>June</v>
      </c>
      <c r="D429" s="3">
        <v>0.82499999999999996</v>
      </c>
      <c r="E429" t="s">
        <v>355</v>
      </c>
      <c r="F429" t="s">
        <v>64</v>
      </c>
      <c r="G429" t="s">
        <v>55</v>
      </c>
      <c r="H429" t="s">
        <v>190</v>
      </c>
      <c r="I429">
        <v>285.11</v>
      </c>
      <c r="J429" t="s">
        <v>13</v>
      </c>
      <c r="K429">
        <v>50</v>
      </c>
      <c r="L429" t="str">
        <f t="shared" si="13"/>
        <v>Adult</v>
      </c>
      <c r="M429" t="s">
        <v>57</v>
      </c>
      <c r="N429" t="s">
        <v>61</v>
      </c>
    </row>
    <row r="430" spans="1:14" x14ac:dyDescent="0.3">
      <c r="A430" t="s">
        <v>768</v>
      </c>
      <c r="B430" s="2">
        <v>44758</v>
      </c>
      <c r="C430" s="2" t="str">
        <f t="shared" si="12"/>
        <v>July</v>
      </c>
      <c r="D430" s="3">
        <v>0.72847222222222219</v>
      </c>
      <c r="E430" t="s">
        <v>542</v>
      </c>
      <c r="F430" t="s">
        <v>87</v>
      </c>
      <c r="G430" t="s">
        <v>23</v>
      </c>
      <c r="H430" t="s">
        <v>24</v>
      </c>
      <c r="I430">
        <v>104.42</v>
      </c>
      <c r="J430" t="s">
        <v>13</v>
      </c>
      <c r="K430">
        <v>53</v>
      </c>
      <c r="L430" t="str">
        <f t="shared" si="13"/>
        <v>Adult</v>
      </c>
      <c r="M430" t="s">
        <v>14</v>
      </c>
      <c r="N430" t="s">
        <v>15</v>
      </c>
    </row>
    <row r="431" spans="1:14" x14ac:dyDescent="0.3">
      <c r="A431" t="s">
        <v>769</v>
      </c>
      <c r="B431" s="2">
        <v>44838</v>
      </c>
      <c r="C431" s="2" t="str">
        <f t="shared" si="12"/>
        <v>October</v>
      </c>
      <c r="D431" s="3">
        <v>0.40347222222222223</v>
      </c>
      <c r="E431" t="s">
        <v>770</v>
      </c>
      <c r="F431" t="s">
        <v>64</v>
      </c>
      <c r="G431" t="s">
        <v>55</v>
      </c>
      <c r="H431" t="s">
        <v>96</v>
      </c>
      <c r="I431">
        <v>140.9</v>
      </c>
      <c r="J431" t="s">
        <v>25</v>
      </c>
      <c r="K431">
        <v>35</v>
      </c>
      <c r="L431" t="str">
        <f t="shared" si="13"/>
        <v>Adult</v>
      </c>
      <c r="M431" t="s">
        <v>14</v>
      </c>
      <c r="N431" t="s">
        <v>51</v>
      </c>
    </row>
    <row r="432" spans="1:14" x14ac:dyDescent="0.3">
      <c r="A432" t="s">
        <v>771</v>
      </c>
      <c r="B432" s="2">
        <v>44818</v>
      </c>
      <c r="C432" s="2" t="str">
        <f t="shared" si="12"/>
        <v>September</v>
      </c>
      <c r="D432" s="3">
        <v>0.95347222222222228</v>
      </c>
      <c r="E432" t="s">
        <v>772</v>
      </c>
      <c r="F432" t="s">
        <v>60</v>
      </c>
      <c r="G432" t="s">
        <v>55</v>
      </c>
      <c r="H432" t="s">
        <v>116</v>
      </c>
      <c r="I432">
        <v>217.39999999999901</v>
      </c>
      <c r="J432" t="s">
        <v>13</v>
      </c>
      <c r="K432">
        <v>30</v>
      </c>
      <c r="L432" t="str">
        <f t="shared" si="13"/>
        <v>Adult</v>
      </c>
      <c r="M432" t="s">
        <v>70</v>
      </c>
      <c r="N432" t="s">
        <v>61</v>
      </c>
    </row>
    <row r="433" spans="1:14" x14ac:dyDescent="0.3">
      <c r="A433" t="s">
        <v>773</v>
      </c>
      <c r="B433" s="2">
        <v>44762</v>
      </c>
      <c r="C433" s="2" t="str">
        <f t="shared" si="12"/>
        <v>July</v>
      </c>
      <c r="D433" s="3">
        <v>0.47083333333333333</v>
      </c>
      <c r="E433" t="s">
        <v>227</v>
      </c>
      <c r="F433" t="s">
        <v>22</v>
      </c>
      <c r="G433" t="s">
        <v>29</v>
      </c>
      <c r="H433" t="s">
        <v>30</v>
      </c>
      <c r="I433">
        <v>135.10999999999899</v>
      </c>
      <c r="J433" t="s">
        <v>25</v>
      </c>
      <c r="K433">
        <v>27</v>
      </c>
      <c r="L433" t="str">
        <f t="shared" si="13"/>
        <v>Adult</v>
      </c>
      <c r="M433" t="s">
        <v>70</v>
      </c>
      <c r="N433" t="s">
        <v>51</v>
      </c>
    </row>
    <row r="434" spans="1:14" x14ac:dyDescent="0.3">
      <c r="A434" t="s">
        <v>774</v>
      </c>
      <c r="B434" s="2">
        <v>44911</v>
      </c>
      <c r="C434" s="2" t="str">
        <f t="shared" si="12"/>
        <v>December</v>
      </c>
      <c r="D434" s="3">
        <v>0.99930555555555556</v>
      </c>
      <c r="E434" t="s">
        <v>775</v>
      </c>
      <c r="F434" t="s">
        <v>60</v>
      </c>
      <c r="G434" t="s">
        <v>23</v>
      </c>
      <c r="H434" t="s">
        <v>65</v>
      </c>
      <c r="I434">
        <v>197</v>
      </c>
      <c r="J434" t="s">
        <v>25</v>
      </c>
      <c r="K434">
        <v>30</v>
      </c>
      <c r="L434" t="str">
        <f t="shared" si="13"/>
        <v>Adult</v>
      </c>
      <c r="M434" t="s">
        <v>14</v>
      </c>
      <c r="N434" t="s">
        <v>26</v>
      </c>
    </row>
    <row r="435" spans="1:14" x14ac:dyDescent="0.3">
      <c r="A435" t="s">
        <v>776</v>
      </c>
      <c r="B435" s="2">
        <v>44772</v>
      </c>
      <c r="C435" s="2" t="str">
        <f t="shared" si="12"/>
        <v>July</v>
      </c>
      <c r="D435" s="3">
        <v>0.69513888888888886</v>
      </c>
      <c r="E435" t="s">
        <v>777</v>
      </c>
      <c r="F435" t="s">
        <v>49</v>
      </c>
      <c r="G435" t="s">
        <v>43</v>
      </c>
      <c r="H435" t="s">
        <v>44</v>
      </c>
      <c r="I435">
        <v>206.98</v>
      </c>
      <c r="J435" t="s">
        <v>25</v>
      </c>
      <c r="K435">
        <v>28</v>
      </c>
      <c r="L435" t="str">
        <f t="shared" si="13"/>
        <v>Adult</v>
      </c>
      <c r="M435" t="s">
        <v>14</v>
      </c>
      <c r="N435" t="s">
        <v>26</v>
      </c>
    </row>
    <row r="436" spans="1:14" x14ac:dyDescent="0.3">
      <c r="A436" t="s">
        <v>778</v>
      </c>
      <c r="B436" s="2">
        <v>44586</v>
      </c>
      <c r="C436" s="2" t="str">
        <f t="shared" si="12"/>
        <v>January</v>
      </c>
      <c r="D436" s="3">
        <v>0.43194444444444446</v>
      </c>
      <c r="E436" t="s">
        <v>779</v>
      </c>
      <c r="F436" t="s">
        <v>60</v>
      </c>
      <c r="G436" t="s">
        <v>11</v>
      </c>
      <c r="H436" t="s">
        <v>12</v>
      </c>
      <c r="I436">
        <v>325.39999999999998</v>
      </c>
      <c r="J436" t="s">
        <v>13</v>
      </c>
      <c r="K436">
        <v>60</v>
      </c>
      <c r="L436" t="str">
        <f t="shared" si="13"/>
        <v>Adult</v>
      </c>
      <c r="M436" t="s">
        <v>14</v>
      </c>
      <c r="N436" t="s">
        <v>61</v>
      </c>
    </row>
    <row r="437" spans="1:14" x14ac:dyDescent="0.3">
      <c r="A437" t="s">
        <v>780</v>
      </c>
      <c r="B437" s="2">
        <v>44724</v>
      </c>
      <c r="C437" s="2" t="str">
        <f t="shared" si="12"/>
        <v>June</v>
      </c>
      <c r="D437" s="3">
        <v>0.43611111111111112</v>
      </c>
      <c r="E437" t="s">
        <v>781</v>
      </c>
      <c r="F437" t="s">
        <v>49</v>
      </c>
      <c r="G437" t="s">
        <v>11</v>
      </c>
      <c r="H437" t="s">
        <v>12</v>
      </c>
      <c r="I437">
        <v>285.33999999999997</v>
      </c>
      <c r="J437" t="s">
        <v>25</v>
      </c>
      <c r="K437">
        <v>40</v>
      </c>
      <c r="L437" t="str">
        <f t="shared" si="13"/>
        <v>Adult</v>
      </c>
      <c r="M437" t="s">
        <v>14</v>
      </c>
      <c r="N437" t="s">
        <v>26</v>
      </c>
    </row>
    <row r="438" spans="1:14" x14ac:dyDescent="0.3">
      <c r="A438" t="s">
        <v>782</v>
      </c>
      <c r="B438" s="2">
        <v>44624</v>
      </c>
      <c r="C438" s="2" t="str">
        <f t="shared" si="12"/>
        <v>March</v>
      </c>
      <c r="D438" s="3">
        <v>0.2673611111111111</v>
      </c>
      <c r="E438" t="s">
        <v>95</v>
      </c>
      <c r="F438" t="s">
        <v>60</v>
      </c>
      <c r="G438" t="s">
        <v>11</v>
      </c>
      <c r="H438" t="s">
        <v>19</v>
      </c>
      <c r="I438">
        <v>425.9</v>
      </c>
      <c r="J438" t="s">
        <v>25</v>
      </c>
      <c r="K438">
        <v>59</v>
      </c>
      <c r="L438" t="str">
        <f t="shared" si="13"/>
        <v>Adult</v>
      </c>
      <c r="M438" t="s">
        <v>14</v>
      </c>
      <c r="N438" t="s">
        <v>15</v>
      </c>
    </row>
    <row r="439" spans="1:14" x14ac:dyDescent="0.3">
      <c r="A439" t="s">
        <v>783</v>
      </c>
      <c r="B439" s="2">
        <v>44851</v>
      </c>
      <c r="C439" s="2" t="str">
        <f t="shared" si="12"/>
        <v>October</v>
      </c>
      <c r="D439" s="3">
        <v>0.84791666666666665</v>
      </c>
      <c r="E439" t="s">
        <v>634</v>
      </c>
      <c r="F439" t="s">
        <v>22</v>
      </c>
      <c r="G439" t="s">
        <v>55</v>
      </c>
      <c r="H439" t="s">
        <v>56</v>
      </c>
      <c r="I439">
        <v>416.46</v>
      </c>
      <c r="J439" t="s">
        <v>13</v>
      </c>
      <c r="K439">
        <v>37</v>
      </c>
      <c r="L439" t="str">
        <f t="shared" si="13"/>
        <v>Adult</v>
      </c>
      <c r="M439" t="s">
        <v>14</v>
      </c>
      <c r="N439" t="s">
        <v>61</v>
      </c>
    </row>
    <row r="440" spans="1:14" x14ac:dyDescent="0.3">
      <c r="A440" t="s">
        <v>784</v>
      </c>
      <c r="B440" s="2">
        <v>44729</v>
      </c>
      <c r="C440" s="2" t="str">
        <f t="shared" si="12"/>
        <v>June</v>
      </c>
      <c r="D440" s="3">
        <v>0.31805555555555554</v>
      </c>
      <c r="E440" t="s">
        <v>460</v>
      </c>
      <c r="F440" t="s">
        <v>64</v>
      </c>
      <c r="G440" t="s">
        <v>33</v>
      </c>
      <c r="H440" t="s">
        <v>34</v>
      </c>
      <c r="I440">
        <v>304.49</v>
      </c>
      <c r="J440" t="s">
        <v>13</v>
      </c>
      <c r="K440">
        <v>19</v>
      </c>
      <c r="L440" t="str">
        <f t="shared" si="13"/>
        <v>Teenager</v>
      </c>
      <c r="M440" t="s">
        <v>14</v>
      </c>
      <c r="N440" t="s">
        <v>51</v>
      </c>
    </row>
    <row r="441" spans="1:14" x14ac:dyDescent="0.3">
      <c r="A441" t="s">
        <v>785</v>
      </c>
      <c r="B441" s="2">
        <v>44661</v>
      </c>
      <c r="C441" s="2" t="str">
        <f t="shared" si="12"/>
        <v>April</v>
      </c>
      <c r="D441" s="3">
        <v>0.88888888888888884</v>
      </c>
      <c r="E441" t="s">
        <v>786</v>
      </c>
      <c r="F441" t="s">
        <v>87</v>
      </c>
      <c r="G441" t="s">
        <v>55</v>
      </c>
      <c r="H441" t="s">
        <v>116</v>
      </c>
      <c r="I441">
        <v>176.48</v>
      </c>
      <c r="J441" t="s">
        <v>25</v>
      </c>
      <c r="K441">
        <v>41</v>
      </c>
      <c r="L441" t="str">
        <f t="shared" si="13"/>
        <v>Adult</v>
      </c>
      <c r="M441" t="s">
        <v>14</v>
      </c>
      <c r="N441" t="s">
        <v>26</v>
      </c>
    </row>
    <row r="442" spans="1:14" x14ac:dyDescent="0.3">
      <c r="A442" t="s">
        <v>787</v>
      </c>
      <c r="B442" s="2">
        <v>44719</v>
      </c>
      <c r="C442" s="2" t="str">
        <f t="shared" si="12"/>
        <v>June</v>
      </c>
      <c r="D442" s="3">
        <v>0.87152777777777779</v>
      </c>
      <c r="E442" t="s">
        <v>788</v>
      </c>
      <c r="F442" t="s">
        <v>22</v>
      </c>
      <c r="G442" t="s">
        <v>11</v>
      </c>
      <c r="H442" t="s">
        <v>19</v>
      </c>
      <c r="I442">
        <v>324.64</v>
      </c>
      <c r="J442" t="s">
        <v>25</v>
      </c>
      <c r="K442">
        <v>36</v>
      </c>
      <c r="L442" t="str">
        <f t="shared" si="13"/>
        <v>Adult</v>
      </c>
      <c r="M442" t="s">
        <v>14</v>
      </c>
      <c r="N442" t="s">
        <v>61</v>
      </c>
    </row>
    <row r="443" spans="1:14" x14ac:dyDescent="0.3">
      <c r="A443" t="s">
        <v>789</v>
      </c>
      <c r="B443" s="2">
        <v>44635</v>
      </c>
      <c r="C443" s="2" t="str">
        <f t="shared" si="12"/>
        <v>March</v>
      </c>
      <c r="D443" s="3">
        <v>0.5131944444444444</v>
      </c>
      <c r="E443" t="s">
        <v>790</v>
      </c>
      <c r="F443" t="s">
        <v>49</v>
      </c>
      <c r="G443" t="s">
        <v>29</v>
      </c>
      <c r="H443" t="s">
        <v>88</v>
      </c>
      <c r="I443">
        <v>76.12</v>
      </c>
      <c r="J443" t="s">
        <v>25</v>
      </c>
      <c r="K443">
        <v>44</v>
      </c>
      <c r="L443" t="str">
        <f t="shared" si="13"/>
        <v>Adult</v>
      </c>
      <c r="M443" t="s">
        <v>14</v>
      </c>
      <c r="N443" t="s">
        <v>15</v>
      </c>
    </row>
    <row r="444" spans="1:14" x14ac:dyDescent="0.3">
      <c r="A444" t="s">
        <v>791</v>
      </c>
      <c r="B444" s="2">
        <v>44657</v>
      </c>
      <c r="C444" s="2" t="str">
        <f t="shared" si="12"/>
        <v>April</v>
      </c>
      <c r="D444" s="3">
        <v>0.76249999999999996</v>
      </c>
      <c r="E444" t="s">
        <v>792</v>
      </c>
      <c r="F444" t="s">
        <v>60</v>
      </c>
      <c r="G444" t="s">
        <v>29</v>
      </c>
      <c r="H444" t="s">
        <v>102</v>
      </c>
      <c r="I444">
        <v>371.95</v>
      </c>
      <c r="J444" t="s">
        <v>25</v>
      </c>
      <c r="K444">
        <v>32</v>
      </c>
      <c r="L444" t="str">
        <f t="shared" si="13"/>
        <v>Adult</v>
      </c>
      <c r="M444" t="s">
        <v>14</v>
      </c>
      <c r="N444" t="s">
        <v>26</v>
      </c>
    </row>
    <row r="445" spans="1:14" x14ac:dyDescent="0.3">
      <c r="A445" t="s">
        <v>793</v>
      </c>
      <c r="B445" s="2">
        <v>44889</v>
      </c>
      <c r="C445" s="2" t="str">
        <f t="shared" si="12"/>
        <v>November</v>
      </c>
      <c r="D445" s="3">
        <v>0.87986111111111109</v>
      </c>
      <c r="E445" t="s">
        <v>794</v>
      </c>
      <c r="F445" t="s">
        <v>10</v>
      </c>
      <c r="G445" t="s">
        <v>43</v>
      </c>
      <c r="H445" t="s">
        <v>73</v>
      </c>
      <c r="I445">
        <v>211.12</v>
      </c>
      <c r="J445" t="s">
        <v>13</v>
      </c>
      <c r="K445">
        <v>19</v>
      </c>
      <c r="L445" t="str">
        <f t="shared" si="13"/>
        <v>Teenager</v>
      </c>
      <c r="M445" t="s">
        <v>14</v>
      </c>
      <c r="N445" t="s">
        <v>26</v>
      </c>
    </row>
    <row r="446" spans="1:14" x14ac:dyDescent="0.3">
      <c r="A446" t="s">
        <v>795</v>
      </c>
      <c r="B446" s="2">
        <v>44859</v>
      </c>
      <c r="C446" s="2" t="str">
        <f t="shared" si="12"/>
        <v>October</v>
      </c>
      <c r="D446" s="3">
        <v>0.9</v>
      </c>
      <c r="E446" t="s">
        <v>122</v>
      </c>
      <c r="F446" t="s">
        <v>10</v>
      </c>
      <c r="G446" t="s">
        <v>55</v>
      </c>
      <c r="H446" t="s">
        <v>56</v>
      </c>
      <c r="I446">
        <v>364.08</v>
      </c>
      <c r="J446" t="s">
        <v>25</v>
      </c>
      <c r="K446">
        <v>50</v>
      </c>
      <c r="L446" t="str">
        <f t="shared" si="13"/>
        <v>Adult</v>
      </c>
      <c r="M446" t="s">
        <v>14</v>
      </c>
      <c r="N446" t="s">
        <v>61</v>
      </c>
    </row>
    <row r="447" spans="1:14" x14ac:dyDescent="0.3">
      <c r="A447" t="s">
        <v>796</v>
      </c>
      <c r="B447" s="2">
        <v>44636</v>
      </c>
      <c r="C447" s="2" t="str">
        <f t="shared" si="12"/>
        <v>March</v>
      </c>
      <c r="D447" s="3">
        <v>0.68680555555555556</v>
      </c>
      <c r="E447" t="s">
        <v>797</v>
      </c>
      <c r="F447" t="s">
        <v>54</v>
      </c>
      <c r="G447" t="s">
        <v>23</v>
      </c>
      <c r="H447" t="s">
        <v>40</v>
      </c>
      <c r="I447">
        <v>63.449999999999903</v>
      </c>
      <c r="J447" t="s">
        <v>25</v>
      </c>
      <c r="K447">
        <v>21</v>
      </c>
      <c r="L447" t="str">
        <f t="shared" si="13"/>
        <v>Adult</v>
      </c>
      <c r="M447" t="s">
        <v>14</v>
      </c>
      <c r="N447" t="s">
        <v>15</v>
      </c>
    </row>
    <row r="448" spans="1:14" x14ac:dyDescent="0.3">
      <c r="A448" t="s">
        <v>798</v>
      </c>
      <c r="B448" s="2">
        <v>44610</v>
      </c>
      <c r="C448" s="2" t="str">
        <f t="shared" si="12"/>
        <v>February</v>
      </c>
      <c r="D448" s="3">
        <v>0.48194444444444445</v>
      </c>
      <c r="E448" t="s">
        <v>799</v>
      </c>
      <c r="F448" t="s">
        <v>49</v>
      </c>
      <c r="G448" t="s">
        <v>55</v>
      </c>
      <c r="H448" t="s">
        <v>116</v>
      </c>
      <c r="I448">
        <v>133.51</v>
      </c>
      <c r="J448" t="s">
        <v>25</v>
      </c>
      <c r="K448">
        <v>24</v>
      </c>
      <c r="L448" t="str">
        <f t="shared" si="13"/>
        <v>Adult</v>
      </c>
      <c r="M448" t="s">
        <v>14</v>
      </c>
      <c r="N448" t="s">
        <v>15</v>
      </c>
    </row>
    <row r="449" spans="1:22" x14ac:dyDescent="0.3">
      <c r="A449" t="s">
        <v>800</v>
      </c>
      <c r="B449" s="2">
        <v>44827</v>
      </c>
      <c r="C449" s="2" t="str">
        <f t="shared" si="12"/>
        <v>September</v>
      </c>
      <c r="D449" s="3">
        <v>0.64097222222222228</v>
      </c>
      <c r="E449" t="s">
        <v>801</v>
      </c>
      <c r="F449" t="s">
        <v>60</v>
      </c>
      <c r="G449" t="s">
        <v>43</v>
      </c>
      <c r="H449" t="s">
        <v>177</v>
      </c>
      <c r="I449">
        <v>422.26</v>
      </c>
      <c r="J449" t="s">
        <v>13</v>
      </c>
      <c r="K449">
        <v>27</v>
      </c>
      <c r="L449" t="str">
        <f t="shared" si="13"/>
        <v>Adult</v>
      </c>
      <c r="M449" t="s">
        <v>14</v>
      </c>
      <c r="N449" t="s">
        <v>61</v>
      </c>
    </row>
    <row r="450" spans="1:22" x14ac:dyDescent="0.3">
      <c r="A450" t="s">
        <v>802</v>
      </c>
      <c r="B450" s="2">
        <v>44775</v>
      </c>
      <c r="C450" s="2" t="str">
        <f t="shared" si="12"/>
        <v>August</v>
      </c>
      <c r="D450" s="3">
        <v>0.87361111111111112</v>
      </c>
      <c r="E450" t="s">
        <v>573</v>
      </c>
      <c r="F450" t="s">
        <v>22</v>
      </c>
      <c r="G450" t="s">
        <v>11</v>
      </c>
      <c r="H450" t="s">
        <v>99</v>
      </c>
      <c r="I450">
        <v>231.789999999999</v>
      </c>
      <c r="J450" t="s">
        <v>25</v>
      </c>
      <c r="K450">
        <v>26</v>
      </c>
      <c r="L450" t="str">
        <f t="shared" si="13"/>
        <v>Adult</v>
      </c>
      <c r="M450" t="s">
        <v>70</v>
      </c>
      <c r="N450" t="s">
        <v>26</v>
      </c>
    </row>
    <row r="451" spans="1:22" x14ac:dyDescent="0.3">
      <c r="A451" t="s">
        <v>803</v>
      </c>
      <c r="B451" s="2">
        <v>44576</v>
      </c>
      <c r="C451" s="2" t="str">
        <f t="shared" ref="C451:C501" si="14">TEXT(B451,"mmmm")</f>
        <v>January</v>
      </c>
      <c r="D451" s="3">
        <v>0.38472222222222224</v>
      </c>
      <c r="E451" t="s">
        <v>487</v>
      </c>
      <c r="F451" t="s">
        <v>54</v>
      </c>
      <c r="G451" t="s">
        <v>55</v>
      </c>
      <c r="H451" t="s">
        <v>96</v>
      </c>
      <c r="I451">
        <v>169.04</v>
      </c>
      <c r="J451" t="s">
        <v>25</v>
      </c>
      <c r="K451">
        <v>45</v>
      </c>
      <c r="L451" t="str">
        <f t="shared" ref="L451:L501" si="15">IF(K451&lt;=19,"Teenager",IF(K451&lt;=60,"Adult","Senior"))</f>
        <v>Adult</v>
      </c>
      <c r="M451" t="s">
        <v>14</v>
      </c>
      <c r="N451" t="s">
        <v>51</v>
      </c>
    </row>
    <row r="452" spans="1:22" x14ac:dyDescent="0.3">
      <c r="A452" t="s">
        <v>804</v>
      </c>
      <c r="B452" s="2">
        <v>44782</v>
      </c>
      <c r="C452" s="2" t="str">
        <f t="shared" si="14"/>
        <v>August</v>
      </c>
      <c r="D452" s="3">
        <v>0.3</v>
      </c>
      <c r="E452" t="s">
        <v>663</v>
      </c>
      <c r="F452" t="s">
        <v>87</v>
      </c>
      <c r="G452" t="s">
        <v>55</v>
      </c>
      <c r="H452" t="s">
        <v>190</v>
      </c>
      <c r="I452">
        <v>188.729999999999</v>
      </c>
      <c r="J452" t="s">
        <v>25</v>
      </c>
      <c r="K452">
        <v>22</v>
      </c>
      <c r="L452" t="str">
        <f t="shared" si="15"/>
        <v>Adult</v>
      </c>
      <c r="M452" t="s">
        <v>14</v>
      </c>
      <c r="N452" t="s">
        <v>15</v>
      </c>
    </row>
    <row r="453" spans="1:22" x14ac:dyDescent="0.3">
      <c r="A453" t="s">
        <v>805</v>
      </c>
      <c r="B453" s="2">
        <v>44862</v>
      </c>
      <c r="C453" s="2" t="str">
        <f t="shared" si="14"/>
        <v>October</v>
      </c>
      <c r="D453" s="3">
        <v>0.50763888888888886</v>
      </c>
      <c r="E453" t="s">
        <v>806</v>
      </c>
      <c r="F453" t="s">
        <v>49</v>
      </c>
      <c r="G453" t="s">
        <v>29</v>
      </c>
      <c r="H453" t="s">
        <v>78</v>
      </c>
      <c r="I453">
        <v>88.18</v>
      </c>
      <c r="J453" t="s">
        <v>25</v>
      </c>
      <c r="K453">
        <v>55</v>
      </c>
      <c r="L453" t="str">
        <f t="shared" si="15"/>
        <v>Adult</v>
      </c>
      <c r="M453" t="s">
        <v>14</v>
      </c>
      <c r="N453" t="s">
        <v>15</v>
      </c>
    </row>
    <row r="454" spans="1:22" x14ac:dyDescent="0.3">
      <c r="A454" t="s">
        <v>807</v>
      </c>
      <c r="B454" s="2">
        <v>44820</v>
      </c>
      <c r="C454" s="2" t="str">
        <f t="shared" si="14"/>
        <v>September</v>
      </c>
      <c r="D454" s="3">
        <v>0.33750000000000002</v>
      </c>
      <c r="E454" t="s">
        <v>590</v>
      </c>
      <c r="F454" t="s">
        <v>87</v>
      </c>
      <c r="G454" t="s">
        <v>33</v>
      </c>
      <c r="H454" t="s">
        <v>34</v>
      </c>
      <c r="I454">
        <v>263.81</v>
      </c>
      <c r="J454" t="s">
        <v>25</v>
      </c>
      <c r="K454">
        <v>52</v>
      </c>
      <c r="L454" t="str">
        <f t="shared" si="15"/>
        <v>Adult</v>
      </c>
      <c r="M454" t="s">
        <v>14</v>
      </c>
      <c r="N454" t="s">
        <v>51</v>
      </c>
    </row>
    <row r="455" spans="1:22" x14ac:dyDescent="0.3">
      <c r="A455" t="s">
        <v>808</v>
      </c>
      <c r="B455" s="2">
        <v>44749</v>
      </c>
      <c r="C455" s="2" t="str">
        <f t="shared" si="14"/>
        <v>July</v>
      </c>
      <c r="D455" s="3">
        <v>0.4777777777777778</v>
      </c>
      <c r="E455" t="s">
        <v>296</v>
      </c>
      <c r="F455" t="s">
        <v>22</v>
      </c>
      <c r="G455" t="s">
        <v>11</v>
      </c>
      <c r="H455" t="s">
        <v>37</v>
      </c>
      <c r="I455">
        <v>414.89</v>
      </c>
      <c r="J455" t="s">
        <v>25</v>
      </c>
      <c r="K455">
        <v>44</v>
      </c>
      <c r="L455" t="str">
        <f t="shared" si="15"/>
        <v>Adult</v>
      </c>
      <c r="M455" t="s">
        <v>14</v>
      </c>
      <c r="N455" t="s">
        <v>61</v>
      </c>
    </row>
    <row r="456" spans="1:22" x14ac:dyDescent="0.3">
      <c r="A456" t="s">
        <v>809</v>
      </c>
      <c r="B456" s="2">
        <v>44828</v>
      </c>
      <c r="C456" s="2" t="str">
        <f t="shared" si="14"/>
        <v>September</v>
      </c>
      <c r="D456" s="3">
        <v>0.43819444444444444</v>
      </c>
      <c r="E456" t="s">
        <v>810</v>
      </c>
      <c r="F456" t="s">
        <v>49</v>
      </c>
      <c r="G456" t="s">
        <v>55</v>
      </c>
      <c r="H456" t="s">
        <v>116</v>
      </c>
      <c r="I456">
        <v>282.62</v>
      </c>
      <c r="J456" t="s">
        <v>25</v>
      </c>
      <c r="K456">
        <v>49</v>
      </c>
      <c r="L456" t="str">
        <f t="shared" si="15"/>
        <v>Adult</v>
      </c>
      <c r="M456" t="s">
        <v>14</v>
      </c>
      <c r="N456" t="s">
        <v>26</v>
      </c>
    </row>
    <row r="457" spans="1:22" x14ac:dyDescent="0.3">
      <c r="A457" t="s">
        <v>811</v>
      </c>
      <c r="B457" s="2">
        <v>44913</v>
      </c>
      <c r="C457" s="2" t="str">
        <f t="shared" si="14"/>
        <v>December</v>
      </c>
      <c r="D457" s="3">
        <v>0.84305555555555556</v>
      </c>
      <c r="E457" t="s">
        <v>792</v>
      </c>
      <c r="F457" t="s">
        <v>18</v>
      </c>
      <c r="G457" t="s">
        <v>23</v>
      </c>
      <c r="H457" t="s">
        <v>65</v>
      </c>
      <c r="I457">
        <v>125.85</v>
      </c>
      <c r="J457" t="s">
        <v>25</v>
      </c>
      <c r="K457">
        <v>41</v>
      </c>
      <c r="L457" t="str">
        <f t="shared" si="15"/>
        <v>Adult</v>
      </c>
      <c r="M457" t="s">
        <v>14</v>
      </c>
      <c r="N457" t="s">
        <v>51</v>
      </c>
    </row>
    <row r="458" spans="1:22" x14ac:dyDescent="0.3">
      <c r="A458" t="s">
        <v>812</v>
      </c>
      <c r="B458" s="2">
        <v>44829</v>
      </c>
      <c r="C458" s="2" t="str">
        <f t="shared" si="14"/>
        <v>September</v>
      </c>
      <c r="D458" s="3">
        <v>0.33819444444444446</v>
      </c>
      <c r="E458" t="s">
        <v>739</v>
      </c>
      <c r="F458" t="s">
        <v>18</v>
      </c>
      <c r="G458" t="s">
        <v>43</v>
      </c>
      <c r="H458" t="s">
        <v>50</v>
      </c>
      <c r="I458">
        <v>278.87</v>
      </c>
      <c r="J458" t="s">
        <v>25</v>
      </c>
      <c r="K458">
        <v>22</v>
      </c>
      <c r="L458" t="str">
        <f t="shared" si="15"/>
        <v>Adult</v>
      </c>
      <c r="M458" t="s">
        <v>14</v>
      </c>
      <c r="N458" t="s">
        <v>51</v>
      </c>
    </row>
    <row r="459" spans="1:22" x14ac:dyDescent="0.3">
      <c r="A459" t="s">
        <v>813</v>
      </c>
      <c r="B459" s="2">
        <v>44624</v>
      </c>
      <c r="C459" s="2" t="str">
        <f t="shared" si="14"/>
        <v>March</v>
      </c>
      <c r="D459" s="3">
        <v>0.57847222222222228</v>
      </c>
      <c r="E459" t="s">
        <v>721</v>
      </c>
      <c r="F459" t="s">
        <v>60</v>
      </c>
      <c r="G459" t="s">
        <v>23</v>
      </c>
      <c r="H459" t="s">
        <v>24</v>
      </c>
      <c r="I459">
        <v>292.659999999999</v>
      </c>
      <c r="J459" t="s">
        <v>25</v>
      </c>
      <c r="K459">
        <v>40</v>
      </c>
      <c r="L459" t="str">
        <f t="shared" si="15"/>
        <v>Adult</v>
      </c>
      <c r="M459" t="s">
        <v>14</v>
      </c>
      <c r="N459" t="s">
        <v>26</v>
      </c>
    </row>
    <row r="460" spans="1:22" x14ac:dyDescent="0.3">
      <c r="A460" t="s">
        <v>814</v>
      </c>
      <c r="B460" s="2">
        <v>44637</v>
      </c>
      <c r="C460" s="2" t="str">
        <f t="shared" si="14"/>
        <v>March</v>
      </c>
      <c r="D460" s="3">
        <v>0.83750000000000002</v>
      </c>
      <c r="E460" t="s">
        <v>772</v>
      </c>
      <c r="F460" t="s">
        <v>10</v>
      </c>
      <c r="G460" t="s">
        <v>43</v>
      </c>
      <c r="H460" t="s">
        <v>44</v>
      </c>
      <c r="I460">
        <v>109.92</v>
      </c>
      <c r="J460" t="s">
        <v>25</v>
      </c>
      <c r="K460">
        <v>24</v>
      </c>
      <c r="L460" t="str">
        <f t="shared" si="15"/>
        <v>Adult</v>
      </c>
      <c r="M460" t="s">
        <v>14</v>
      </c>
      <c r="N460" t="s">
        <v>61</v>
      </c>
    </row>
    <row r="461" spans="1:22" x14ac:dyDescent="0.3">
      <c r="A461" t="s">
        <v>815</v>
      </c>
      <c r="B461" s="2">
        <v>44653</v>
      </c>
      <c r="C461" s="2" t="str">
        <f t="shared" si="14"/>
        <v>April</v>
      </c>
      <c r="D461" s="3">
        <v>0.77638888888888891</v>
      </c>
      <c r="E461" t="s">
        <v>606</v>
      </c>
      <c r="F461" t="s">
        <v>49</v>
      </c>
      <c r="G461" t="s">
        <v>11</v>
      </c>
      <c r="H461" t="s">
        <v>37</v>
      </c>
      <c r="I461">
        <v>305.45</v>
      </c>
      <c r="J461" t="s">
        <v>25</v>
      </c>
      <c r="K461">
        <v>60</v>
      </c>
      <c r="L461" t="str">
        <f t="shared" si="15"/>
        <v>Adult</v>
      </c>
      <c r="M461" t="s">
        <v>14</v>
      </c>
      <c r="N461" t="s">
        <v>26</v>
      </c>
    </row>
    <row r="462" spans="1:22" ht="15" thickBot="1" x14ac:dyDescent="0.35">
      <c r="A462" t="s">
        <v>816</v>
      </c>
      <c r="B462" s="2">
        <v>44900</v>
      </c>
      <c r="C462" s="2" t="str">
        <f t="shared" si="14"/>
        <v>December</v>
      </c>
      <c r="D462" s="3">
        <v>0.89652777777777781</v>
      </c>
      <c r="E462" t="s">
        <v>817</v>
      </c>
      <c r="F462" t="s">
        <v>10</v>
      </c>
      <c r="G462" t="s">
        <v>33</v>
      </c>
      <c r="H462" t="s">
        <v>206</v>
      </c>
      <c r="I462">
        <v>337.58</v>
      </c>
      <c r="J462" t="s">
        <v>25</v>
      </c>
      <c r="K462">
        <v>20</v>
      </c>
      <c r="L462" t="str">
        <f t="shared" si="15"/>
        <v>Adult</v>
      </c>
      <c r="M462" t="s">
        <v>57</v>
      </c>
      <c r="N462" t="s">
        <v>51</v>
      </c>
    </row>
    <row r="463" spans="1:22" x14ac:dyDescent="0.3">
      <c r="A463" t="s">
        <v>818</v>
      </c>
      <c r="B463" s="2">
        <v>44723</v>
      </c>
      <c r="C463" s="2" t="str">
        <f t="shared" si="14"/>
        <v>June</v>
      </c>
      <c r="D463" s="3">
        <v>0.76944444444444449</v>
      </c>
      <c r="E463" t="s">
        <v>819</v>
      </c>
      <c r="F463" t="s">
        <v>87</v>
      </c>
      <c r="G463" t="s">
        <v>29</v>
      </c>
      <c r="H463" t="s">
        <v>30</v>
      </c>
      <c r="I463">
        <v>220.84</v>
      </c>
      <c r="J463" t="s">
        <v>25</v>
      </c>
      <c r="K463">
        <v>28</v>
      </c>
      <c r="L463" t="str">
        <f t="shared" si="15"/>
        <v>Adult</v>
      </c>
      <c r="M463" t="s">
        <v>14</v>
      </c>
      <c r="N463" t="s">
        <v>51</v>
      </c>
      <c r="U463" s="27">
        <v>100</v>
      </c>
      <c r="V463" s="27" t="s">
        <v>906</v>
      </c>
    </row>
    <row r="464" spans="1:22" x14ac:dyDescent="0.3">
      <c r="A464" t="s">
        <v>820</v>
      </c>
      <c r="B464" s="2">
        <v>44811</v>
      </c>
      <c r="C464" s="2" t="str">
        <f t="shared" si="14"/>
        <v>September</v>
      </c>
      <c r="D464" s="3">
        <v>0.4</v>
      </c>
      <c r="E464" t="s">
        <v>821</v>
      </c>
      <c r="F464" t="s">
        <v>60</v>
      </c>
      <c r="G464" t="s">
        <v>55</v>
      </c>
      <c r="H464" t="s">
        <v>56</v>
      </c>
      <c r="I464">
        <v>194.53</v>
      </c>
      <c r="J464" t="s">
        <v>25</v>
      </c>
      <c r="K464">
        <v>43</v>
      </c>
      <c r="L464" t="str">
        <f t="shared" si="15"/>
        <v>Adult</v>
      </c>
      <c r="M464" t="s">
        <v>14</v>
      </c>
      <c r="N464" t="s">
        <v>26</v>
      </c>
      <c r="U464" t="s">
        <v>904</v>
      </c>
      <c r="V464">
        <v>0</v>
      </c>
    </row>
    <row r="465" spans="1:28" ht="15" thickBot="1" x14ac:dyDescent="0.35">
      <c r="A465" t="s">
        <v>822</v>
      </c>
      <c r="B465" s="2">
        <v>44707</v>
      </c>
      <c r="C465" s="2" t="str">
        <f t="shared" si="14"/>
        <v>May</v>
      </c>
      <c r="D465" s="3">
        <v>0.66874999999999996</v>
      </c>
      <c r="E465" t="s">
        <v>823</v>
      </c>
      <c r="F465" t="s">
        <v>87</v>
      </c>
      <c r="G465" t="s">
        <v>11</v>
      </c>
      <c r="H465" t="s">
        <v>37</v>
      </c>
      <c r="I465">
        <v>158.24</v>
      </c>
      <c r="J465" t="s">
        <v>25</v>
      </c>
      <c r="K465">
        <v>58</v>
      </c>
      <c r="L465" t="str">
        <f t="shared" si="15"/>
        <v>Adult</v>
      </c>
      <c r="M465" t="s">
        <v>14</v>
      </c>
      <c r="N465" t="s">
        <v>26</v>
      </c>
      <c r="U465" s="26" t="s">
        <v>905</v>
      </c>
      <c r="V465" s="26">
        <v>500</v>
      </c>
    </row>
    <row r="466" spans="1:28" x14ac:dyDescent="0.3">
      <c r="A466" t="s">
        <v>824</v>
      </c>
      <c r="B466" s="2">
        <v>44772</v>
      </c>
      <c r="C466" s="2" t="str">
        <f t="shared" si="14"/>
        <v>July</v>
      </c>
      <c r="D466" s="3">
        <v>0.7104166666666667</v>
      </c>
      <c r="E466" t="s">
        <v>132</v>
      </c>
      <c r="F466" t="s">
        <v>64</v>
      </c>
      <c r="G466" t="s">
        <v>11</v>
      </c>
      <c r="H466" t="s">
        <v>12</v>
      </c>
      <c r="I466">
        <v>273.95</v>
      </c>
      <c r="J466" t="s">
        <v>25</v>
      </c>
      <c r="K466">
        <v>12</v>
      </c>
      <c r="L466" t="str">
        <f t="shared" si="15"/>
        <v>Teenager</v>
      </c>
      <c r="M466" t="s">
        <v>14</v>
      </c>
      <c r="N466" t="s">
        <v>26</v>
      </c>
    </row>
    <row r="467" spans="1:28" x14ac:dyDescent="0.3">
      <c r="A467" t="s">
        <v>825</v>
      </c>
      <c r="B467" s="2">
        <v>44581</v>
      </c>
      <c r="C467" s="2" t="str">
        <f t="shared" si="14"/>
        <v>January</v>
      </c>
      <c r="D467" s="3">
        <v>0.86250000000000004</v>
      </c>
      <c r="E467" t="s">
        <v>692</v>
      </c>
      <c r="F467" t="s">
        <v>18</v>
      </c>
      <c r="G467" t="s">
        <v>33</v>
      </c>
      <c r="H467" t="s">
        <v>93</v>
      </c>
      <c r="I467">
        <v>131.91</v>
      </c>
      <c r="J467" t="s">
        <v>13</v>
      </c>
      <c r="K467">
        <v>38</v>
      </c>
      <c r="L467" t="str">
        <f t="shared" si="15"/>
        <v>Adult</v>
      </c>
      <c r="M467" t="s">
        <v>14</v>
      </c>
      <c r="N467" t="s">
        <v>61</v>
      </c>
    </row>
    <row r="468" spans="1:28" x14ac:dyDescent="0.3">
      <c r="A468" t="s">
        <v>826</v>
      </c>
      <c r="B468" s="2">
        <v>44812</v>
      </c>
      <c r="C468" s="2" t="str">
        <f t="shared" si="14"/>
        <v>September</v>
      </c>
      <c r="D468" s="3">
        <v>0.40555555555555556</v>
      </c>
      <c r="E468" t="s">
        <v>821</v>
      </c>
      <c r="F468" t="s">
        <v>64</v>
      </c>
      <c r="G468" t="s">
        <v>23</v>
      </c>
      <c r="H468" t="s">
        <v>65</v>
      </c>
      <c r="I468">
        <v>209.61</v>
      </c>
      <c r="J468" t="s">
        <v>25</v>
      </c>
      <c r="K468">
        <v>28</v>
      </c>
      <c r="L468" t="str">
        <f t="shared" si="15"/>
        <v>Adult</v>
      </c>
      <c r="M468" t="s">
        <v>14</v>
      </c>
      <c r="N468" t="s">
        <v>51</v>
      </c>
    </row>
    <row r="469" spans="1:28" x14ac:dyDescent="0.3">
      <c r="A469" t="s">
        <v>827</v>
      </c>
      <c r="B469" s="2">
        <v>44887</v>
      </c>
      <c r="C469" s="2" t="str">
        <f t="shared" si="14"/>
        <v>November</v>
      </c>
      <c r="D469" s="3">
        <v>0.37013888888888891</v>
      </c>
      <c r="E469" t="s">
        <v>77</v>
      </c>
      <c r="F469" t="s">
        <v>64</v>
      </c>
      <c r="G469" t="s">
        <v>23</v>
      </c>
      <c r="H469" t="s">
        <v>24</v>
      </c>
      <c r="I469">
        <v>50.04</v>
      </c>
      <c r="J469" t="s">
        <v>25</v>
      </c>
      <c r="K469">
        <v>32</v>
      </c>
      <c r="L469" t="str">
        <f t="shared" si="15"/>
        <v>Adult</v>
      </c>
      <c r="M469" t="s">
        <v>14</v>
      </c>
      <c r="N469" t="s">
        <v>26</v>
      </c>
    </row>
    <row r="470" spans="1:28" x14ac:dyDescent="0.3">
      <c r="A470" t="s">
        <v>828</v>
      </c>
      <c r="B470" s="2">
        <v>44701</v>
      </c>
      <c r="C470" s="2" t="str">
        <f t="shared" si="14"/>
        <v>May</v>
      </c>
      <c r="D470" s="3">
        <v>0.35833333333333334</v>
      </c>
      <c r="E470" t="s">
        <v>733</v>
      </c>
      <c r="F470" t="s">
        <v>60</v>
      </c>
      <c r="G470" t="s">
        <v>43</v>
      </c>
      <c r="H470" t="s">
        <v>73</v>
      </c>
      <c r="I470">
        <v>192.01999999999899</v>
      </c>
      <c r="J470" t="s">
        <v>25</v>
      </c>
      <c r="K470">
        <v>50</v>
      </c>
      <c r="L470" t="str">
        <f t="shared" si="15"/>
        <v>Adult</v>
      </c>
      <c r="M470" t="s">
        <v>70</v>
      </c>
      <c r="N470" t="s">
        <v>26</v>
      </c>
    </row>
    <row r="471" spans="1:28" x14ac:dyDescent="0.3">
      <c r="A471" t="s">
        <v>829</v>
      </c>
      <c r="B471" s="2">
        <v>44664</v>
      </c>
      <c r="C471" s="2" t="str">
        <f t="shared" si="14"/>
        <v>April</v>
      </c>
      <c r="D471" s="3">
        <v>0.80902777777777779</v>
      </c>
      <c r="E471" t="s">
        <v>830</v>
      </c>
      <c r="F471" t="s">
        <v>60</v>
      </c>
      <c r="G471" t="s">
        <v>55</v>
      </c>
      <c r="H471" t="s">
        <v>96</v>
      </c>
      <c r="I471">
        <v>354.01</v>
      </c>
      <c r="J471" t="s">
        <v>13</v>
      </c>
      <c r="K471">
        <v>14</v>
      </c>
      <c r="L471" t="str">
        <f t="shared" si="15"/>
        <v>Teenager</v>
      </c>
      <c r="M471" t="s">
        <v>14</v>
      </c>
      <c r="N471" t="s">
        <v>51</v>
      </c>
    </row>
    <row r="472" spans="1:28" x14ac:dyDescent="0.3">
      <c r="A472" t="s">
        <v>831</v>
      </c>
      <c r="B472" s="2">
        <v>44851</v>
      </c>
      <c r="C472" s="2" t="str">
        <f t="shared" si="14"/>
        <v>October</v>
      </c>
      <c r="D472" s="3">
        <v>0.31458333333333333</v>
      </c>
      <c r="E472" t="s">
        <v>832</v>
      </c>
      <c r="F472" t="s">
        <v>49</v>
      </c>
      <c r="G472" t="s">
        <v>43</v>
      </c>
      <c r="H472" t="s">
        <v>73</v>
      </c>
      <c r="I472">
        <v>120.74999999999901</v>
      </c>
      <c r="J472" t="s">
        <v>25</v>
      </c>
      <c r="K472">
        <v>15</v>
      </c>
      <c r="L472" t="str">
        <f t="shared" si="15"/>
        <v>Teenager</v>
      </c>
      <c r="M472" t="s">
        <v>14</v>
      </c>
      <c r="N472" t="s">
        <v>26</v>
      </c>
    </row>
    <row r="473" spans="1:28" x14ac:dyDescent="0.3">
      <c r="A473" t="s">
        <v>833</v>
      </c>
      <c r="B473" s="2">
        <v>44708</v>
      </c>
      <c r="C473" s="2" t="str">
        <f t="shared" si="14"/>
        <v>May</v>
      </c>
      <c r="D473" s="3">
        <v>0.46944444444444444</v>
      </c>
      <c r="E473" t="s">
        <v>548</v>
      </c>
      <c r="F473" t="s">
        <v>64</v>
      </c>
      <c r="G473" t="s">
        <v>43</v>
      </c>
      <c r="H473" t="s">
        <v>73</v>
      </c>
      <c r="I473">
        <v>91.19</v>
      </c>
      <c r="J473" t="s">
        <v>13</v>
      </c>
      <c r="K473">
        <v>17</v>
      </c>
      <c r="L473" t="str">
        <f t="shared" si="15"/>
        <v>Teenager</v>
      </c>
      <c r="M473" t="s">
        <v>14</v>
      </c>
      <c r="N473" t="s">
        <v>61</v>
      </c>
    </row>
    <row r="474" spans="1:28" x14ac:dyDescent="0.3">
      <c r="A474" t="s">
        <v>834</v>
      </c>
      <c r="B474" s="2">
        <v>44665</v>
      </c>
      <c r="C474" s="2" t="str">
        <f t="shared" si="14"/>
        <v>April</v>
      </c>
      <c r="D474" s="3">
        <v>0.47013888888888888</v>
      </c>
      <c r="E474" t="s">
        <v>761</v>
      </c>
      <c r="F474" t="s">
        <v>87</v>
      </c>
      <c r="G474" t="s">
        <v>23</v>
      </c>
      <c r="H474" t="s">
        <v>24</v>
      </c>
      <c r="I474">
        <v>313.83999999999997</v>
      </c>
      <c r="J474" t="s">
        <v>13</v>
      </c>
      <c r="K474">
        <v>89</v>
      </c>
      <c r="L474" t="str">
        <f t="shared" si="15"/>
        <v>Senior</v>
      </c>
      <c r="M474" t="s">
        <v>14</v>
      </c>
      <c r="N474" t="s">
        <v>26</v>
      </c>
    </row>
    <row r="475" spans="1:28" x14ac:dyDescent="0.3">
      <c r="A475" t="s">
        <v>835</v>
      </c>
      <c r="B475" s="2">
        <v>44594</v>
      </c>
      <c r="C475" s="2" t="str">
        <f t="shared" si="14"/>
        <v>February</v>
      </c>
      <c r="D475" s="3">
        <v>0.83125000000000004</v>
      </c>
      <c r="E475" t="s">
        <v>520</v>
      </c>
      <c r="F475" t="s">
        <v>22</v>
      </c>
      <c r="G475" t="s">
        <v>43</v>
      </c>
      <c r="H475" t="s">
        <v>73</v>
      </c>
      <c r="I475">
        <v>126.11</v>
      </c>
      <c r="J475" t="s">
        <v>13</v>
      </c>
      <c r="K475">
        <v>51</v>
      </c>
      <c r="L475" t="str">
        <f t="shared" si="15"/>
        <v>Adult</v>
      </c>
      <c r="M475" t="s">
        <v>14</v>
      </c>
      <c r="N475" t="s">
        <v>15</v>
      </c>
    </row>
    <row r="476" spans="1:28" x14ac:dyDescent="0.3">
      <c r="A476" t="s">
        <v>836</v>
      </c>
      <c r="B476" s="2">
        <v>44869</v>
      </c>
      <c r="C476" s="2" t="str">
        <f t="shared" si="14"/>
        <v>November</v>
      </c>
      <c r="D476" s="3">
        <v>0.40902777777777777</v>
      </c>
      <c r="E476" t="s">
        <v>320</v>
      </c>
      <c r="F476" t="s">
        <v>49</v>
      </c>
      <c r="G476" t="s">
        <v>23</v>
      </c>
      <c r="H476" t="s">
        <v>65</v>
      </c>
      <c r="I476">
        <v>315.25</v>
      </c>
      <c r="J476" t="s">
        <v>25</v>
      </c>
      <c r="K476">
        <v>31</v>
      </c>
      <c r="L476" t="str">
        <f t="shared" si="15"/>
        <v>Adult</v>
      </c>
      <c r="M476" t="s">
        <v>14</v>
      </c>
      <c r="N476" t="s">
        <v>51</v>
      </c>
    </row>
    <row r="477" spans="1:28" x14ac:dyDescent="0.3">
      <c r="A477" t="s">
        <v>837</v>
      </c>
      <c r="B477" s="2">
        <v>44771</v>
      </c>
      <c r="C477" s="2" t="str">
        <f t="shared" si="14"/>
        <v>July</v>
      </c>
      <c r="D477" s="3">
        <v>0.62152777777777779</v>
      </c>
      <c r="E477" t="s">
        <v>838</v>
      </c>
      <c r="F477" t="s">
        <v>87</v>
      </c>
      <c r="G477" t="s">
        <v>43</v>
      </c>
      <c r="H477" t="s">
        <v>177</v>
      </c>
      <c r="I477">
        <v>336.289999999999</v>
      </c>
      <c r="J477" t="s">
        <v>25</v>
      </c>
      <c r="K477">
        <v>18</v>
      </c>
      <c r="L477" t="str">
        <f t="shared" si="15"/>
        <v>Teenager</v>
      </c>
      <c r="M477" t="s">
        <v>14</v>
      </c>
      <c r="N477" t="s">
        <v>51</v>
      </c>
    </row>
    <row r="478" spans="1:28" ht="15" thickBot="1" x14ac:dyDescent="0.35">
      <c r="A478" t="s">
        <v>839</v>
      </c>
      <c r="B478" s="2">
        <v>44750</v>
      </c>
      <c r="C478" s="2" t="str">
        <f t="shared" si="14"/>
        <v>July</v>
      </c>
      <c r="D478" s="3">
        <v>0.62569444444444444</v>
      </c>
      <c r="E478" t="s">
        <v>777</v>
      </c>
      <c r="F478" t="s">
        <v>87</v>
      </c>
      <c r="G478" t="s">
        <v>55</v>
      </c>
      <c r="H478" t="s">
        <v>190</v>
      </c>
      <c r="I478">
        <v>271.62</v>
      </c>
      <c r="J478" t="s">
        <v>13</v>
      </c>
      <c r="K478">
        <v>34</v>
      </c>
      <c r="L478" t="str">
        <f t="shared" si="15"/>
        <v>Adult</v>
      </c>
      <c r="M478" t="s">
        <v>14</v>
      </c>
      <c r="N478" t="s">
        <v>61</v>
      </c>
    </row>
    <row r="479" spans="1:28" x14ac:dyDescent="0.3">
      <c r="A479" t="s">
        <v>840</v>
      </c>
      <c r="B479" s="2">
        <v>44835</v>
      </c>
      <c r="C479" s="2" t="str">
        <f t="shared" si="14"/>
        <v>October</v>
      </c>
      <c r="D479" s="3">
        <v>0.57916666666666672</v>
      </c>
      <c r="E479" t="s">
        <v>218</v>
      </c>
      <c r="F479" t="s">
        <v>18</v>
      </c>
      <c r="G479" t="s">
        <v>29</v>
      </c>
      <c r="H479" t="s">
        <v>88</v>
      </c>
      <c r="I479">
        <v>336.76</v>
      </c>
      <c r="J479" t="s">
        <v>25</v>
      </c>
      <c r="K479">
        <v>23</v>
      </c>
      <c r="L479" t="str">
        <f t="shared" si="15"/>
        <v>Adult</v>
      </c>
      <c r="M479" t="s">
        <v>57</v>
      </c>
      <c r="N479" t="s">
        <v>15</v>
      </c>
      <c r="P479">
        <v>100</v>
      </c>
      <c r="R479" s="27" t="s">
        <v>904</v>
      </c>
      <c r="S479" s="27" t="s">
        <v>906</v>
      </c>
      <c r="Z479" s="8" t="s">
        <v>881</v>
      </c>
      <c r="AA479" s="8" t="s">
        <v>883</v>
      </c>
      <c r="AB479" s="8"/>
    </row>
    <row r="480" spans="1:28" x14ac:dyDescent="0.3">
      <c r="A480" t="s">
        <v>841</v>
      </c>
      <c r="B480" s="2">
        <v>44644</v>
      </c>
      <c r="C480" s="2" t="str">
        <f t="shared" si="14"/>
        <v>March</v>
      </c>
      <c r="D480" s="3">
        <v>0.86111111111111116</v>
      </c>
      <c r="E480" t="s">
        <v>842</v>
      </c>
      <c r="F480" t="s">
        <v>18</v>
      </c>
      <c r="G480" t="s">
        <v>29</v>
      </c>
      <c r="H480" t="s">
        <v>102</v>
      </c>
      <c r="I480">
        <v>327.37</v>
      </c>
      <c r="J480" t="s">
        <v>25</v>
      </c>
      <c r="K480">
        <v>68</v>
      </c>
      <c r="L480" t="str">
        <f t="shared" si="15"/>
        <v>Senior</v>
      </c>
      <c r="M480" t="s">
        <v>14</v>
      </c>
      <c r="N480" t="s">
        <v>15</v>
      </c>
      <c r="P480">
        <v>200</v>
      </c>
      <c r="R480">
        <v>100</v>
      </c>
      <c r="S480">
        <v>81</v>
      </c>
      <c r="Z480" s="5" t="s">
        <v>60</v>
      </c>
      <c r="AA480">
        <v>15850.449999999992</v>
      </c>
    </row>
    <row r="481" spans="1:27" x14ac:dyDescent="0.3">
      <c r="A481" t="s">
        <v>843</v>
      </c>
      <c r="B481" s="2">
        <v>44919</v>
      </c>
      <c r="C481" s="2" t="str">
        <f t="shared" si="14"/>
        <v>December</v>
      </c>
      <c r="D481" s="3">
        <v>0.60555555555555551</v>
      </c>
      <c r="E481" t="s">
        <v>844</v>
      </c>
      <c r="F481" t="s">
        <v>49</v>
      </c>
      <c r="G481" t="s">
        <v>43</v>
      </c>
      <c r="H481" t="s">
        <v>177</v>
      </c>
      <c r="I481">
        <v>239.53</v>
      </c>
      <c r="J481" t="s">
        <v>13</v>
      </c>
      <c r="K481">
        <v>59</v>
      </c>
      <c r="L481" t="str">
        <f t="shared" si="15"/>
        <v>Adult</v>
      </c>
      <c r="M481" t="s">
        <v>14</v>
      </c>
      <c r="N481" t="s">
        <v>51</v>
      </c>
      <c r="P481">
        <v>300</v>
      </c>
      <c r="R481">
        <v>200</v>
      </c>
      <c r="S481">
        <v>138</v>
      </c>
      <c r="Z481" s="5" t="s">
        <v>54</v>
      </c>
      <c r="AA481">
        <v>10473.999999999995</v>
      </c>
    </row>
    <row r="482" spans="1:27" x14ac:dyDescent="0.3">
      <c r="A482" t="s">
        <v>845</v>
      </c>
      <c r="B482" s="2">
        <v>44664</v>
      </c>
      <c r="C482" s="2" t="str">
        <f t="shared" si="14"/>
        <v>April</v>
      </c>
      <c r="D482" s="3">
        <v>0.63888888888888884</v>
      </c>
      <c r="E482" t="s">
        <v>846</v>
      </c>
      <c r="F482" t="s">
        <v>22</v>
      </c>
      <c r="G482" t="s">
        <v>29</v>
      </c>
      <c r="H482" t="s">
        <v>30</v>
      </c>
      <c r="I482">
        <v>125.25</v>
      </c>
      <c r="J482" t="s">
        <v>25</v>
      </c>
      <c r="K482">
        <v>56</v>
      </c>
      <c r="L482" t="str">
        <f t="shared" si="15"/>
        <v>Adult</v>
      </c>
      <c r="M482" t="s">
        <v>14</v>
      </c>
      <c r="N482" t="s">
        <v>15</v>
      </c>
      <c r="P482">
        <v>400</v>
      </c>
      <c r="R482">
        <v>300</v>
      </c>
      <c r="S482">
        <v>140</v>
      </c>
      <c r="Z482" s="5" t="s">
        <v>64</v>
      </c>
      <c r="AA482">
        <v>12879.639999999994</v>
      </c>
    </row>
    <row r="483" spans="1:27" x14ac:dyDescent="0.3">
      <c r="A483" t="s">
        <v>847</v>
      </c>
      <c r="B483" s="2">
        <v>44695</v>
      </c>
      <c r="C483" s="2" t="str">
        <f t="shared" si="14"/>
        <v>May</v>
      </c>
      <c r="D483" s="3">
        <v>0.48819444444444443</v>
      </c>
      <c r="E483" t="s">
        <v>848</v>
      </c>
      <c r="F483" t="s">
        <v>49</v>
      </c>
      <c r="G483" t="s">
        <v>23</v>
      </c>
      <c r="H483" t="s">
        <v>40</v>
      </c>
      <c r="I483">
        <v>75.5</v>
      </c>
      <c r="J483" t="s">
        <v>25</v>
      </c>
      <c r="K483">
        <v>12</v>
      </c>
      <c r="L483" t="str">
        <f t="shared" si="15"/>
        <v>Teenager</v>
      </c>
      <c r="M483" t="s">
        <v>57</v>
      </c>
      <c r="N483" t="s">
        <v>61</v>
      </c>
      <c r="P483">
        <v>500</v>
      </c>
      <c r="R483">
        <v>400</v>
      </c>
      <c r="S483">
        <v>115</v>
      </c>
      <c r="Z483" s="5" t="s">
        <v>22</v>
      </c>
      <c r="AA483">
        <v>15213.079999999987</v>
      </c>
    </row>
    <row r="484" spans="1:27" x14ac:dyDescent="0.3">
      <c r="A484" t="s">
        <v>849</v>
      </c>
      <c r="B484" s="2">
        <v>44847</v>
      </c>
      <c r="C484" s="2" t="str">
        <f t="shared" si="14"/>
        <v>October</v>
      </c>
      <c r="D484" s="3">
        <v>0.58194444444444449</v>
      </c>
      <c r="E484" t="s">
        <v>850</v>
      </c>
      <c r="F484" t="s">
        <v>60</v>
      </c>
      <c r="G484" t="s">
        <v>11</v>
      </c>
      <c r="H484" t="s">
        <v>37</v>
      </c>
      <c r="I484">
        <v>331.87</v>
      </c>
      <c r="J484" t="s">
        <v>25</v>
      </c>
      <c r="K484">
        <v>17</v>
      </c>
      <c r="L484" t="str">
        <f t="shared" si="15"/>
        <v>Teenager</v>
      </c>
      <c r="M484" t="s">
        <v>14</v>
      </c>
      <c r="N484" t="s">
        <v>26</v>
      </c>
      <c r="R484">
        <v>500</v>
      </c>
      <c r="S484">
        <v>26</v>
      </c>
      <c r="Z484" s="5" t="s">
        <v>10</v>
      </c>
      <c r="AA484">
        <v>12764.929999999995</v>
      </c>
    </row>
    <row r="485" spans="1:27" ht="15" thickBot="1" x14ac:dyDescent="0.35">
      <c r="A485" t="s">
        <v>851</v>
      </c>
      <c r="B485" s="2">
        <v>44649</v>
      </c>
      <c r="C485" s="2" t="str">
        <f t="shared" si="14"/>
        <v>March</v>
      </c>
      <c r="D485" s="3">
        <v>0.375</v>
      </c>
      <c r="E485" t="s">
        <v>75</v>
      </c>
      <c r="F485" t="s">
        <v>18</v>
      </c>
      <c r="G485" t="s">
        <v>43</v>
      </c>
      <c r="H485" t="s">
        <v>44</v>
      </c>
      <c r="I485">
        <v>79.729999999999905</v>
      </c>
      <c r="J485" t="s">
        <v>13</v>
      </c>
      <c r="K485">
        <v>85</v>
      </c>
      <c r="L485" t="str">
        <f t="shared" si="15"/>
        <v>Senior</v>
      </c>
      <c r="M485" t="s">
        <v>14</v>
      </c>
      <c r="N485" t="s">
        <v>51</v>
      </c>
      <c r="R485" s="26" t="s">
        <v>905</v>
      </c>
      <c r="S485" s="26">
        <v>0</v>
      </c>
      <c r="Z485" s="5" t="s">
        <v>18</v>
      </c>
      <c r="AA485">
        <v>15985.779999999995</v>
      </c>
    </row>
    <row r="486" spans="1:27" x14ac:dyDescent="0.3">
      <c r="A486" t="s">
        <v>852</v>
      </c>
      <c r="B486" s="2">
        <v>44667</v>
      </c>
      <c r="C486" s="2" t="str">
        <f t="shared" si="14"/>
        <v>April</v>
      </c>
      <c r="D486" s="3">
        <v>0.53611111111111109</v>
      </c>
      <c r="E486" t="s">
        <v>853</v>
      </c>
      <c r="F486" t="s">
        <v>64</v>
      </c>
      <c r="G486" t="s">
        <v>43</v>
      </c>
      <c r="H486" t="s">
        <v>73</v>
      </c>
      <c r="I486">
        <v>213.62</v>
      </c>
      <c r="J486" t="s">
        <v>25</v>
      </c>
      <c r="K486">
        <v>14</v>
      </c>
      <c r="L486" t="str">
        <f t="shared" si="15"/>
        <v>Teenager</v>
      </c>
      <c r="M486" t="s">
        <v>14</v>
      </c>
      <c r="N486" t="s">
        <v>51</v>
      </c>
      <c r="Z486" s="5" t="s">
        <v>87</v>
      </c>
      <c r="AA486">
        <v>11102.249999999991</v>
      </c>
    </row>
    <row r="487" spans="1:27" x14ac:dyDescent="0.3">
      <c r="A487" t="s">
        <v>854</v>
      </c>
      <c r="B487" s="2">
        <v>44605</v>
      </c>
      <c r="C487" s="2" t="str">
        <f t="shared" si="14"/>
        <v>February</v>
      </c>
      <c r="D487" s="3">
        <v>0.27083333333333331</v>
      </c>
      <c r="E487" t="s">
        <v>581</v>
      </c>
      <c r="F487" t="s">
        <v>49</v>
      </c>
      <c r="G487" t="s">
        <v>55</v>
      </c>
      <c r="H487" t="s">
        <v>56</v>
      </c>
      <c r="I487">
        <v>277.08999999999997</v>
      </c>
      <c r="J487" t="s">
        <v>25</v>
      </c>
      <c r="K487">
        <v>16</v>
      </c>
      <c r="L487" t="str">
        <f t="shared" si="15"/>
        <v>Teenager</v>
      </c>
      <c r="M487" t="s">
        <v>14</v>
      </c>
      <c r="N487" t="s">
        <v>61</v>
      </c>
      <c r="Z487" s="5" t="s">
        <v>49</v>
      </c>
      <c r="AA487">
        <v>17338.53</v>
      </c>
    </row>
    <row r="488" spans="1:27" x14ac:dyDescent="0.3">
      <c r="A488" t="s">
        <v>855</v>
      </c>
      <c r="B488" s="2">
        <v>44732</v>
      </c>
      <c r="C488" s="2" t="str">
        <f t="shared" si="14"/>
        <v>June</v>
      </c>
      <c r="D488" s="3">
        <v>0.5625</v>
      </c>
      <c r="E488" t="s">
        <v>856</v>
      </c>
      <c r="F488" t="s">
        <v>49</v>
      </c>
      <c r="G488" t="s">
        <v>33</v>
      </c>
      <c r="H488" t="s">
        <v>245</v>
      </c>
      <c r="I488">
        <v>43.1799999999999</v>
      </c>
      <c r="J488" t="s">
        <v>25</v>
      </c>
      <c r="K488">
        <v>17</v>
      </c>
      <c r="L488" t="str">
        <f t="shared" si="15"/>
        <v>Teenager</v>
      </c>
      <c r="M488" t="s">
        <v>57</v>
      </c>
      <c r="N488" t="s">
        <v>61</v>
      </c>
      <c r="Z488" s="5"/>
    </row>
    <row r="489" spans="1:27" x14ac:dyDescent="0.3">
      <c r="A489" t="s">
        <v>857</v>
      </c>
      <c r="B489" s="2">
        <v>44859</v>
      </c>
      <c r="C489" s="2" t="str">
        <f t="shared" si="14"/>
        <v>October</v>
      </c>
      <c r="D489" s="3">
        <v>0.46944444444444444</v>
      </c>
      <c r="E489" t="s">
        <v>858</v>
      </c>
      <c r="F489" t="s">
        <v>60</v>
      </c>
      <c r="G489" t="s">
        <v>23</v>
      </c>
      <c r="H489" t="s">
        <v>65</v>
      </c>
      <c r="I489">
        <v>95.22</v>
      </c>
      <c r="J489" t="s">
        <v>25</v>
      </c>
      <c r="K489">
        <v>17</v>
      </c>
      <c r="L489" t="str">
        <f t="shared" si="15"/>
        <v>Teenager</v>
      </c>
      <c r="M489" t="s">
        <v>14</v>
      </c>
      <c r="N489" t="s">
        <v>51</v>
      </c>
      <c r="Z489" s="5"/>
    </row>
    <row r="490" spans="1:27" x14ac:dyDescent="0.3">
      <c r="A490" t="s">
        <v>859</v>
      </c>
      <c r="B490" s="2">
        <v>44705</v>
      </c>
      <c r="C490" s="2" t="str">
        <f t="shared" si="14"/>
        <v>May</v>
      </c>
      <c r="D490" s="3">
        <v>0.74930555555555556</v>
      </c>
      <c r="E490" t="s">
        <v>860</v>
      </c>
      <c r="F490" t="s">
        <v>10</v>
      </c>
      <c r="G490" t="s">
        <v>23</v>
      </c>
      <c r="H490" t="s">
        <v>24</v>
      </c>
      <c r="I490">
        <v>237.719999999999</v>
      </c>
      <c r="J490" t="s">
        <v>13</v>
      </c>
      <c r="K490">
        <v>17</v>
      </c>
      <c r="L490" t="str">
        <f t="shared" si="15"/>
        <v>Teenager</v>
      </c>
      <c r="M490" t="s">
        <v>14</v>
      </c>
      <c r="N490" t="s">
        <v>51</v>
      </c>
      <c r="Z490" s="5"/>
    </row>
    <row r="491" spans="1:27" x14ac:dyDescent="0.3">
      <c r="A491" t="s">
        <v>861</v>
      </c>
      <c r="B491" s="2">
        <v>44589</v>
      </c>
      <c r="C491" s="2" t="str">
        <f t="shared" si="14"/>
        <v>January</v>
      </c>
      <c r="D491" s="3">
        <v>0.50624999999999998</v>
      </c>
      <c r="E491" t="s">
        <v>408</v>
      </c>
      <c r="F491" t="s">
        <v>64</v>
      </c>
      <c r="G491" t="s">
        <v>11</v>
      </c>
      <c r="H491" t="s">
        <v>99</v>
      </c>
      <c r="I491">
        <v>237.83</v>
      </c>
      <c r="J491" t="s">
        <v>25</v>
      </c>
      <c r="K491">
        <v>17</v>
      </c>
      <c r="L491" t="str">
        <f t="shared" si="15"/>
        <v>Teenager</v>
      </c>
      <c r="M491" t="s">
        <v>14</v>
      </c>
      <c r="N491" t="s">
        <v>26</v>
      </c>
      <c r="Z491" s="5"/>
    </row>
    <row r="492" spans="1:27" x14ac:dyDescent="0.3">
      <c r="A492" t="s">
        <v>862</v>
      </c>
      <c r="B492" s="2">
        <v>44925</v>
      </c>
      <c r="C492" s="2" t="str">
        <f t="shared" si="14"/>
        <v>December</v>
      </c>
      <c r="D492" s="3">
        <v>0.97986111111111107</v>
      </c>
      <c r="E492" t="s">
        <v>863</v>
      </c>
      <c r="F492" t="s">
        <v>60</v>
      </c>
      <c r="G492" t="s">
        <v>29</v>
      </c>
      <c r="H492" t="s">
        <v>30</v>
      </c>
      <c r="I492">
        <v>97.89</v>
      </c>
      <c r="J492" t="s">
        <v>25</v>
      </c>
      <c r="K492">
        <v>17</v>
      </c>
      <c r="L492" t="str">
        <f t="shared" si="15"/>
        <v>Teenager</v>
      </c>
      <c r="M492" t="s">
        <v>70</v>
      </c>
      <c r="N492" t="s">
        <v>15</v>
      </c>
    </row>
    <row r="493" spans="1:27" x14ac:dyDescent="0.3">
      <c r="A493" t="s">
        <v>864</v>
      </c>
      <c r="B493" s="2">
        <v>44860</v>
      </c>
      <c r="C493" s="2" t="str">
        <f t="shared" si="14"/>
        <v>October</v>
      </c>
      <c r="D493" s="3">
        <v>0.27291666666666664</v>
      </c>
      <c r="E493" t="s">
        <v>865</v>
      </c>
      <c r="F493" t="s">
        <v>54</v>
      </c>
      <c r="G493" t="s">
        <v>43</v>
      </c>
      <c r="H493" t="s">
        <v>50</v>
      </c>
      <c r="I493">
        <v>132.71</v>
      </c>
      <c r="J493" t="s">
        <v>13</v>
      </c>
      <c r="K493">
        <v>17</v>
      </c>
      <c r="L493" t="str">
        <f t="shared" si="15"/>
        <v>Teenager</v>
      </c>
      <c r="M493" t="s">
        <v>14</v>
      </c>
      <c r="N493" t="s">
        <v>61</v>
      </c>
    </row>
    <row r="494" spans="1:27" x14ac:dyDescent="0.3">
      <c r="A494" t="s">
        <v>866</v>
      </c>
      <c r="B494" s="2">
        <v>44727</v>
      </c>
      <c r="C494" s="2" t="str">
        <f t="shared" si="14"/>
        <v>June</v>
      </c>
      <c r="D494" s="3">
        <v>0.41736111111111113</v>
      </c>
      <c r="E494" t="s">
        <v>170</v>
      </c>
      <c r="F494" t="s">
        <v>60</v>
      </c>
      <c r="G494" t="s">
        <v>55</v>
      </c>
      <c r="H494" t="s">
        <v>56</v>
      </c>
      <c r="I494">
        <v>180.87</v>
      </c>
      <c r="J494" t="s">
        <v>13</v>
      </c>
      <c r="K494">
        <v>19</v>
      </c>
      <c r="L494" t="str">
        <f t="shared" si="15"/>
        <v>Teenager</v>
      </c>
      <c r="M494" t="s">
        <v>57</v>
      </c>
      <c r="N494" t="s">
        <v>15</v>
      </c>
    </row>
    <row r="495" spans="1:27" x14ac:dyDescent="0.3">
      <c r="A495" t="s">
        <v>867</v>
      </c>
      <c r="B495" s="2">
        <v>44670</v>
      </c>
      <c r="C495" s="2" t="str">
        <f t="shared" si="14"/>
        <v>April</v>
      </c>
      <c r="D495" s="3">
        <v>0.32708333333333334</v>
      </c>
      <c r="E495" t="s">
        <v>124</v>
      </c>
      <c r="F495" t="s">
        <v>10</v>
      </c>
      <c r="G495" t="s">
        <v>23</v>
      </c>
      <c r="H495" t="s">
        <v>105</v>
      </c>
      <c r="I495">
        <v>312.849999999999</v>
      </c>
      <c r="J495" t="s">
        <v>25</v>
      </c>
      <c r="K495">
        <v>19</v>
      </c>
      <c r="L495" t="str">
        <f t="shared" si="15"/>
        <v>Teenager</v>
      </c>
      <c r="M495" t="s">
        <v>14</v>
      </c>
      <c r="N495" t="s">
        <v>61</v>
      </c>
    </row>
    <row r="496" spans="1:27" x14ac:dyDescent="0.3">
      <c r="A496" t="s">
        <v>868</v>
      </c>
      <c r="B496" s="2">
        <v>44572</v>
      </c>
      <c r="C496" s="2" t="str">
        <f t="shared" si="14"/>
        <v>January</v>
      </c>
      <c r="D496" s="3">
        <v>0.50694444444444442</v>
      </c>
      <c r="E496" t="s">
        <v>378</v>
      </c>
      <c r="F496" t="s">
        <v>18</v>
      </c>
      <c r="G496" t="s">
        <v>23</v>
      </c>
      <c r="H496" t="s">
        <v>40</v>
      </c>
      <c r="I496">
        <v>86.259999999999906</v>
      </c>
      <c r="J496" t="s">
        <v>25</v>
      </c>
      <c r="K496">
        <v>29</v>
      </c>
      <c r="L496" t="str">
        <f t="shared" si="15"/>
        <v>Adult</v>
      </c>
      <c r="M496" t="s">
        <v>57</v>
      </c>
      <c r="N496" t="s">
        <v>61</v>
      </c>
    </row>
    <row r="497" spans="1:14" x14ac:dyDescent="0.3">
      <c r="A497" t="s">
        <v>869</v>
      </c>
      <c r="B497" s="2">
        <v>44750</v>
      </c>
      <c r="C497" s="2" t="str">
        <f t="shared" si="14"/>
        <v>July</v>
      </c>
      <c r="D497" s="3">
        <v>0.92500000000000004</v>
      </c>
      <c r="E497" t="s">
        <v>639</v>
      </c>
      <c r="F497" t="s">
        <v>60</v>
      </c>
      <c r="G497" t="s">
        <v>43</v>
      </c>
      <c r="H497" t="s">
        <v>44</v>
      </c>
      <c r="I497">
        <v>136.63999999999999</v>
      </c>
      <c r="J497" t="s">
        <v>13</v>
      </c>
      <c r="K497">
        <v>15</v>
      </c>
      <c r="L497" t="str">
        <f t="shared" si="15"/>
        <v>Teenager</v>
      </c>
      <c r="M497" t="s">
        <v>70</v>
      </c>
      <c r="N497" t="s">
        <v>51</v>
      </c>
    </row>
    <row r="498" spans="1:14" x14ac:dyDescent="0.3">
      <c r="A498" t="s">
        <v>870</v>
      </c>
      <c r="B498" s="2">
        <v>44609</v>
      </c>
      <c r="C498" s="2" t="str">
        <f t="shared" si="14"/>
        <v>February</v>
      </c>
      <c r="D498" s="3">
        <v>0.31388888888888888</v>
      </c>
      <c r="E498" t="s">
        <v>145</v>
      </c>
      <c r="F498" t="s">
        <v>60</v>
      </c>
      <c r="G498" t="s">
        <v>55</v>
      </c>
      <c r="H498" t="s">
        <v>96</v>
      </c>
      <c r="I498">
        <v>263.44</v>
      </c>
      <c r="J498" t="s">
        <v>25</v>
      </c>
      <c r="K498">
        <v>39</v>
      </c>
      <c r="L498" t="str">
        <f t="shared" si="15"/>
        <v>Adult</v>
      </c>
      <c r="M498" t="s">
        <v>14</v>
      </c>
      <c r="N498" t="s">
        <v>51</v>
      </c>
    </row>
    <row r="499" spans="1:14" x14ac:dyDescent="0.3">
      <c r="A499" t="s">
        <v>871</v>
      </c>
      <c r="B499" s="2">
        <v>44602</v>
      </c>
      <c r="C499" s="2" t="str">
        <f t="shared" si="14"/>
        <v>February</v>
      </c>
      <c r="D499" s="3">
        <v>0.8881944444444444</v>
      </c>
      <c r="E499" t="s">
        <v>483</v>
      </c>
      <c r="F499" t="s">
        <v>54</v>
      </c>
      <c r="G499" t="s">
        <v>55</v>
      </c>
      <c r="H499" t="s">
        <v>116</v>
      </c>
      <c r="I499">
        <v>351.19</v>
      </c>
      <c r="J499" t="s">
        <v>25</v>
      </c>
      <c r="K499">
        <v>39</v>
      </c>
      <c r="L499" t="str">
        <f t="shared" si="15"/>
        <v>Adult</v>
      </c>
      <c r="M499" t="s">
        <v>14</v>
      </c>
      <c r="N499" t="s">
        <v>61</v>
      </c>
    </row>
    <row r="500" spans="1:14" x14ac:dyDescent="0.3">
      <c r="A500" t="s">
        <v>872</v>
      </c>
      <c r="B500" s="2">
        <v>44823</v>
      </c>
      <c r="C500" s="2" t="str">
        <f t="shared" si="14"/>
        <v>September</v>
      </c>
      <c r="D500" s="3">
        <v>0.80972222222222223</v>
      </c>
      <c r="E500" t="s">
        <v>426</v>
      </c>
      <c r="F500" t="s">
        <v>60</v>
      </c>
      <c r="G500" t="s">
        <v>55</v>
      </c>
      <c r="H500" t="s">
        <v>116</v>
      </c>
      <c r="I500">
        <v>168.73</v>
      </c>
      <c r="J500" t="s">
        <v>25</v>
      </c>
      <c r="K500">
        <v>39</v>
      </c>
      <c r="L500" t="str">
        <f t="shared" si="15"/>
        <v>Adult</v>
      </c>
      <c r="M500" t="s">
        <v>14</v>
      </c>
      <c r="N500" t="s">
        <v>51</v>
      </c>
    </row>
    <row r="501" spans="1:14" x14ac:dyDescent="0.3">
      <c r="A501" t="s">
        <v>873</v>
      </c>
      <c r="B501" s="2">
        <v>44585</v>
      </c>
      <c r="C501" s="2" t="str">
        <f t="shared" si="14"/>
        <v>January</v>
      </c>
      <c r="D501" s="3">
        <v>0.35138888888888886</v>
      </c>
      <c r="E501" t="s">
        <v>874</v>
      </c>
      <c r="F501" t="s">
        <v>10</v>
      </c>
      <c r="G501" t="s">
        <v>23</v>
      </c>
      <c r="H501" t="s">
        <v>65</v>
      </c>
      <c r="I501">
        <v>327.31</v>
      </c>
      <c r="J501" t="s">
        <v>25</v>
      </c>
      <c r="K501">
        <v>39</v>
      </c>
      <c r="L501" t="str">
        <f t="shared" si="15"/>
        <v>Adult</v>
      </c>
      <c r="M501" t="s">
        <v>57</v>
      </c>
      <c r="N501" t="s">
        <v>15</v>
      </c>
    </row>
    <row r="504" spans="1:14" x14ac:dyDescent="0.3">
      <c r="B504">
        <f>AVERAGE(I2:I501)</f>
        <v>223.21731999999943</v>
      </c>
      <c r="D504">
        <f>MAX(I2:I501)</f>
        <v>459.36</v>
      </c>
    </row>
    <row r="506" spans="1:14" x14ac:dyDescent="0.3">
      <c r="B506">
        <f>COUNT(I2:I501)</f>
        <v>500</v>
      </c>
    </row>
    <row r="511" spans="1:14" x14ac:dyDescent="0.3">
      <c r="D511" s="8" t="s">
        <v>881</v>
      </c>
      <c r="E511" s="8" t="s">
        <v>51</v>
      </c>
      <c r="F511" s="8" t="s">
        <v>15</v>
      </c>
      <c r="G511" s="8" t="s">
        <v>26</v>
      </c>
      <c r="H511" s="8" t="s">
        <v>61</v>
      </c>
      <c r="I511" s="8" t="s">
        <v>882</v>
      </c>
    </row>
    <row r="512" spans="1:14" x14ac:dyDescent="0.3">
      <c r="D512" s="5" t="s">
        <v>884</v>
      </c>
      <c r="E512">
        <v>103</v>
      </c>
      <c r="F512">
        <v>108</v>
      </c>
      <c r="G512">
        <v>107</v>
      </c>
      <c r="H512">
        <v>101</v>
      </c>
      <c r="I512">
        <v>419</v>
      </c>
    </row>
    <row r="513" spans="4:9" x14ac:dyDescent="0.3">
      <c r="D513" s="5" t="s">
        <v>885</v>
      </c>
      <c r="E513">
        <v>5</v>
      </c>
      <c r="F513">
        <v>4</v>
      </c>
      <c r="G513">
        <v>3</v>
      </c>
      <c r="H513">
        <v>4</v>
      </c>
      <c r="I513">
        <v>16</v>
      </c>
    </row>
    <row r="514" spans="4:9" x14ac:dyDescent="0.3">
      <c r="D514" s="5" t="s">
        <v>886</v>
      </c>
      <c r="E514">
        <v>17</v>
      </c>
      <c r="F514">
        <v>15</v>
      </c>
      <c r="G514">
        <v>13</v>
      </c>
      <c r="H514">
        <v>20</v>
      </c>
      <c r="I514">
        <v>65</v>
      </c>
    </row>
    <row r="515" spans="4:9" x14ac:dyDescent="0.3">
      <c r="D515" s="9" t="s">
        <v>882</v>
      </c>
      <c r="E515" s="10">
        <v>125</v>
      </c>
      <c r="F515" s="10">
        <v>127</v>
      </c>
      <c r="G515" s="10">
        <v>123</v>
      </c>
      <c r="H515" s="10">
        <v>125</v>
      </c>
      <c r="I515" s="10">
        <v>500</v>
      </c>
    </row>
    <row r="529" spans="2:7" ht="92.4" customHeight="1" x14ac:dyDescent="0.3">
      <c r="G529">
        <v>111608.66</v>
      </c>
    </row>
    <row r="533" spans="2:7" x14ac:dyDescent="0.3">
      <c r="B533" s="5"/>
      <c r="G533" s="5"/>
    </row>
    <row r="534" spans="2:7" x14ac:dyDescent="0.3">
      <c r="B534" s="5"/>
      <c r="G534" s="5"/>
    </row>
    <row r="535" spans="2:7" x14ac:dyDescent="0.3">
      <c r="B535" s="5"/>
      <c r="G535" s="5"/>
    </row>
    <row r="536" spans="2:7" x14ac:dyDescent="0.3">
      <c r="B536" s="5"/>
      <c r="G536" s="5"/>
    </row>
    <row r="537" spans="2:7" x14ac:dyDescent="0.3">
      <c r="B537" s="5"/>
      <c r="G537" s="5"/>
    </row>
    <row r="538" spans="2:7" x14ac:dyDescent="0.3">
      <c r="B538" s="5"/>
      <c r="G538" s="5"/>
    </row>
    <row r="539" spans="2:7" x14ac:dyDescent="0.3">
      <c r="B539" s="5"/>
      <c r="G539" s="5"/>
    </row>
    <row r="540" spans="2:7" x14ac:dyDescent="0.3">
      <c r="B540" s="5"/>
      <c r="G540" s="5"/>
    </row>
    <row r="541" spans="2:7" x14ac:dyDescent="0.3">
      <c r="B541" s="5"/>
      <c r="G541" s="5"/>
    </row>
    <row r="542" spans="2:7" x14ac:dyDescent="0.3">
      <c r="B542" s="5"/>
      <c r="G542" s="5"/>
    </row>
    <row r="543" spans="2:7" x14ac:dyDescent="0.3">
      <c r="B543" s="5"/>
      <c r="G543" s="5"/>
    </row>
    <row r="544" spans="2:7" x14ac:dyDescent="0.3">
      <c r="G544" s="5"/>
    </row>
  </sheetData>
  <autoFilter ref="A1:N501" xr:uid="{0589ED5C-550D-4702-B455-FE1B91C9677B}"/>
  <sortState xmlns:xlrd2="http://schemas.microsoft.com/office/spreadsheetml/2017/richdata2" ref="R480:R484">
    <sortCondition ref="R480"/>
  </sortState>
  <conditionalFormatting sqref="A1:A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9B77-FB0F-4015-B363-B7107F339592}">
  <dimension ref="A1:G164"/>
  <sheetViews>
    <sheetView topLeftCell="A63" zoomScale="85" workbookViewId="0">
      <selection activeCell="A31" sqref="A31"/>
    </sheetView>
  </sheetViews>
  <sheetFormatPr defaultRowHeight="14.4" x14ac:dyDescent="0.3"/>
  <cols>
    <col min="1" max="1" width="12.5546875" bestFit="1" customWidth="1"/>
    <col min="2" max="2" width="14.44140625" bestFit="1" customWidth="1"/>
    <col min="3" max="3" width="15.44140625" bestFit="1" customWidth="1"/>
    <col min="4" max="4" width="10.77734375" bestFit="1" customWidth="1"/>
    <col min="5" max="5" width="4" bestFit="1" customWidth="1"/>
    <col min="6" max="7" width="10.77734375" bestFit="1" customWidth="1"/>
    <col min="8" max="501" width="7.109375" bestFit="1" customWidth="1"/>
    <col min="502" max="502" width="10.77734375" bestFit="1" customWidth="1"/>
  </cols>
  <sheetData>
    <row r="1" spans="1:2" x14ac:dyDescent="0.3">
      <c r="A1" s="4" t="s">
        <v>881</v>
      </c>
      <c r="B1" t="s">
        <v>883</v>
      </c>
    </row>
    <row r="2" spans="1:2" x14ac:dyDescent="0.3">
      <c r="A2" s="5" t="s">
        <v>25</v>
      </c>
      <c r="B2">
        <v>62352.009999999958</v>
      </c>
    </row>
    <row r="3" spans="1:2" x14ac:dyDescent="0.3">
      <c r="A3" s="5" t="s">
        <v>13</v>
      </c>
      <c r="B3">
        <v>49256.650000000009</v>
      </c>
    </row>
    <row r="4" spans="1:2" x14ac:dyDescent="0.3">
      <c r="A4" s="5" t="s">
        <v>882</v>
      </c>
      <c r="B4">
        <v>111608.65999999971</v>
      </c>
    </row>
    <row r="10" spans="1:2" x14ac:dyDescent="0.3">
      <c r="A10" s="4" t="s">
        <v>881</v>
      </c>
      <c r="B10" t="s">
        <v>883</v>
      </c>
    </row>
    <row r="11" spans="1:2" x14ac:dyDescent="0.3">
      <c r="A11" s="5" t="s">
        <v>884</v>
      </c>
      <c r="B11">
        <v>93138.919999999751</v>
      </c>
    </row>
    <row r="12" spans="1:2" x14ac:dyDescent="0.3">
      <c r="A12" s="5" t="s">
        <v>885</v>
      </c>
      <c r="B12">
        <v>3643.5699999999997</v>
      </c>
    </row>
    <row r="13" spans="1:2" x14ac:dyDescent="0.3">
      <c r="A13" s="5" t="s">
        <v>886</v>
      </c>
      <c r="B13">
        <v>14826.169999999991</v>
      </c>
    </row>
    <row r="14" spans="1:2" x14ac:dyDescent="0.3">
      <c r="A14" s="5" t="s">
        <v>882</v>
      </c>
      <c r="B14">
        <v>111608.65999999971</v>
      </c>
    </row>
    <row r="20" spans="1:2" x14ac:dyDescent="0.3">
      <c r="A20" s="4" t="s">
        <v>881</v>
      </c>
      <c r="B20" t="s">
        <v>883</v>
      </c>
    </row>
    <row r="21" spans="1:2" x14ac:dyDescent="0.3">
      <c r="A21" s="5" t="s">
        <v>55</v>
      </c>
      <c r="B21">
        <v>17823.639999999989</v>
      </c>
    </row>
    <row r="22" spans="1:2" x14ac:dyDescent="0.3">
      <c r="A22" s="5" t="s">
        <v>33</v>
      </c>
      <c r="B22">
        <v>16136.219999999994</v>
      </c>
    </row>
    <row r="23" spans="1:2" x14ac:dyDescent="0.3">
      <c r="A23" s="5" t="s">
        <v>11</v>
      </c>
      <c r="B23">
        <v>20615.779999999984</v>
      </c>
    </row>
    <row r="24" spans="1:2" x14ac:dyDescent="0.3">
      <c r="A24" s="5" t="s">
        <v>29</v>
      </c>
      <c r="B24">
        <v>16445.839999999993</v>
      </c>
    </row>
    <row r="25" spans="1:2" x14ac:dyDescent="0.3">
      <c r="A25" s="5" t="s">
        <v>43</v>
      </c>
      <c r="B25">
        <v>17898.499999999993</v>
      </c>
    </row>
    <row r="26" spans="1:2" x14ac:dyDescent="0.3">
      <c r="A26" s="5" t="s">
        <v>23</v>
      </c>
      <c r="B26">
        <v>22688.679999999986</v>
      </c>
    </row>
    <row r="27" spans="1:2" x14ac:dyDescent="0.3">
      <c r="A27" s="5" t="s">
        <v>882</v>
      </c>
      <c r="B27">
        <v>111608.65999999971</v>
      </c>
    </row>
    <row r="31" spans="1:2" x14ac:dyDescent="0.3">
      <c r="A31" s="4" t="s">
        <v>881</v>
      </c>
      <c r="B31" t="s">
        <v>883</v>
      </c>
    </row>
    <row r="32" spans="1:2" x14ac:dyDescent="0.3">
      <c r="A32" s="5" t="s">
        <v>60</v>
      </c>
      <c r="B32">
        <v>15850.449999999992</v>
      </c>
    </row>
    <row r="33" spans="1:2" x14ac:dyDescent="0.3">
      <c r="A33" s="5" t="s">
        <v>54</v>
      </c>
      <c r="B33">
        <v>10473.999999999995</v>
      </c>
    </row>
    <row r="34" spans="1:2" x14ac:dyDescent="0.3">
      <c r="A34" s="5" t="s">
        <v>64</v>
      </c>
      <c r="B34">
        <v>12879.639999999994</v>
      </c>
    </row>
    <row r="35" spans="1:2" x14ac:dyDescent="0.3">
      <c r="A35" s="5" t="s">
        <v>22</v>
      </c>
      <c r="B35">
        <v>15213.079999999987</v>
      </c>
    </row>
    <row r="36" spans="1:2" x14ac:dyDescent="0.3">
      <c r="A36" s="5" t="s">
        <v>10</v>
      </c>
      <c r="B36">
        <v>12764.929999999995</v>
      </c>
    </row>
    <row r="37" spans="1:2" x14ac:dyDescent="0.3">
      <c r="A37" s="5" t="s">
        <v>18</v>
      </c>
      <c r="B37">
        <v>15985.779999999995</v>
      </c>
    </row>
    <row r="38" spans="1:2" x14ac:dyDescent="0.3">
      <c r="A38" s="5" t="s">
        <v>87</v>
      </c>
      <c r="B38">
        <v>11102.249999999991</v>
      </c>
    </row>
    <row r="39" spans="1:2" x14ac:dyDescent="0.3">
      <c r="A39" s="5" t="s">
        <v>49</v>
      </c>
      <c r="B39">
        <v>17338.53</v>
      </c>
    </row>
    <row r="40" spans="1:2" x14ac:dyDescent="0.3">
      <c r="A40" s="5" t="s">
        <v>882</v>
      </c>
      <c r="B40">
        <v>111608.65999999971</v>
      </c>
    </row>
    <row r="60" spans="1:6" x14ac:dyDescent="0.3">
      <c r="A60" s="4" t="s">
        <v>887</v>
      </c>
      <c r="B60" s="4" t="s">
        <v>888</v>
      </c>
    </row>
    <row r="61" spans="1:6" x14ac:dyDescent="0.3">
      <c r="A61" s="4" t="s">
        <v>881</v>
      </c>
      <c r="B61" t="s">
        <v>51</v>
      </c>
      <c r="C61" t="s">
        <v>15</v>
      </c>
      <c r="D61" t="s">
        <v>26</v>
      </c>
      <c r="E61" t="s">
        <v>61</v>
      </c>
      <c r="F61" t="s">
        <v>882</v>
      </c>
    </row>
    <row r="62" spans="1:6" x14ac:dyDescent="0.3">
      <c r="A62" s="5" t="s">
        <v>884</v>
      </c>
      <c r="B62">
        <v>103</v>
      </c>
      <c r="C62">
        <v>108</v>
      </c>
      <c r="D62">
        <v>107</v>
      </c>
      <c r="E62">
        <v>101</v>
      </c>
      <c r="F62">
        <v>419</v>
      </c>
    </row>
    <row r="63" spans="1:6" x14ac:dyDescent="0.3">
      <c r="A63" s="5" t="s">
        <v>885</v>
      </c>
      <c r="B63">
        <v>5</v>
      </c>
      <c r="C63">
        <v>4</v>
      </c>
      <c r="D63">
        <v>3</v>
      </c>
      <c r="E63">
        <v>4</v>
      </c>
      <c r="F63">
        <v>16</v>
      </c>
    </row>
    <row r="64" spans="1:6" x14ac:dyDescent="0.3">
      <c r="A64" s="5" t="s">
        <v>886</v>
      </c>
      <c r="B64">
        <v>17</v>
      </c>
      <c r="C64">
        <v>15</v>
      </c>
      <c r="D64">
        <v>13</v>
      </c>
      <c r="E64">
        <v>20</v>
      </c>
      <c r="F64">
        <v>65</v>
      </c>
    </row>
    <row r="65" spans="1:6" x14ac:dyDescent="0.3">
      <c r="A65" s="5" t="s">
        <v>882</v>
      </c>
      <c r="B65">
        <v>125</v>
      </c>
      <c r="C65">
        <v>127</v>
      </c>
      <c r="D65">
        <v>123</v>
      </c>
      <c r="E65">
        <v>125</v>
      </c>
      <c r="F65">
        <v>500</v>
      </c>
    </row>
    <row r="81" spans="1:4" x14ac:dyDescent="0.3">
      <c r="A81" s="4" t="s">
        <v>881</v>
      </c>
      <c r="B81" t="s">
        <v>887</v>
      </c>
    </row>
    <row r="82" spans="1:4" x14ac:dyDescent="0.3">
      <c r="A82" s="5" t="s">
        <v>25</v>
      </c>
      <c r="B82">
        <v>275</v>
      </c>
    </row>
    <row r="83" spans="1:4" x14ac:dyDescent="0.3">
      <c r="A83" s="6" t="s">
        <v>57</v>
      </c>
      <c r="B83">
        <v>29</v>
      </c>
    </row>
    <row r="84" spans="1:4" x14ac:dyDescent="0.3">
      <c r="A84" s="6" t="s">
        <v>14</v>
      </c>
      <c r="B84">
        <v>226</v>
      </c>
    </row>
    <row r="85" spans="1:4" x14ac:dyDescent="0.3">
      <c r="A85" s="6" t="s">
        <v>70</v>
      </c>
      <c r="B85">
        <v>20</v>
      </c>
    </row>
    <row r="86" spans="1:4" x14ac:dyDescent="0.3">
      <c r="A86" s="5" t="s">
        <v>13</v>
      </c>
      <c r="B86">
        <v>225</v>
      </c>
    </row>
    <row r="87" spans="1:4" x14ac:dyDescent="0.3">
      <c r="A87" s="6" t="s">
        <v>57</v>
      </c>
      <c r="B87">
        <v>22</v>
      </c>
    </row>
    <row r="88" spans="1:4" x14ac:dyDescent="0.3">
      <c r="A88" s="6" t="s">
        <v>14</v>
      </c>
      <c r="B88">
        <v>178</v>
      </c>
    </row>
    <row r="89" spans="1:4" x14ac:dyDescent="0.3">
      <c r="A89" s="6" t="s">
        <v>70</v>
      </c>
      <c r="B89">
        <v>25</v>
      </c>
    </row>
    <row r="90" spans="1:4" x14ac:dyDescent="0.3">
      <c r="A90" s="5" t="s">
        <v>882</v>
      </c>
      <c r="B90">
        <v>500</v>
      </c>
    </row>
    <row r="93" spans="1:4" x14ac:dyDescent="0.3">
      <c r="A93" s="4" t="s">
        <v>883</v>
      </c>
      <c r="B93" s="4" t="s">
        <v>888</v>
      </c>
    </row>
    <row r="94" spans="1:4" x14ac:dyDescent="0.3">
      <c r="A94" s="4" t="s">
        <v>881</v>
      </c>
      <c r="B94" t="s">
        <v>25</v>
      </c>
      <c r="C94" t="s">
        <v>13</v>
      </c>
      <c r="D94" t="s">
        <v>882</v>
      </c>
    </row>
    <row r="95" spans="1:4" x14ac:dyDescent="0.3">
      <c r="A95" s="5" t="s">
        <v>884</v>
      </c>
      <c r="B95" s="7">
        <v>0.55413172065984961</v>
      </c>
      <c r="C95" s="7">
        <v>0.44586827934015238</v>
      </c>
      <c r="D95" s="7">
        <v>1</v>
      </c>
    </row>
    <row r="96" spans="1:4" x14ac:dyDescent="0.3">
      <c r="A96" s="5" t="s">
        <v>885</v>
      </c>
      <c r="B96" s="7">
        <v>0.48966810024234447</v>
      </c>
      <c r="C96" s="7">
        <v>0.51033189975765525</v>
      </c>
      <c r="D96" s="7">
        <v>1</v>
      </c>
    </row>
    <row r="97" spans="1:4" x14ac:dyDescent="0.3">
      <c r="A97" s="5" t="s">
        <v>886</v>
      </c>
      <c r="B97" s="7">
        <v>0.60411016466154088</v>
      </c>
      <c r="C97" s="7">
        <v>0.39588983533845895</v>
      </c>
      <c r="D97" s="7">
        <v>1</v>
      </c>
    </row>
    <row r="98" spans="1:4" x14ac:dyDescent="0.3">
      <c r="A98" s="5" t="s">
        <v>882</v>
      </c>
      <c r="B98" s="7">
        <v>0.55866641531221783</v>
      </c>
      <c r="C98" s="7">
        <v>0.44133358468778439</v>
      </c>
      <c r="D98" s="7">
        <v>1</v>
      </c>
    </row>
    <row r="109" spans="1:4" x14ac:dyDescent="0.3">
      <c r="A109" s="4" t="s">
        <v>881</v>
      </c>
    </row>
    <row r="110" spans="1:4" x14ac:dyDescent="0.3">
      <c r="A110" s="5" t="s">
        <v>890</v>
      </c>
    </row>
    <row r="111" spans="1:4" x14ac:dyDescent="0.3">
      <c r="A111" s="5" t="s">
        <v>891</v>
      </c>
    </row>
    <row r="112" spans="1:4" x14ac:dyDescent="0.3">
      <c r="A112" s="5" t="s">
        <v>892</v>
      </c>
    </row>
    <row r="113" spans="1:7" x14ac:dyDescent="0.3">
      <c r="A113" s="5" t="s">
        <v>893</v>
      </c>
    </row>
    <row r="114" spans="1:7" x14ac:dyDescent="0.3">
      <c r="A114" s="5" t="s">
        <v>894</v>
      </c>
    </row>
    <row r="115" spans="1:7" x14ac:dyDescent="0.3">
      <c r="A115" s="5" t="s">
        <v>895</v>
      </c>
    </row>
    <row r="116" spans="1:7" x14ac:dyDescent="0.3">
      <c r="A116" s="5" t="s">
        <v>896</v>
      </c>
    </row>
    <row r="117" spans="1:7" x14ac:dyDescent="0.3">
      <c r="A117" s="5" t="s">
        <v>897</v>
      </c>
    </row>
    <row r="118" spans="1:7" x14ac:dyDescent="0.3">
      <c r="A118" s="5" t="s">
        <v>898</v>
      </c>
    </row>
    <row r="119" spans="1:7" x14ac:dyDescent="0.3">
      <c r="A119" s="5" t="s">
        <v>899</v>
      </c>
    </row>
    <row r="120" spans="1:7" x14ac:dyDescent="0.3">
      <c r="A120" s="5" t="s">
        <v>900</v>
      </c>
    </row>
    <row r="121" spans="1:7" x14ac:dyDescent="0.3">
      <c r="A121" s="5" t="s">
        <v>901</v>
      </c>
    </row>
    <row r="122" spans="1:7" x14ac:dyDescent="0.3">
      <c r="A122" s="5" t="s">
        <v>882</v>
      </c>
    </row>
    <row r="125" spans="1:7" x14ac:dyDescent="0.3">
      <c r="A125" s="4" t="s">
        <v>881</v>
      </c>
      <c r="B125" t="s">
        <v>887</v>
      </c>
      <c r="D125" s="4" t="s">
        <v>887</v>
      </c>
      <c r="E125" s="4" t="s">
        <v>888</v>
      </c>
    </row>
    <row r="126" spans="1:7" x14ac:dyDescent="0.3">
      <c r="A126" s="5" t="s">
        <v>57</v>
      </c>
      <c r="B126">
        <v>51</v>
      </c>
      <c r="D126" s="4" t="s">
        <v>881</v>
      </c>
      <c r="E126" t="s">
        <v>25</v>
      </c>
      <c r="F126" t="s">
        <v>13</v>
      </c>
      <c r="G126" t="s">
        <v>882</v>
      </c>
    </row>
    <row r="127" spans="1:7" x14ac:dyDescent="0.3">
      <c r="A127" s="5" t="s">
        <v>14</v>
      </c>
      <c r="B127">
        <v>404</v>
      </c>
      <c r="D127" s="5" t="s">
        <v>51</v>
      </c>
      <c r="E127">
        <v>67</v>
      </c>
      <c r="F127">
        <v>58</v>
      </c>
      <c r="G127">
        <v>125</v>
      </c>
    </row>
    <row r="128" spans="1:7" x14ac:dyDescent="0.3">
      <c r="A128" s="5" t="s">
        <v>70</v>
      </c>
      <c r="B128">
        <v>45</v>
      </c>
      <c r="D128" s="5" t="s">
        <v>15</v>
      </c>
      <c r="E128">
        <v>71</v>
      </c>
      <c r="F128">
        <v>56</v>
      </c>
      <c r="G128">
        <v>127</v>
      </c>
    </row>
    <row r="129" spans="1:7" x14ac:dyDescent="0.3">
      <c r="A129" s="5" t="s">
        <v>882</v>
      </c>
      <c r="B129">
        <v>500</v>
      </c>
      <c r="D129" s="5" t="s">
        <v>26</v>
      </c>
      <c r="E129">
        <v>64</v>
      </c>
      <c r="F129">
        <v>59</v>
      </c>
      <c r="G129">
        <v>123</v>
      </c>
    </row>
    <row r="130" spans="1:7" x14ac:dyDescent="0.3">
      <c r="D130" s="5" t="s">
        <v>61</v>
      </c>
      <c r="E130">
        <v>73</v>
      </c>
      <c r="F130">
        <v>52</v>
      </c>
      <c r="G130">
        <v>125</v>
      </c>
    </row>
    <row r="131" spans="1:7" x14ac:dyDescent="0.3">
      <c r="D131" s="5" t="s">
        <v>882</v>
      </c>
      <c r="E131">
        <v>275</v>
      </c>
      <c r="F131">
        <v>225</v>
      </c>
      <c r="G131">
        <v>500</v>
      </c>
    </row>
    <row r="135" spans="1:7" x14ac:dyDescent="0.3">
      <c r="A135" s="4" t="s">
        <v>881</v>
      </c>
      <c r="B135" t="s">
        <v>902</v>
      </c>
      <c r="C135" t="s">
        <v>883</v>
      </c>
    </row>
    <row r="136" spans="1:7" x14ac:dyDescent="0.3">
      <c r="A136" s="5" t="s">
        <v>894</v>
      </c>
      <c r="B136">
        <v>42</v>
      </c>
      <c r="C136">
        <v>9615.1999999999953</v>
      </c>
    </row>
    <row r="137" spans="1:7" x14ac:dyDescent="0.3">
      <c r="A137" s="5" t="s">
        <v>893</v>
      </c>
      <c r="B137">
        <v>46</v>
      </c>
      <c r="C137">
        <v>10063.089999999997</v>
      </c>
    </row>
    <row r="138" spans="1:7" x14ac:dyDescent="0.3">
      <c r="A138" s="5" t="s">
        <v>897</v>
      </c>
      <c r="B138">
        <v>36</v>
      </c>
      <c r="C138">
        <v>8738.2299999999959</v>
      </c>
    </row>
    <row r="139" spans="1:7" x14ac:dyDescent="0.3">
      <c r="A139" s="5" t="s">
        <v>890</v>
      </c>
      <c r="B139">
        <v>40</v>
      </c>
      <c r="C139">
        <v>9312.7399999999961</v>
      </c>
    </row>
    <row r="140" spans="1:7" x14ac:dyDescent="0.3">
      <c r="A140" s="5" t="s">
        <v>898</v>
      </c>
      <c r="B140">
        <v>30</v>
      </c>
      <c r="C140">
        <v>6458.4899999999961</v>
      </c>
    </row>
    <row r="141" spans="1:7" x14ac:dyDescent="0.3">
      <c r="A141" s="5" t="s">
        <v>896</v>
      </c>
      <c r="B141">
        <v>45</v>
      </c>
      <c r="C141">
        <v>10077.079999999993</v>
      </c>
    </row>
    <row r="142" spans="1:7" x14ac:dyDescent="0.3">
      <c r="A142" s="5" t="s">
        <v>895</v>
      </c>
      <c r="B142">
        <v>43</v>
      </c>
      <c r="C142">
        <v>8480.0299999999934</v>
      </c>
    </row>
    <row r="143" spans="1:7" x14ac:dyDescent="0.3">
      <c r="A143" s="5" t="s">
        <v>891</v>
      </c>
      <c r="B143">
        <v>52</v>
      </c>
      <c r="C143">
        <v>11862.469999999988</v>
      </c>
    </row>
    <row r="144" spans="1:7" x14ac:dyDescent="0.3">
      <c r="A144" s="5" t="s">
        <v>901</v>
      </c>
      <c r="B144">
        <v>40</v>
      </c>
      <c r="C144">
        <v>9076.2599999999929</v>
      </c>
    </row>
    <row r="145" spans="1:3" x14ac:dyDescent="0.3">
      <c r="A145" s="5" t="s">
        <v>900</v>
      </c>
      <c r="B145">
        <v>48</v>
      </c>
      <c r="C145">
        <v>11138.909999999993</v>
      </c>
    </row>
    <row r="146" spans="1:3" x14ac:dyDescent="0.3">
      <c r="A146" s="5" t="s">
        <v>899</v>
      </c>
      <c r="B146">
        <v>30</v>
      </c>
      <c r="C146">
        <v>6730.7899999999945</v>
      </c>
    </row>
    <row r="147" spans="1:3" x14ac:dyDescent="0.3">
      <c r="A147" s="5" t="s">
        <v>892</v>
      </c>
      <c r="B147">
        <v>48</v>
      </c>
      <c r="C147">
        <v>10055.369999999999</v>
      </c>
    </row>
    <row r="148" spans="1:3" x14ac:dyDescent="0.3">
      <c r="A148" s="5" t="s">
        <v>882</v>
      </c>
      <c r="B148">
        <v>500</v>
      </c>
      <c r="C148">
        <v>111608.65999999971</v>
      </c>
    </row>
    <row r="151" spans="1:3" x14ac:dyDescent="0.3">
      <c r="A151" s="4" t="s">
        <v>881</v>
      </c>
      <c r="B151" t="s">
        <v>902</v>
      </c>
      <c r="C151" t="s">
        <v>903</v>
      </c>
    </row>
    <row r="152" spans="1:3" x14ac:dyDescent="0.3">
      <c r="A152" s="5" t="s">
        <v>894</v>
      </c>
      <c r="B152">
        <v>42</v>
      </c>
      <c r="C152">
        <v>55.87</v>
      </c>
    </row>
    <row r="153" spans="1:3" x14ac:dyDescent="0.3">
      <c r="A153" s="5" t="s">
        <v>893</v>
      </c>
      <c r="B153">
        <v>46</v>
      </c>
      <c r="C153">
        <v>35.739999999999903</v>
      </c>
    </row>
    <row r="154" spans="1:3" x14ac:dyDescent="0.3">
      <c r="A154" s="5" t="s">
        <v>897</v>
      </c>
      <c r="B154">
        <v>36</v>
      </c>
      <c r="C154">
        <v>45.779999999999902</v>
      </c>
    </row>
    <row r="155" spans="1:3" x14ac:dyDescent="0.3">
      <c r="A155" s="5" t="s">
        <v>890</v>
      </c>
      <c r="B155">
        <v>40</v>
      </c>
      <c r="C155">
        <v>44.75</v>
      </c>
    </row>
    <row r="156" spans="1:3" x14ac:dyDescent="0.3">
      <c r="A156" s="5" t="s">
        <v>898</v>
      </c>
      <c r="B156">
        <v>30</v>
      </c>
      <c r="C156">
        <v>45.02</v>
      </c>
    </row>
    <row r="157" spans="1:3" x14ac:dyDescent="0.3">
      <c r="A157" s="5" t="s">
        <v>896</v>
      </c>
      <c r="B157">
        <v>45</v>
      </c>
      <c r="C157">
        <v>43.1799999999999</v>
      </c>
    </row>
    <row r="158" spans="1:3" x14ac:dyDescent="0.3">
      <c r="A158" s="5" t="s">
        <v>895</v>
      </c>
      <c r="B158">
        <v>43</v>
      </c>
      <c r="C158">
        <v>40.72</v>
      </c>
    </row>
    <row r="159" spans="1:3" x14ac:dyDescent="0.3">
      <c r="A159" s="5" t="s">
        <v>891</v>
      </c>
      <c r="B159">
        <v>52</v>
      </c>
      <c r="C159">
        <v>67.61</v>
      </c>
    </row>
    <row r="160" spans="1:3" x14ac:dyDescent="0.3">
      <c r="A160" s="5" t="s">
        <v>901</v>
      </c>
      <c r="B160">
        <v>40</v>
      </c>
      <c r="C160">
        <v>39.57</v>
      </c>
    </row>
    <row r="161" spans="1:3" x14ac:dyDescent="0.3">
      <c r="A161" s="5" t="s">
        <v>900</v>
      </c>
      <c r="B161">
        <v>48</v>
      </c>
      <c r="C161">
        <v>65.45</v>
      </c>
    </row>
    <row r="162" spans="1:3" x14ac:dyDescent="0.3">
      <c r="A162" s="5" t="s">
        <v>899</v>
      </c>
      <c r="B162">
        <v>30</v>
      </c>
      <c r="C162">
        <v>50.04</v>
      </c>
    </row>
    <row r="163" spans="1:3" x14ac:dyDescent="0.3">
      <c r="A163" s="5" t="s">
        <v>892</v>
      </c>
      <c r="B163">
        <v>48</v>
      </c>
      <c r="C163">
        <v>44.07</v>
      </c>
    </row>
    <row r="164" spans="1:3" x14ac:dyDescent="0.3">
      <c r="A164" s="5" t="s">
        <v>882</v>
      </c>
      <c r="B164">
        <v>500</v>
      </c>
      <c r="C164">
        <v>35.739999999999903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7A3D7-AE1B-40B4-AE09-766D418D03D5}">
  <dimension ref="B1:AA66"/>
  <sheetViews>
    <sheetView tabSelected="1" zoomScale="53" zoomScaleNormal="40" workbookViewId="0">
      <selection activeCell="AA24" sqref="AA24"/>
    </sheetView>
  </sheetViews>
  <sheetFormatPr defaultRowHeight="14.4" x14ac:dyDescent="0.3"/>
  <cols>
    <col min="3" max="4" width="8.21875" style="20" customWidth="1"/>
    <col min="5" max="5" width="23.109375" customWidth="1"/>
    <col min="6" max="6" width="6.77734375" customWidth="1"/>
    <col min="7" max="7" width="35.6640625" customWidth="1"/>
    <col min="8" max="8" width="3.109375" customWidth="1"/>
    <col min="9" max="9" width="34.5546875" customWidth="1"/>
    <col min="11" max="11" width="28" customWidth="1"/>
    <col min="12" max="13" width="4" customWidth="1"/>
    <col min="17" max="17" width="11.109375" customWidth="1"/>
    <col min="19" max="19" width="36.21875" customWidth="1"/>
    <col min="20" max="20" width="0.6640625" customWidth="1"/>
    <col min="21" max="21" width="2.109375" customWidth="1"/>
    <col min="22" max="22" width="35.44140625" customWidth="1"/>
  </cols>
  <sheetData>
    <row r="1" spans="2:27" x14ac:dyDescent="0.3">
      <c r="B1" s="11"/>
      <c r="C1" s="11"/>
      <c r="D1" s="11"/>
      <c r="E1" s="11"/>
      <c r="F1" s="11"/>
      <c r="G1" s="11"/>
      <c r="H1" s="11"/>
      <c r="I1" s="11"/>
      <c r="J1" s="11"/>
      <c r="K1" s="11"/>
      <c r="L1" s="11"/>
      <c r="M1" s="11"/>
      <c r="N1" s="11"/>
      <c r="O1" s="11"/>
      <c r="P1" s="11"/>
      <c r="Q1" s="11"/>
      <c r="R1" s="11"/>
      <c r="S1" s="11"/>
      <c r="T1" s="11"/>
      <c r="U1" s="11"/>
      <c r="V1" s="11"/>
      <c r="W1" s="11"/>
      <c r="X1" s="11"/>
      <c r="Y1" s="11"/>
      <c r="Z1" s="11"/>
      <c r="AA1" s="11"/>
    </row>
    <row r="2" spans="2:27" ht="12.6" customHeight="1" x14ac:dyDescent="0.3">
      <c r="B2" s="11"/>
      <c r="C2" s="11"/>
      <c r="D2" s="11"/>
      <c r="E2" s="11"/>
      <c r="F2" s="11"/>
      <c r="G2" s="11"/>
      <c r="H2" s="11"/>
      <c r="I2" s="11"/>
      <c r="J2" s="11"/>
      <c r="K2" s="11"/>
      <c r="L2" s="11"/>
      <c r="M2" s="11"/>
      <c r="N2" s="11"/>
      <c r="O2" s="11"/>
      <c r="P2" s="11"/>
      <c r="Q2" s="11"/>
      <c r="R2" s="11"/>
      <c r="S2" s="11"/>
      <c r="T2" s="11"/>
      <c r="U2" s="11"/>
      <c r="V2" s="11"/>
      <c r="W2" s="11"/>
      <c r="X2" s="11"/>
      <c r="Y2" s="11"/>
      <c r="Z2" s="11"/>
      <c r="AA2" s="11"/>
    </row>
    <row r="3" spans="2:27" hidden="1" x14ac:dyDescent="0.3">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x14ac:dyDescent="0.3">
      <c r="B4" s="11"/>
      <c r="C4" s="11"/>
      <c r="D4" s="12"/>
      <c r="E4" s="13"/>
      <c r="F4" s="13"/>
      <c r="G4" s="13"/>
      <c r="H4" s="13"/>
      <c r="I4" s="13"/>
      <c r="J4" s="13"/>
      <c r="K4" s="13"/>
      <c r="L4" s="13"/>
      <c r="M4" s="13"/>
      <c r="N4" s="13"/>
      <c r="O4" s="13"/>
      <c r="P4" s="13"/>
      <c r="Q4" s="13"/>
      <c r="R4" s="13"/>
      <c r="S4" s="13"/>
      <c r="T4" s="13"/>
      <c r="U4" s="13"/>
      <c r="V4" s="13"/>
      <c r="W4" s="13"/>
      <c r="X4" s="14"/>
      <c r="Y4" s="11"/>
      <c r="Z4" s="11"/>
      <c r="AA4" s="11"/>
    </row>
    <row r="5" spans="2:27" ht="43.2" customHeight="1" x14ac:dyDescent="0.3">
      <c r="B5" s="11"/>
      <c r="C5" s="11"/>
      <c r="D5" s="15"/>
      <c r="E5" s="21"/>
      <c r="F5" s="21"/>
      <c r="G5" s="21"/>
      <c r="H5" s="21"/>
      <c r="I5" s="21"/>
      <c r="J5" s="21"/>
      <c r="K5" s="21"/>
      <c r="L5" s="21"/>
      <c r="M5" s="21"/>
      <c r="N5" s="22" t="s">
        <v>889</v>
      </c>
      <c r="O5" s="23"/>
      <c r="P5" s="23"/>
      <c r="Q5" s="23"/>
      <c r="R5" s="23"/>
      <c r="S5" s="23"/>
      <c r="T5" s="23"/>
      <c r="U5" s="23"/>
      <c r="V5" s="23"/>
      <c r="W5" s="21"/>
      <c r="X5" s="16"/>
      <c r="Y5" s="11"/>
      <c r="Z5" s="11"/>
      <c r="AA5" s="11"/>
    </row>
    <row r="6" spans="2:27" x14ac:dyDescent="0.3">
      <c r="B6" s="11"/>
      <c r="C6" s="11"/>
      <c r="D6" s="15"/>
      <c r="E6" s="11"/>
      <c r="F6" s="11"/>
      <c r="G6" s="28"/>
      <c r="H6" s="11"/>
      <c r="I6" s="29"/>
      <c r="J6" s="11"/>
      <c r="K6" s="11"/>
      <c r="L6" s="11"/>
      <c r="M6" s="11"/>
      <c r="N6" s="11"/>
      <c r="O6" s="11"/>
      <c r="P6" s="11"/>
      <c r="Q6" s="11"/>
      <c r="R6" s="11"/>
      <c r="S6" s="29"/>
      <c r="T6" s="11"/>
      <c r="U6" s="11"/>
      <c r="V6" s="29"/>
      <c r="W6" s="11"/>
      <c r="X6" s="16"/>
      <c r="Y6" s="11"/>
      <c r="Z6" s="11"/>
      <c r="AA6" s="11"/>
    </row>
    <row r="7" spans="2:27" x14ac:dyDescent="0.3">
      <c r="B7" s="11"/>
      <c r="C7" s="11"/>
      <c r="D7" s="15"/>
      <c r="E7" s="11"/>
      <c r="F7" s="11"/>
      <c r="G7" s="11"/>
      <c r="H7" s="11"/>
      <c r="I7" s="11"/>
      <c r="J7" s="11"/>
      <c r="K7" s="11"/>
      <c r="L7" s="11"/>
      <c r="M7" s="11"/>
      <c r="N7" s="11"/>
      <c r="O7" s="11"/>
      <c r="P7" s="11"/>
      <c r="Q7" s="11"/>
      <c r="R7" s="11"/>
      <c r="S7" s="11"/>
      <c r="T7" s="11"/>
      <c r="U7" s="11"/>
      <c r="V7" s="11"/>
      <c r="W7" s="11"/>
      <c r="X7" s="16"/>
      <c r="Y7" s="11"/>
      <c r="Z7" s="11"/>
      <c r="AA7" s="11"/>
    </row>
    <row r="8" spans="2:27" x14ac:dyDescent="0.3">
      <c r="B8" s="11"/>
      <c r="C8" s="11"/>
      <c r="D8" s="15"/>
      <c r="E8" s="11"/>
      <c r="F8" s="11"/>
      <c r="G8" s="11"/>
      <c r="H8" s="11"/>
      <c r="I8" s="11"/>
      <c r="J8" s="11"/>
      <c r="K8" s="11"/>
      <c r="L8" s="11"/>
      <c r="M8" s="11"/>
      <c r="N8" s="11"/>
      <c r="O8" s="11"/>
      <c r="P8" s="11"/>
      <c r="Q8" s="11"/>
      <c r="R8" s="11"/>
      <c r="S8" s="11"/>
      <c r="T8" s="11"/>
      <c r="U8" s="11"/>
      <c r="V8" s="11"/>
      <c r="W8" s="11"/>
      <c r="X8" s="16"/>
      <c r="Y8" s="11"/>
      <c r="Z8" s="11"/>
      <c r="AA8" s="11"/>
    </row>
    <row r="9" spans="2:27" x14ac:dyDescent="0.3">
      <c r="B9" s="11"/>
      <c r="C9" s="11"/>
      <c r="D9" s="15"/>
      <c r="E9" s="24"/>
      <c r="F9" s="11"/>
      <c r="G9" s="11"/>
      <c r="H9" s="11"/>
      <c r="I9" s="11"/>
      <c r="J9" s="11"/>
      <c r="K9" s="11"/>
      <c r="L9" s="11"/>
      <c r="M9" s="11"/>
      <c r="N9" s="11"/>
      <c r="O9" s="11"/>
      <c r="P9" s="11"/>
      <c r="Q9" s="11"/>
      <c r="R9" s="11"/>
      <c r="S9" s="11"/>
      <c r="T9" s="11"/>
      <c r="U9" s="11"/>
      <c r="V9" s="11"/>
      <c r="W9" s="11"/>
      <c r="X9" s="16"/>
      <c r="Y9" s="11"/>
      <c r="Z9" s="11"/>
      <c r="AA9" s="11"/>
    </row>
    <row r="10" spans="2:27" ht="18.600000000000001" customHeight="1" x14ac:dyDescent="0.3">
      <c r="B10" s="11"/>
      <c r="C10" s="11"/>
      <c r="D10" s="15"/>
      <c r="E10" s="25"/>
      <c r="F10" s="11"/>
      <c r="G10" s="11"/>
      <c r="H10" s="11"/>
      <c r="I10" s="11"/>
      <c r="J10" s="11"/>
      <c r="K10" s="11"/>
      <c r="L10" s="11"/>
      <c r="M10" s="11"/>
      <c r="N10" s="11"/>
      <c r="O10" s="11"/>
      <c r="P10" s="11"/>
      <c r="Q10" s="11"/>
      <c r="R10" s="11"/>
      <c r="S10" s="11"/>
      <c r="T10" s="11"/>
      <c r="U10" s="11"/>
      <c r="V10" s="11"/>
      <c r="W10" s="11"/>
      <c r="X10" s="16"/>
      <c r="Y10" s="11"/>
      <c r="Z10" s="11"/>
      <c r="AA10" s="11"/>
    </row>
    <row r="11" spans="2:27" x14ac:dyDescent="0.3">
      <c r="B11" s="11"/>
      <c r="C11" s="11"/>
      <c r="D11" s="15"/>
      <c r="E11" s="25"/>
      <c r="F11" s="11"/>
      <c r="G11" s="11"/>
      <c r="H11" s="11"/>
      <c r="I11" s="11"/>
      <c r="J11" s="11"/>
      <c r="K11" s="11"/>
      <c r="L11" s="11"/>
      <c r="M11" s="11"/>
      <c r="N11" s="11"/>
      <c r="O11" s="11"/>
      <c r="P11" s="11"/>
      <c r="Q11" s="11"/>
      <c r="R11" s="11"/>
      <c r="S11" s="11"/>
      <c r="T11" s="11"/>
      <c r="U11" s="11"/>
      <c r="V11" s="11"/>
      <c r="W11" s="11"/>
      <c r="X11" s="16"/>
      <c r="Y11" s="11"/>
      <c r="Z11" s="11"/>
      <c r="AA11" s="11"/>
    </row>
    <row r="12" spans="2:27" x14ac:dyDescent="0.3">
      <c r="B12" s="11"/>
      <c r="C12" s="11"/>
      <c r="D12" s="15"/>
      <c r="E12" s="25"/>
      <c r="F12" s="11"/>
      <c r="G12" s="11"/>
      <c r="H12" s="11"/>
      <c r="I12" s="11"/>
      <c r="J12" s="11"/>
      <c r="K12" s="11"/>
      <c r="L12" s="11"/>
      <c r="M12" s="11"/>
      <c r="N12" s="11"/>
      <c r="O12" s="11"/>
      <c r="P12" s="11"/>
      <c r="Q12" s="11"/>
      <c r="R12" s="11"/>
      <c r="S12" s="11"/>
      <c r="T12" s="11"/>
      <c r="U12" s="11"/>
      <c r="V12" s="11"/>
      <c r="W12" s="11"/>
      <c r="X12" s="16"/>
      <c r="Y12" s="11"/>
      <c r="Z12" s="11"/>
      <c r="AA12" s="11"/>
    </row>
    <row r="13" spans="2:27" x14ac:dyDescent="0.3">
      <c r="B13" s="11"/>
      <c r="C13" s="11"/>
      <c r="D13" s="15"/>
      <c r="E13" s="25"/>
      <c r="F13" s="11"/>
      <c r="G13" s="11"/>
      <c r="H13" s="11"/>
      <c r="I13" s="11"/>
      <c r="J13" s="11"/>
      <c r="K13" s="11"/>
      <c r="L13" s="11"/>
      <c r="M13" s="11"/>
      <c r="N13" s="11"/>
      <c r="O13" s="11"/>
      <c r="P13" s="11"/>
      <c r="Q13" s="11"/>
      <c r="R13" s="11"/>
      <c r="S13" s="11"/>
      <c r="T13" s="11"/>
      <c r="U13" s="11"/>
      <c r="V13" s="11"/>
      <c r="W13" s="11"/>
      <c r="X13" s="16"/>
      <c r="Y13" s="11"/>
      <c r="Z13" s="11"/>
      <c r="AA13" s="11"/>
    </row>
    <row r="14" spans="2:27" x14ac:dyDescent="0.3">
      <c r="B14" s="11"/>
      <c r="C14" s="11"/>
      <c r="D14" s="15"/>
      <c r="E14" s="25"/>
      <c r="F14" s="11"/>
      <c r="G14" s="11"/>
      <c r="H14" s="11"/>
      <c r="I14" s="11"/>
      <c r="J14" s="11"/>
      <c r="K14" s="11"/>
      <c r="L14" s="11"/>
      <c r="M14" s="11"/>
      <c r="N14" s="11"/>
      <c r="O14" s="11"/>
      <c r="P14" s="11"/>
      <c r="Q14" s="11"/>
      <c r="R14" s="11"/>
      <c r="S14" s="11"/>
      <c r="T14" s="11"/>
      <c r="U14" s="11"/>
      <c r="V14" s="11"/>
      <c r="W14" s="11"/>
      <c r="X14" s="16"/>
      <c r="Y14" s="11"/>
      <c r="Z14" s="11"/>
      <c r="AA14" s="11"/>
    </row>
    <row r="15" spans="2:27" x14ac:dyDescent="0.3">
      <c r="B15" s="11"/>
      <c r="C15" s="11"/>
      <c r="D15" s="15"/>
      <c r="E15" s="25"/>
      <c r="F15" s="11"/>
      <c r="G15" s="11"/>
      <c r="H15" s="11"/>
      <c r="I15" s="11"/>
      <c r="J15" s="11"/>
      <c r="K15" s="11"/>
      <c r="L15" s="11"/>
      <c r="M15" s="11"/>
      <c r="N15" s="11"/>
      <c r="O15" s="11"/>
      <c r="P15" s="11"/>
      <c r="Q15" s="11"/>
      <c r="R15" s="11"/>
      <c r="S15" s="11"/>
      <c r="T15" s="11"/>
      <c r="U15" s="11"/>
      <c r="V15" s="11"/>
      <c r="W15" s="11"/>
      <c r="X15" s="16"/>
      <c r="Y15" s="11"/>
      <c r="Z15" s="11"/>
      <c r="AA15" s="11"/>
    </row>
    <row r="16" spans="2:27" x14ac:dyDescent="0.3">
      <c r="B16" s="11"/>
      <c r="C16" s="11"/>
      <c r="D16" s="15"/>
      <c r="E16" s="25"/>
      <c r="F16" s="11"/>
      <c r="G16" s="11"/>
      <c r="H16" s="11"/>
      <c r="I16" s="11"/>
      <c r="J16" s="11"/>
      <c r="K16" s="11"/>
      <c r="L16" s="11"/>
      <c r="M16" s="11"/>
      <c r="N16" s="11"/>
      <c r="O16" s="11"/>
      <c r="P16" s="11"/>
      <c r="Q16" s="11"/>
      <c r="R16" s="11"/>
      <c r="S16" s="11"/>
      <c r="T16" s="11"/>
      <c r="U16" s="11"/>
      <c r="V16" s="11"/>
      <c r="W16" s="11"/>
      <c r="X16" s="16"/>
      <c r="Y16" s="11"/>
      <c r="Z16" s="11"/>
      <c r="AA16" s="11"/>
    </row>
    <row r="17" spans="2:27" x14ac:dyDescent="0.3">
      <c r="B17" s="11"/>
      <c r="C17" s="11"/>
      <c r="D17" s="15"/>
      <c r="E17" s="25"/>
      <c r="F17" s="11"/>
      <c r="G17" s="11"/>
      <c r="H17" s="11"/>
      <c r="I17" s="11"/>
      <c r="J17" s="11"/>
      <c r="K17" s="11"/>
      <c r="L17" s="11"/>
      <c r="M17" s="11"/>
      <c r="N17" s="11"/>
      <c r="O17" s="11"/>
      <c r="P17" s="11"/>
      <c r="Q17" s="11"/>
      <c r="R17" s="11"/>
      <c r="S17" s="11"/>
      <c r="T17" s="11"/>
      <c r="U17" s="11"/>
      <c r="V17" s="11"/>
      <c r="W17" s="11"/>
      <c r="X17" s="16"/>
      <c r="Y17" s="11"/>
      <c r="Z17" s="11"/>
      <c r="AA17" s="11"/>
    </row>
    <row r="18" spans="2:27" x14ac:dyDescent="0.3">
      <c r="B18" s="11"/>
      <c r="C18" s="11"/>
      <c r="D18" s="15"/>
      <c r="E18" s="25"/>
      <c r="F18" s="11"/>
      <c r="G18" s="11"/>
      <c r="H18" s="11"/>
      <c r="I18" s="11"/>
      <c r="J18" s="11"/>
      <c r="K18" s="11"/>
      <c r="L18" s="11"/>
      <c r="M18" s="11"/>
      <c r="N18" s="11"/>
      <c r="O18" s="11"/>
      <c r="P18" s="11"/>
      <c r="Q18" s="11"/>
      <c r="R18" s="11"/>
      <c r="S18" s="11"/>
      <c r="T18" s="11"/>
      <c r="U18" s="11"/>
      <c r="V18" s="11"/>
      <c r="W18" s="11"/>
      <c r="X18" s="16"/>
      <c r="Y18" s="11"/>
      <c r="Z18" s="11"/>
      <c r="AA18" s="11"/>
    </row>
    <row r="19" spans="2:27" x14ac:dyDescent="0.3">
      <c r="B19" s="11"/>
      <c r="C19" s="11"/>
      <c r="D19" s="15"/>
      <c r="E19" s="25"/>
      <c r="F19" s="11"/>
      <c r="G19" s="11"/>
      <c r="H19" s="11"/>
      <c r="I19" s="11"/>
      <c r="J19" s="11"/>
      <c r="K19" s="11"/>
      <c r="L19" s="11"/>
      <c r="M19" s="11"/>
      <c r="N19" s="11"/>
      <c r="O19" s="11"/>
      <c r="P19" s="11"/>
      <c r="Q19" s="11"/>
      <c r="R19" s="11"/>
      <c r="S19" s="11"/>
      <c r="T19" s="11"/>
      <c r="U19" s="11"/>
      <c r="V19" s="11"/>
      <c r="W19" s="11"/>
      <c r="X19" s="16"/>
      <c r="Y19" s="11"/>
      <c r="Z19" s="11"/>
      <c r="AA19" s="11"/>
    </row>
    <row r="20" spans="2:27" x14ac:dyDescent="0.3">
      <c r="B20" s="11"/>
      <c r="C20" s="11"/>
      <c r="D20" s="15"/>
      <c r="E20" s="25"/>
      <c r="F20" s="11"/>
      <c r="G20" s="11"/>
      <c r="H20" s="11"/>
      <c r="I20" s="11"/>
      <c r="J20" s="11"/>
      <c r="K20" s="11"/>
      <c r="L20" s="11"/>
      <c r="M20" s="11"/>
      <c r="N20" s="11"/>
      <c r="O20" s="11"/>
      <c r="P20" s="11"/>
      <c r="Q20" s="11"/>
      <c r="R20" s="11"/>
      <c r="S20" s="11"/>
      <c r="T20" s="11"/>
      <c r="U20" s="11"/>
      <c r="V20" s="11"/>
      <c r="W20" s="11"/>
      <c r="X20" s="16"/>
      <c r="Y20" s="11"/>
      <c r="Z20" s="11"/>
      <c r="AA20" s="11"/>
    </row>
    <row r="21" spans="2:27" x14ac:dyDescent="0.3">
      <c r="B21" s="11"/>
      <c r="C21" s="11"/>
      <c r="D21" s="15"/>
      <c r="E21" s="25"/>
      <c r="F21" s="11"/>
      <c r="G21" s="11"/>
      <c r="H21" s="11"/>
      <c r="I21" s="11"/>
      <c r="J21" s="11"/>
      <c r="K21" s="11"/>
      <c r="L21" s="11"/>
      <c r="M21" s="11"/>
      <c r="N21" s="11"/>
      <c r="O21" s="11"/>
      <c r="P21" s="11"/>
      <c r="Q21" s="11"/>
      <c r="R21" s="11"/>
      <c r="S21" s="11"/>
      <c r="T21" s="11"/>
      <c r="U21" s="11"/>
      <c r="V21" s="11"/>
      <c r="W21" s="11"/>
      <c r="X21" s="16"/>
      <c r="Y21" s="11"/>
      <c r="Z21" s="11"/>
      <c r="AA21" s="11"/>
    </row>
    <row r="22" spans="2:27" x14ac:dyDescent="0.3">
      <c r="B22" s="11"/>
      <c r="C22" s="11"/>
      <c r="D22" s="15"/>
      <c r="E22" s="11"/>
      <c r="F22" s="11"/>
      <c r="G22" s="11"/>
      <c r="H22" s="11"/>
      <c r="I22" s="11"/>
      <c r="J22" s="11"/>
      <c r="K22" s="11"/>
      <c r="L22" s="11"/>
      <c r="M22" s="11"/>
      <c r="N22" s="11"/>
      <c r="O22" s="11"/>
      <c r="P22" s="11"/>
      <c r="Q22" s="11"/>
      <c r="R22" s="11"/>
      <c r="S22" s="11"/>
      <c r="T22" s="11"/>
      <c r="U22" s="11"/>
      <c r="V22" s="11"/>
      <c r="W22" s="11"/>
      <c r="X22" s="16"/>
      <c r="Y22" s="11"/>
      <c r="Z22" s="11"/>
      <c r="AA22" s="11"/>
    </row>
    <row r="23" spans="2:27" x14ac:dyDescent="0.3">
      <c r="B23" s="11"/>
      <c r="C23" s="11"/>
      <c r="D23" s="15"/>
      <c r="E23" s="25"/>
      <c r="F23" s="11"/>
      <c r="G23" s="11"/>
      <c r="H23" s="11"/>
      <c r="I23" s="11"/>
      <c r="J23" s="11"/>
      <c r="K23" s="11"/>
      <c r="L23" s="11"/>
      <c r="M23" s="11"/>
      <c r="N23" s="11"/>
      <c r="O23" s="11"/>
      <c r="P23" s="11"/>
      <c r="Q23" s="11"/>
      <c r="R23" s="11"/>
      <c r="S23" s="11"/>
      <c r="T23" s="11"/>
      <c r="U23" s="11"/>
      <c r="V23" s="11"/>
      <c r="W23" s="11"/>
      <c r="X23" s="16"/>
      <c r="Y23" s="11"/>
      <c r="Z23" s="11"/>
      <c r="AA23" s="11"/>
    </row>
    <row r="24" spans="2:27" ht="53.4" customHeight="1" x14ac:dyDescent="0.3">
      <c r="B24" s="11"/>
      <c r="C24" s="11"/>
      <c r="D24" s="15"/>
      <c r="E24" s="25"/>
      <c r="F24" s="11"/>
      <c r="G24" s="11"/>
      <c r="H24" s="11"/>
      <c r="I24" s="11"/>
      <c r="J24" s="11"/>
      <c r="K24" s="11"/>
      <c r="L24" s="11"/>
      <c r="M24" s="11"/>
      <c r="N24" s="11"/>
      <c r="O24" s="11"/>
      <c r="P24" s="11"/>
      <c r="Q24" s="11"/>
      <c r="R24" s="11"/>
      <c r="S24" s="11"/>
      <c r="T24" s="11"/>
      <c r="U24" s="11"/>
      <c r="V24" s="11"/>
      <c r="W24" s="11"/>
      <c r="X24" s="16"/>
      <c r="Y24" s="11"/>
      <c r="Z24" s="11"/>
      <c r="AA24" s="11"/>
    </row>
    <row r="25" spans="2:27" x14ac:dyDescent="0.3">
      <c r="B25" s="11"/>
      <c r="C25" s="11"/>
      <c r="D25" s="15"/>
      <c r="E25" s="25"/>
      <c r="F25" s="11"/>
      <c r="G25" s="11"/>
      <c r="H25" s="11"/>
      <c r="I25" s="11"/>
      <c r="J25" s="11"/>
      <c r="K25" s="11"/>
      <c r="L25" s="11"/>
      <c r="M25" s="11"/>
      <c r="N25" s="11"/>
      <c r="O25" s="11"/>
      <c r="P25" s="11"/>
      <c r="Q25" s="11"/>
      <c r="R25" s="11"/>
      <c r="S25" s="11"/>
      <c r="T25" s="11"/>
      <c r="U25" s="11"/>
      <c r="V25" s="11"/>
      <c r="W25" s="11"/>
      <c r="X25" s="16"/>
      <c r="Y25" s="11"/>
      <c r="Z25" s="11"/>
      <c r="AA25" s="11"/>
    </row>
    <row r="26" spans="2:27" x14ac:dyDescent="0.3">
      <c r="B26" s="11"/>
      <c r="C26" s="11"/>
      <c r="D26" s="15"/>
      <c r="E26" s="11"/>
      <c r="F26" s="11"/>
      <c r="G26" s="11"/>
      <c r="H26" s="11"/>
      <c r="I26" s="11"/>
      <c r="J26" s="11"/>
      <c r="K26" s="11"/>
      <c r="L26" s="11"/>
      <c r="M26" s="11"/>
      <c r="N26" s="11"/>
      <c r="O26" s="11"/>
      <c r="P26" s="11"/>
      <c r="Q26" s="11"/>
      <c r="R26" s="11"/>
      <c r="S26" s="11"/>
      <c r="T26" s="11"/>
      <c r="U26" s="11"/>
      <c r="V26" s="11"/>
      <c r="W26" s="11"/>
      <c r="X26" s="16"/>
      <c r="Y26" s="11"/>
      <c r="Z26" s="11"/>
      <c r="AA26" s="11"/>
    </row>
    <row r="27" spans="2:27" x14ac:dyDescent="0.3">
      <c r="B27" s="11"/>
      <c r="C27" s="11"/>
      <c r="D27" s="15"/>
      <c r="E27" s="11"/>
      <c r="F27" s="11"/>
      <c r="G27" s="11"/>
      <c r="H27" s="11"/>
      <c r="I27" s="11"/>
      <c r="J27" s="11"/>
      <c r="K27" s="11"/>
      <c r="L27" s="11"/>
      <c r="M27" s="11"/>
      <c r="N27" s="11"/>
      <c r="O27" s="11"/>
      <c r="P27" s="11"/>
      <c r="Q27" s="11"/>
      <c r="R27" s="11"/>
      <c r="S27" s="11"/>
      <c r="T27" s="11"/>
      <c r="U27" s="11"/>
      <c r="V27" s="11"/>
      <c r="W27" s="11"/>
      <c r="X27" s="16"/>
      <c r="Y27" s="11"/>
      <c r="Z27" s="11"/>
      <c r="AA27" s="11"/>
    </row>
    <row r="28" spans="2:27" x14ac:dyDescent="0.3">
      <c r="B28" s="11"/>
      <c r="C28" s="11"/>
      <c r="D28" s="15"/>
      <c r="E28" s="11"/>
      <c r="F28" s="11"/>
      <c r="G28" s="11"/>
      <c r="H28" s="11"/>
      <c r="I28" s="11"/>
      <c r="J28" s="11"/>
      <c r="K28" s="11"/>
      <c r="L28" s="11"/>
      <c r="M28" s="11"/>
      <c r="N28" s="11"/>
      <c r="O28" s="11"/>
      <c r="P28" s="11"/>
      <c r="Q28" s="11"/>
      <c r="R28" s="11"/>
      <c r="S28" s="11"/>
      <c r="T28" s="11"/>
      <c r="U28" s="11"/>
      <c r="V28" s="11"/>
      <c r="W28" s="11"/>
      <c r="X28" s="16"/>
      <c r="Y28" s="11"/>
      <c r="Z28" s="11"/>
      <c r="AA28" s="11"/>
    </row>
    <row r="29" spans="2:27" x14ac:dyDescent="0.3">
      <c r="B29" s="11"/>
      <c r="C29" s="11"/>
      <c r="D29" s="15"/>
      <c r="E29" s="11"/>
      <c r="F29" s="11"/>
      <c r="G29" s="11"/>
      <c r="H29" s="11"/>
      <c r="I29" s="11"/>
      <c r="J29" s="11"/>
      <c r="K29" s="11"/>
      <c r="L29" s="11"/>
      <c r="M29" s="11"/>
      <c r="N29" s="11"/>
      <c r="O29" s="11"/>
      <c r="P29" s="11"/>
      <c r="Q29" s="11"/>
      <c r="R29" s="11"/>
      <c r="S29" s="11"/>
      <c r="T29" s="11"/>
      <c r="U29" s="11"/>
      <c r="V29" s="11"/>
      <c r="W29" s="11"/>
      <c r="X29" s="16"/>
      <c r="Y29" s="11"/>
      <c r="Z29" s="11"/>
      <c r="AA29" s="11"/>
    </row>
    <row r="30" spans="2:27" x14ac:dyDescent="0.3">
      <c r="B30" s="11"/>
      <c r="C30" s="11"/>
      <c r="D30" s="15"/>
      <c r="E30" s="11"/>
      <c r="F30" s="11"/>
      <c r="G30" s="11"/>
      <c r="H30" s="11"/>
      <c r="I30" s="11"/>
      <c r="J30" s="11"/>
      <c r="K30" s="11"/>
      <c r="L30" s="11"/>
      <c r="M30" s="11"/>
      <c r="N30" s="11"/>
      <c r="O30" s="11"/>
      <c r="P30" s="11"/>
      <c r="Q30" s="11"/>
      <c r="R30" s="11"/>
      <c r="S30" s="11"/>
      <c r="T30" s="11"/>
      <c r="U30" s="11"/>
      <c r="V30" s="11"/>
      <c r="W30" s="11"/>
      <c r="X30" s="16"/>
      <c r="Y30" s="11"/>
      <c r="Z30" s="11"/>
      <c r="AA30" s="11"/>
    </row>
    <row r="31" spans="2:27" x14ac:dyDescent="0.3">
      <c r="B31" s="11"/>
      <c r="C31" s="11"/>
      <c r="D31" s="15"/>
      <c r="E31" s="11"/>
      <c r="F31" s="11"/>
      <c r="G31" s="11"/>
      <c r="H31" s="11"/>
      <c r="I31" s="11"/>
      <c r="J31" s="11"/>
      <c r="K31" s="11"/>
      <c r="L31" s="11"/>
      <c r="M31" s="11"/>
      <c r="N31" s="11"/>
      <c r="O31" s="11"/>
      <c r="P31" s="11"/>
      <c r="Q31" s="11"/>
      <c r="R31" s="11"/>
      <c r="S31" s="11"/>
      <c r="T31" s="11"/>
      <c r="U31" s="11"/>
      <c r="V31" s="11"/>
      <c r="W31" s="11"/>
      <c r="X31" s="16"/>
      <c r="Y31" s="11"/>
      <c r="Z31" s="11"/>
      <c r="AA31" s="11"/>
    </row>
    <row r="32" spans="2:27" x14ac:dyDescent="0.3">
      <c r="B32" s="11"/>
      <c r="C32" s="11"/>
      <c r="D32" s="15"/>
      <c r="E32" s="11"/>
      <c r="F32" s="11"/>
      <c r="G32" s="11"/>
      <c r="H32" s="11"/>
      <c r="I32" s="11"/>
      <c r="J32" s="11"/>
      <c r="K32" s="11"/>
      <c r="L32" s="11"/>
      <c r="M32" s="11"/>
      <c r="N32" s="11"/>
      <c r="O32" s="11"/>
      <c r="P32" s="11"/>
      <c r="Q32" s="11"/>
      <c r="R32" s="11"/>
      <c r="S32" s="11"/>
      <c r="T32" s="11"/>
      <c r="U32" s="11"/>
      <c r="V32" s="11"/>
      <c r="W32" s="11"/>
      <c r="X32" s="16"/>
      <c r="Y32" s="11"/>
      <c r="Z32" s="11"/>
      <c r="AA32" s="11"/>
    </row>
    <row r="33" spans="2:27" x14ac:dyDescent="0.3">
      <c r="B33" s="11"/>
      <c r="C33" s="11"/>
      <c r="D33" s="15"/>
      <c r="E33" s="11"/>
      <c r="F33" s="11"/>
      <c r="G33" s="11"/>
      <c r="H33" s="11"/>
      <c r="I33" s="11"/>
      <c r="J33" s="11"/>
      <c r="K33" s="11"/>
      <c r="L33" s="11"/>
      <c r="M33" s="11"/>
      <c r="N33" s="11"/>
      <c r="O33" s="11"/>
      <c r="P33" s="11"/>
      <c r="Q33" s="11"/>
      <c r="R33" s="11"/>
      <c r="S33" s="11"/>
      <c r="T33" s="11"/>
      <c r="U33" s="11"/>
      <c r="V33" s="11"/>
      <c r="W33" s="11"/>
      <c r="X33" s="16"/>
      <c r="Y33" s="11"/>
      <c r="Z33" s="11"/>
      <c r="AA33" s="11"/>
    </row>
    <row r="34" spans="2:27" x14ac:dyDescent="0.3">
      <c r="B34" s="11"/>
      <c r="C34" s="11"/>
      <c r="D34" s="15"/>
      <c r="E34" s="11"/>
      <c r="F34" s="11"/>
      <c r="G34" s="11"/>
      <c r="H34" s="11"/>
      <c r="I34" s="11"/>
      <c r="J34" s="11"/>
      <c r="K34" s="11"/>
      <c r="L34" s="11"/>
      <c r="M34" s="11"/>
      <c r="N34" s="11"/>
      <c r="O34" s="11"/>
      <c r="P34" s="11"/>
      <c r="Q34" s="11"/>
      <c r="R34" s="11"/>
      <c r="S34" s="11"/>
      <c r="T34" s="11"/>
      <c r="U34" s="11"/>
      <c r="V34" s="11"/>
      <c r="W34" s="11"/>
      <c r="X34" s="16"/>
      <c r="Y34" s="11"/>
      <c r="Z34" s="11"/>
      <c r="AA34" s="11"/>
    </row>
    <row r="35" spans="2:27" x14ac:dyDescent="0.3">
      <c r="B35" s="11"/>
      <c r="C35" s="11"/>
      <c r="D35" s="15"/>
      <c r="E35" s="11"/>
      <c r="F35" s="11"/>
      <c r="G35" s="11"/>
      <c r="H35" s="11"/>
      <c r="I35" s="11"/>
      <c r="J35" s="11"/>
      <c r="K35" s="11"/>
      <c r="L35" s="11"/>
      <c r="M35" s="11"/>
      <c r="N35" s="11"/>
      <c r="O35" s="11"/>
      <c r="P35" s="11"/>
      <c r="Q35" s="11"/>
      <c r="R35" s="11"/>
      <c r="S35" s="11"/>
      <c r="T35" s="11"/>
      <c r="U35" s="11"/>
      <c r="V35" s="11"/>
      <c r="W35" s="11"/>
      <c r="X35" s="16"/>
      <c r="Y35" s="11"/>
      <c r="Z35" s="11"/>
      <c r="AA35" s="11"/>
    </row>
    <row r="36" spans="2:27" x14ac:dyDescent="0.3">
      <c r="B36" s="11"/>
      <c r="C36" s="11"/>
      <c r="D36" s="15"/>
      <c r="E36" s="11"/>
      <c r="F36" s="11"/>
      <c r="G36" s="11"/>
      <c r="H36" s="11"/>
      <c r="I36" s="11"/>
      <c r="J36" s="11"/>
      <c r="K36" s="11"/>
      <c r="L36" s="11"/>
      <c r="M36" s="11"/>
      <c r="N36" s="11"/>
      <c r="O36" s="11"/>
      <c r="P36" s="11"/>
      <c r="Q36" s="11"/>
      <c r="R36" s="11"/>
      <c r="S36" s="11"/>
      <c r="T36" s="11"/>
      <c r="U36" s="11"/>
      <c r="V36" s="11"/>
      <c r="W36" s="11"/>
      <c r="X36" s="16"/>
      <c r="Y36" s="11"/>
      <c r="Z36" s="11"/>
      <c r="AA36" s="11"/>
    </row>
    <row r="37" spans="2:27" x14ac:dyDescent="0.3">
      <c r="B37" s="11"/>
      <c r="C37" s="11"/>
      <c r="D37" s="15"/>
      <c r="E37" s="11"/>
      <c r="F37" s="11"/>
      <c r="G37" s="11"/>
      <c r="H37" s="11"/>
      <c r="I37" s="11"/>
      <c r="J37" s="11"/>
      <c r="K37" s="11"/>
      <c r="L37" s="11"/>
      <c r="M37" s="11"/>
      <c r="N37" s="11"/>
      <c r="O37" s="11"/>
      <c r="P37" s="11"/>
      <c r="Q37" s="11"/>
      <c r="R37" s="11"/>
      <c r="S37" s="11"/>
      <c r="T37" s="11"/>
      <c r="U37" s="11"/>
      <c r="V37" s="11"/>
      <c r="W37" s="11"/>
      <c r="X37" s="16"/>
      <c r="Y37" s="11"/>
      <c r="Z37" s="11"/>
      <c r="AA37" s="11"/>
    </row>
    <row r="38" spans="2:27" x14ac:dyDescent="0.3">
      <c r="B38" s="11"/>
      <c r="C38" s="11"/>
      <c r="D38" s="15"/>
      <c r="E38" s="11"/>
      <c r="F38" s="11"/>
      <c r="G38" s="11"/>
      <c r="H38" s="11"/>
      <c r="I38" s="11"/>
      <c r="J38" s="11"/>
      <c r="K38" s="11"/>
      <c r="L38" s="11"/>
      <c r="M38" s="11"/>
      <c r="N38" s="11"/>
      <c r="O38" s="11"/>
      <c r="P38" s="11"/>
      <c r="Q38" s="11"/>
      <c r="R38" s="11"/>
      <c r="S38" s="11"/>
      <c r="T38" s="11"/>
      <c r="U38" s="11"/>
      <c r="V38" s="11"/>
      <c r="W38" s="11"/>
      <c r="X38" s="16"/>
      <c r="Y38" s="11"/>
      <c r="Z38" s="11"/>
      <c r="AA38" s="11"/>
    </row>
    <row r="39" spans="2:27" x14ac:dyDescent="0.3">
      <c r="B39" s="11"/>
      <c r="C39" s="11"/>
      <c r="D39" s="15"/>
      <c r="E39" s="11"/>
      <c r="F39" s="11"/>
      <c r="G39" s="11"/>
      <c r="H39" s="11"/>
      <c r="I39" s="11"/>
      <c r="J39" s="11"/>
      <c r="K39" s="11"/>
      <c r="L39" s="11"/>
      <c r="M39" s="11"/>
      <c r="N39" s="11"/>
      <c r="O39" s="11"/>
      <c r="P39" s="11"/>
      <c r="Q39" s="11"/>
      <c r="R39" s="11"/>
      <c r="S39" s="11"/>
      <c r="T39" s="11"/>
      <c r="U39" s="11"/>
      <c r="V39" s="11"/>
      <c r="W39" s="11"/>
      <c r="X39" s="16"/>
      <c r="Y39" s="11"/>
      <c r="Z39" s="11"/>
      <c r="AA39" s="11"/>
    </row>
    <row r="40" spans="2:27" x14ac:dyDescent="0.3">
      <c r="B40" s="11"/>
      <c r="C40" s="11"/>
      <c r="D40" s="15"/>
      <c r="E40" s="11"/>
      <c r="F40" s="11"/>
      <c r="G40" s="11"/>
      <c r="H40" s="11"/>
      <c r="I40" s="11"/>
      <c r="J40" s="11"/>
      <c r="K40" s="11"/>
      <c r="L40" s="11"/>
      <c r="M40" s="11"/>
      <c r="N40" s="11"/>
      <c r="O40" s="11"/>
      <c r="P40" s="11"/>
      <c r="Q40" s="11"/>
      <c r="R40" s="11"/>
      <c r="S40" s="11"/>
      <c r="T40" s="11"/>
      <c r="U40" s="11"/>
      <c r="V40" s="11"/>
      <c r="W40" s="11"/>
      <c r="X40" s="16"/>
      <c r="Y40" s="11"/>
      <c r="Z40" s="11"/>
      <c r="AA40" s="11"/>
    </row>
    <row r="41" spans="2:27" x14ac:dyDescent="0.3">
      <c r="B41" s="11"/>
      <c r="C41" s="11"/>
      <c r="D41" s="15"/>
      <c r="E41" s="11"/>
      <c r="F41" s="11"/>
      <c r="G41" s="11"/>
      <c r="H41" s="11"/>
      <c r="I41" s="11"/>
      <c r="J41" s="11"/>
      <c r="K41" s="11"/>
      <c r="L41" s="11"/>
      <c r="M41" s="11"/>
      <c r="N41" s="11"/>
      <c r="O41" s="11"/>
      <c r="P41" s="11"/>
      <c r="Q41" s="11"/>
      <c r="R41" s="11"/>
      <c r="S41" s="11"/>
      <c r="T41" s="11"/>
      <c r="U41" s="11"/>
      <c r="V41" s="11"/>
      <c r="W41" s="11"/>
      <c r="X41" s="16"/>
      <c r="Y41" s="11"/>
      <c r="Z41" s="11"/>
      <c r="AA41" s="11"/>
    </row>
    <row r="42" spans="2:27" x14ac:dyDescent="0.3">
      <c r="B42" s="11"/>
      <c r="C42" s="11"/>
      <c r="D42" s="15"/>
      <c r="E42" s="11"/>
      <c r="F42" s="11"/>
      <c r="G42" s="11"/>
      <c r="H42" s="11"/>
      <c r="I42" s="11"/>
      <c r="J42" s="11"/>
      <c r="K42" s="11"/>
      <c r="L42" s="11"/>
      <c r="M42" s="11"/>
      <c r="N42" s="11"/>
      <c r="O42" s="11"/>
      <c r="P42" s="11"/>
      <c r="Q42" s="11"/>
      <c r="R42" s="11"/>
      <c r="S42" s="11"/>
      <c r="T42" s="11"/>
      <c r="U42" s="11"/>
      <c r="V42" s="11"/>
      <c r="W42" s="11"/>
      <c r="X42" s="16"/>
      <c r="Y42" s="11"/>
      <c r="Z42" s="11"/>
      <c r="AA42" s="11"/>
    </row>
    <row r="43" spans="2:27" x14ac:dyDescent="0.3">
      <c r="B43" s="11"/>
      <c r="C43" s="11"/>
      <c r="D43" s="15"/>
      <c r="E43" s="11"/>
      <c r="F43" s="11"/>
      <c r="G43" s="11"/>
      <c r="H43" s="11"/>
      <c r="I43" s="11"/>
      <c r="J43" s="11"/>
      <c r="K43" s="11"/>
      <c r="L43" s="11"/>
      <c r="M43" s="11"/>
      <c r="N43" s="11"/>
      <c r="O43" s="11"/>
      <c r="P43" s="11"/>
      <c r="Q43" s="11"/>
      <c r="R43" s="11"/>
      <c r="S43" s="11"/>
      <c r="T43" s="11"/>
      <c r="U43" s="11"/>
      <c r="V43" s="11"/>
      <c r="W43" s="11"/>
      <c r="X43" s="16"/>
      <c r="Y43" s="11"/>
      <c r="Z43" s="11"/>
      <c r="AA43" s="11"/>
    </row>
    <row r="44" spans="2:27" x14ac:dyDescent="0.3">
      <c r="B44" s="11"/>
      <c r="C44" s="11"/>
      <c r="D44" s="15"/>
      <c r="E44" s="11"/>
      <c r="F44" s="11"/>
      <c r="G44" s="11"/>
      <c r="H44" s="11"/>
      <c r="I44" s="11"/>
      <c r="J44" s="11"/>
      <c r="K44" s="11"/>
      <c r="L44" s="11"/>
      <c r="M44" s="11"/>
      <c r="N44" s="11"/>
      <c r="O44" s="11"/>
      <c r="P44" s="11"/>
      <c r="Q44" s="11"/>
      <c r="R44" s="11"/>
      <c r="S44" s="11"/>
      <c r="T44" s="11"/>
      <c r="U44" s="11"/>
      <c r="V44" s="11"/>
      <c r="W44" s="11"/>
      <c r="X44" s="16"/>
      <c r="Y44" s="11"/>
      <c r="Z44" s="11"/>
      <c r="AA44" s="11"/>
    </row>
    <row r="45" spans="2:27" x14ac:dyDescent="0.3">
      <c r="B45" s="11"/>
      <c r="C45" s="11"/>
      <c r="D45" s="15"/>
      <c r="E45" s="11"/>
      <c r="F45" s="11"/>
      <c r="G45" s="11"/>
      <c r="H45" s="11"/>
      <c r="I45" s="11"/>
      <c r="J45" s="11"/>
      <c r="K45" s="11"/>
      <c r="L45" s="11"/>
      <c r="M45" s="11"/>
      <c r="N45" s="11"/>
      <c r="O45" s="11"/>
      <c r="P45" s="11"/>
      <c r="Q45" s="11"/>
      <c r="R45" s="11"/>
      <c r="S45" s="11"/>
      <c r="T45" s="11"/>
      <c r="U45" s="11"/>
      <c r="V45" s="11"/>
      <c r="W45" s="11"/>
      <c r="X45" s="16"/>
      <c r="Y45" s="11"/>
      <c r="Z45" s="11"/>
      <c r="AA45" s="11"/>
    </row>
    <row r="46" spans="2:27" x14ac:dyDescent="0.3">
      <c r="B46" s="11"/>
      <c r="C46" s="11"/>
      <c r="D46" s="15"/>
      <c r="E46" s="11"/>
      <c r="F46" s="11"/>
      <c r="G46" s="11"/>
      <c r="H46" s="11"/>
      <c r="I46" s="11"/>
      <c r="J46" s="11"/>
      <c r="K46" s="11"/>
      <c r="L46" s="11"/>
      <c r="M46" s="11"/>
      <c r="N46" s="11"/>
      <c r="O46" s="11"/>
      <c r="P46" s="11"/>
      <c r="Q46" s="11"/>
      <c r="R46" s="11"/>
      <c r="S46" s="11"/>
      <c r="T46" s="11"/>
      <c r="U46" s="11"/>
      <c r="V46" s="11"/>
      <c r="W46" s="11"/>
      <c r="X46" s="16"/>
      <c r="Y46" s="11"/>
      <c r="Z46" s="11"/>
      <c r="AA46" s="11"/>
    </row>
    <row r="47" spans="2:27" x14ac:dyDescent="0.3">
      <c r="B47" s="11"/>
      <c r="C47" s="11"/>
      <c r="D47" s="15"/>
      <c r="E47" s="11"/>
      <c r="F47" s="11"/>
      <c r="G47" s="11"/>
      <c r="H47" s="11"/>
      <c r="I47" s="11"/>
      <c r="J47" s="11"/>
      <c r="K47" s="11"/>
      <c r="L47" s="11"/>
      <c r="M47" s="11"/>
      <c r="N47" s="11"/>
      <c r="O47" s="11"/>
      <c r="P47" s="11"/>
      <c r="Q47" s="11"/>
      <c r="R47" s="11"/>
      <c r="S47" s="11"/>
      <c r="T47" s="11"/>
      <c r="U47" s="11"/>
      <c r="V47" s="11"/>
      <c r="W47" s="11"/>
      <c r="X47" s="16"/>
      <c r="Y47" s="11"/>
      <c r="Z47" s="11"/>
      <c r="AA47" s="11"/>
    </row>
    <row r="48" spans="2:27" x14ac:dyDescent="0.3">
      <c r="B48" s="11"/>
      <c r="C48" s="11"/>
      <c r="D48" s="15"/>
      <c r="E48" s="11"/>
      <c r="F48" s="11"/>
      <c r="G48" s="11"/>
      <c r="H48" s="11"/>
      <c r="I48" s="11"/>
      <c r="J48" s="11"/>
      <c r="K48" s="11"/>
      <c r="L48" s="11"/>
      <c r="M48" s="11"/>
      <c r="N48" s="11"/>
      <c r="O48" s="11"/>
      <c r="P48" s="11"/>
      <c r="Q48" s="11"/>
      <c r="R48" s="11"/>
      <c r="S48" s="11"/>
      <c r="T48" s="11"/>
      <c r="U48" s="11"/>
      <c r="V48" s="11"/>
      <c r="W48" s="11"/>
      <c r="X48" s="16"/>
      <c r="Y48" s="11"/>
      <c r="Z48" s="11"/>
      <c r="AA48" s="11"/>
    </row>
    <row r="49" spans="2:27" x14ac:dyDescent="0.3">
      <c r="B49" s="11"/>
      <c r="C49" s="11"/>
      <c r="D49" s="15"/>
      <c r="E49" s="11"/>
      <c r="F49" s="11"/>
      <c r="G49" s="11"/>
      <c r="H49" s="11"/>
      <c r="I49" s="11"/>
      <c r="J49" s="11"/>
      <c r="K49" s="11"/>
      <c r="L49" s="11"/>
      <c r="M49" s="11"/>
      <c r="N49" s="11"/>
      <c r="O49" s="11"/>
      <c r="P49" s="11"/>
      <c r="Q49" s="11"/>
      <c r="R49" s="11"/>
      <c r="S49" s="11"/>
      <c r="T49" s="11"/>
      <c r="U49" s="11"/>
      <c r="V49" s="11"/>
      <c r="W49" s="11"/>
      <c r="X49" s="16"/>
      <c r="Y49" s="11"/>
      <c r="Z49" s="11"/>
      <c r="AA49" s="11"/>
    </row>
    <row r="50" spans="2:27" x14ac:dyDescent="0.3">
      <c r="B50" s="11"/>
      <c r="C50" s="11"/>
      <c r="D50" s="15"/>
      <c r="E50" s="11"/>
      <c r="F50" s="11"/>
      <c r="G50" s="11"/>
      <c r="H50" s="11"/>
      <c r="I50" s="11"/>
      <c r="J50" s="11"/>
      <c r="K50" s="11"/>
      <c r="L50" s="11"/>
      <c r="M50" s="11"/>
      <c r="N50" s="11"/>
      <c r="O50" s="11"/>
      <c r="P50" s="11"/>
      <c r="Q50" s="11"/>
      <c r="R50" s="11"/>
      <c r="S50" s="11"/>
      <c r="T50" s="11"/>
      <c r="U50" s="11"/>
      <c r="V50" s="11"/>
      <c r="W50" s="11"/>
      <c r="X50" s="16"/>
      <c r="Y50" s="11"/>
      <c r="Z50" s="11"/>
      <c r="AA50" s="11"/>
    </row>
    <row r="51" spans="2:27" x14ac:dyDescent="0.3">
      <c r="B51" s="11"/>
      <c r="C51" s="11"/>
      <c r="D51" s="15"/>
      <c r="E51" s="11"/>
      <c r="F51" s="11"/>
      <c r="G51" s="11"/>
      <c r="H51" s="11"/>
      <c r="I51" s="11"/>
      <c r="J51" s="11"/>
      <c r="K51" s="11"/>
      <c r="L51" s="11"/>
      <c r="M51" s="11"/>
      <c r="N51" s="11"/>
      <c r="O51" s="11"/>
      <c r="P51" s="11"/>
      <c r="Q51" s="11"/>
      <c r="R51" s="11"/>
      <c r="S51" s="11"/>
      <c r="T51" s="11"/>
      <c r="U51" s="11"/>
      <c r="V51" s="11"/>
      <c r="W51" s="11"/>
      <c r="X51" s="16"/>
      <c r="Y51" s="11"/>
      <c r="Z51" s="11"/>
      <c r="AA51" s="11"/>
    </row>
    <row r="52" spans="2:27" x14ac:dyDescent="0.3">
      <c r="B52" s="11"/>
      <c r="C52" s="11"/>
      <c r="D52" s="17"/>
      <c r="E52" s="18"/>
      <c r="F52" s="18"/>
      <c r="G52" s="18"/>
      <c r="H52" s="18"/>
      <c r="I52" s="18"/>
      <c r="J52" s="18"/>
      <c r="K52" s="18"/>
      <c r="L52" s="18"/>
      <c r="M52" s="18"/>
      <c r="N52" s="18"/>
      <c r="O52" s="18"/>
      <c r="P52" s="18"/>
      <c r="Q52" s="18"/>
      <c r="R52" s="18"/>
      <c r="S52" s="18"/>
      <c r="T52" s="18"/>
      <c r="U52" s="18"/>
      <c r="V52" s="18"/>
      <c r="W52" s="18"/>
      <c r="X52" s="19"/>
      <c r="Y52" s="11"/>
      <c r="Z52" s="11"/>
      <c r="AA52" s="11"/>
    </row>
    <row r="53" spans="2:27" x14ac:dyDescent="0.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2:27" x14ac:dyDescent="0.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2:27" x14ac:dyDescent="0.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2:27" x14ac:dyDescent="0.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2:27" x14ac:dyDescent="0.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2:27" x14ac:dyDescent="0.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2:27" x14ac:dyDescent="0.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2:27" x14ac:dyDescent="0.3">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2:27" x14ac:dyDescent="0.3">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2:27" x14ac:dyDescent="0.3">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2:27" x14ac:dyDescent="0.3">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2:27" x14ac:dyDescent="0.3">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2:27" x14ac:dyDescent="0.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2:27" x14ac:dyDescent="0.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Raw_Dataset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Bhagat</dc:creator>
  <cp:lastModifiedBy>rajitha vanga</cp:lastModifiedBy>
  <dcterms:created xsi:type="dcterms:W3CDTF">2024-12-21T21:11:29Z</dcterms:created>
  <dcterms:modified xsi:type="dcterms:W3CDTF">2025-05-06T07:25:11Z</dcterms:modified>
</cp:coreProperties>
</file>