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srira\Downloads\"/>
    </mc:Choice>
  </mc:AlternateContent>
  <xr:revisionPtr revIDLastSave="0" documentId="8_{F593416A-71EF-4C6F-9780-46AFB573D960}" xr6:coauthVersionLast="47" xr6:coauthVersionMax="47" xr10:uidLastSave="{00000000-0000-0000-0000-000000000000}"/>
  <bookViews>
    <workbookView xWindow="-108" yWindow="-108" windowWidth="23256" windowHeight="12456" activeTab="3" xr2:uid="{AE31E4BE-65DC-42E6-806C-1CD64AA29C53}"/>
  </bookViews>
  <sheets>
    <sheet name="Sheet5" sheetId="5" r:id="rId1"/>
    <sheet name="Sheet4" sheetId="4" r:id="rId2"/>
    <sheet name="Daily ER No of Patient" sheetId="3" r:id="rId3"/>
    <sheet name="Dashboard" sheetId="2" r:id="rId4"/>
    <sheet name="Pivot Report" sheetId="1" r:id="rId5"/>
  </sheets>
  <definedNames>
    <definedName name="ExternalData_1" localSheetId="1" hidden="1">Sheet4!$A$3:$M$136</definedName>
    <definedName name="ExternalData_1" localSheetId="0" hidden="1">Sheet5!$A$3:$M$136</definedName>
    <definedName name="Slicer_Date__Month">#N/A</definedName>
    <definedName name="Slicer_Date__Year">#N/A</definedName>
  </definedNames>
  <calcPr calcId="191029"/>
  <pivotCaches>
    <pivotCache cacheId="4405" r:id="rId6"/>
    <pivotCache cacheId="4408" r:id="rId7"/>
    <pivotCache cacheId="4411" r:id="rId8"/>
    <pivotCache cacheId="4414" r:id="rId9"/>
    <pivotCache cacheId="4417" r:id="rId10"/>
    <pivotCache cacheId="4420" r:id="rId11"/>
    <pivotCache cacheId="4423" r:id="rId12"/>
    <pivotCache cacheId="4426" r:id="rId13"/>
    <pivotCache cacheId="4429" r:id="rId14"/>
    <pivotCache cacheId="4432" r:id="rId15"/>
    <pivotCache cacheId="4435" r:id="rId16"/>
    <pivotCache cacheId="4438" r:id="rId17"/>
  </pivotCaches>
  <extLst>
    <ext xmlns:x14="http://schemas.microsoft.com/office/spreadsheetml/2009/9/main" uri="{876F7934-8845-4945-9796-88D515C7AA90}">
      <x14:pivotCaches>
        <pivotCache cacheId="3482" r:id="rId18"/>
        <pivotCache cacheId="3568"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9e4101be-64aa-4682-ab89-357dd3dbc7bc" name="Hospital Emergency Room Data" connection="Query - Hospital Emergency Room Data"/>
          <x15:modelTable id="Calendar_Table_db5bace3-cdcc-4689-b4c1-2927b3d82ad8"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 tableName="Hospital Emergency Room Data"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1" i="1" l="1"/>
  <c r="A50" i="1"/>
  <c r="C51" i="1"/>
  <c r="C50" i="1"/>
  <c r="B51" i="1"/>
  <c r="B5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A14292-F714-4721-A2B0-0905D6D5716D}" keepAlive="1" name="ModelConnection_ExternalData_1" description="Data Model" type="5" refreshedVersion="8" minRefreshableVersion="5" saveData="1">
    <dbPr connection="Data Model Connection" command="DRILLTHROUGH MAXROWS 1000 SELECT FROM [Model] WHERE (([Calendar_Table].[Date (Month)].&amp;[Aug],[Measures].[Count of Age Group],[Hospital Emergency Room Data].[Age Group].&amp;[0-9]))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Calculated Column 1]" commandType="4"/>
    <extLst>
      <ext xmlns:x15="http://schemas.microsoft.com/office/spreadsheetml/2010/11/main" uri="{DE250136-89BD-433C-8126-D09CA5730AF9}">
        <x15:connection id="" model="1"/>
      </ext>
    </extLst>
  </connection>
  <connection id="2" xr16:uid="{7E583D3D-8578-4B2B-99BB-B73E2BD082A7}" keepAlive="1" name="ModelConnection_ExternalData_11" description="Data Model" type="5" refreshedVersion="8" minRefreshableVersion="5" saveData="1">
    <dbPr connection="Data Model Connection" command="DRILLTHROUGH MAXROWS 1000 SELECT FROM [Model] WHERE (([Calendar_Table].[Date (Month)].&amp;[Aug],[Measures].[Count of Age Group],[Hospital Emergency Room Data].[Age Group].&amp;[0-9]))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Calculated Column 1]" commandType="4"/>
    <extLst>
      <ext xmlns:x15="http://schemas.microsoft.com/office/spreadsheetml/2010/11/main" uri="{DE250136-89BD-433C-8126-D09CA5730AF9}">
        <x15:connection id="" model="1"/>
      </ext>
    </extLst>
  </connection>
  <connection id="3" xr16:uid="{7DB153B4-0DB5-4A84-B9AC-4BE11D2091F6}" name="Query - Calendar_Table" description="Connection to the 'Calendar_Table' query in the workbook." type="100" refreshedVersion="8" minRefreshableVersion="5">
    <extLst>
      <ext xmlns:x15="http://schemas.microsoft.com/office/spreadsheetml/2010/11/main" uri="{DE250136-89BD-433C-8126-D09CA5730AF9}">
        <x15:connection id="ef6a6cde-b51e-44b5-8874-38d0b5bedaab"/>
      </ext>
    </extLst>
  </connection>
  <connection id="4" xr16:uid="{B088C37C-4C6A-4965-96B3-EB17A8DA4CF8}"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cb3f4a20-e41e-49d9-a175-ec51e8fd7869"/>
      </ext>
    </extLst>
  </connection>
  <connection id="5" xr16:uid="{F8024A78-C361-4707-81DD-93F59BE19F9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<sst xmlns="http://schemas.openxmlformats.org/spreadsheetml/2006/main" count="2305" uniqueCount="361">
  <si>
    <t>Count of Patient Id</t>
  </si>
  <si>
    <t>Average of Patient Waittime</t>
  </si>
  <si>
    <t>Sum of Patient Satisfaction Score</t>
  </si>
  <si>
    <t>Average of Patient Satisfaction Score</t>
  </si>
  <si>
    <t>Row Labels</t>
  </si>
  <si>
    <t>Grand Total</t>
  </si>
  <si>
    <t>2024</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</si>
  <si>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</si>
  <si>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</si>
  <si>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</si>
  <si>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</si>
  <si>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</si>
  <si>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</si>
  <si>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</si>
  <si>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</si>
  <si>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</si>
  <si>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</si>
  <si>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</si>
  <si>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</si>
  <si>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</si>
  <si>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</si>
  <si>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</si>
  <si>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</si>
  <si>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</si>
  <si>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</si>
  <si>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</si>
  <si>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</si>
  <si>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</si>
  <si>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</si>
  <si>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</si>
  <si>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</si>
  <si>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</si>
  <si>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</si>
  <si>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</si>
  <si>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</si>
  <si>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</si>
  <si>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</si>
  <si>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Count of Patient Id2</t>
  </si>
  <si>
    <t>daily trend of patient</t>
  </si>
  <si>
    <t>Average wait time</t>
  </si>
  <si>
    <t>satisfaction score</t>
  </si>
  <si>
    <t>Count of Patient Admission Flag</t>
  </si>
  <si>
    <t>Admitted</t>
  </si>
  <si>
    <t>Not Admitted</t>
  </si>
  <si>
    <t>Count of Patient Admission Flag2</t>
  </si>
  <si>
    <t>Admission Status</t>
  </si>
  <si>
    <t>%Status</t>
  </si>
  <si>
    <t xml:space="preserve"> Patient</t>
  </si>
  <si>
    <t>Count of Age Group</t>
  </si>
  <si>
    <t>0-9</t>
  </si>
  <si>
    <t>10-19</t>
  </si>
  <si>
    <t>20-29</t>
  </si>
  <si>
    <t>30-39</t>
  </si>
  <si>
    <t>40-49</t>
  </si>
  <si>
    <t>50-59</t>
  </si>
  <si>
    <t>60-69</t>
  </si>
  <si>
    <t>70-79</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</si>
  <si>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</si>
  <si>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</si>
  <si>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</si>
  <si>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</si>
  <si>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</si>
  <si>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</si>
  <si>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</si>
  <si>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</si>
  <si>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</si>
  <si>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</si>
  <si>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</si>
  <si>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</si>
  <si>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Data[Calculated Column 1]</t>
  </si>
  <si>
    <t>753-13-5672</t>
  </si>
  <si>
    <t>H. Troyes</t>
  </si>
  <si>
    <t>Male</t>
  </si>
  <si>
    <t>White</t>
  </si>
  <si>
    <t>None</t>
  </si>
  <si>
    <t>Ontime</t>
  </si>
  <si>
    <t>307-21-3022</t>
  </si>
  <si>
    <t>I. Berndtsson</t>
  </si>
  <si>
    <t>Delay</t>
  </si>
  <si>
    <t>556-89-9725</t>
  </si>
  <si>
    <t>D. Soane</t>
  </si>
  <si>
    <t>Female</t>
  </si>
  <si>
    <t>727-41-1550</t>
  </si>
  <si>
    <t>Y. Raffon</t>
  </si>
  <si>
    <t>579-48-1437</t>
  </si>
  <si>
    <t>L. Castells</t>
  </si>
  <si>
    <t>600-74-3535</t>
  </si>
  <si>
    <t>X. Cammish</t>
  </si>
  <si>
    <t>341-84-3922</t>
  </si>
  <si>
    <t>K. Carson</t>
  </si>
  <si>
    <t>111-53-3748</t>
  </si>
  <si>
    <t>E. Somerset</t>
  </si>
  <si>
    <t>African American</t>
  </si>
  <si>
    <t>766-36-9799</t>
  </si>
  <si>
    <t>X. Kivlin</t>
  </si>
  <si>
    <t>356-85-1950</t>
  </si>
  <si>
    <t>K. Auger</t>
  </si>
  <si>
    <t>814-54-8042</t>
  </si>
  <si>
    <t>M. Surr</t>
  </si>
  <si>
    <t>848-38-5877</t>
  </si>
  <si>
    <t>Y. Noe</t>
  </si>
  <si>
    <t>401-44-5151</t>
  </si>
  <si>
    <t>W. Spire</t>
  </si>
  <si>
    <t>568-02-0607</t>
  </si>
  <si>
    <t>L. Creamer</t>
  </si>
  <si>
    <t>233-63-3129</t>
  </si>
  <si>
    <t>K. Germain</t>
  </si>
  <si>
    <t>247-25-0172</t>
  </si>
  <si>
    <t>Y. Line</t>
  </si>
  <si>
    <t>694-09-6517</t>
  </si>
  <si>
    <t>Y. Kelson</t>
  </si>
  <si>
    <t>382-17-9399</t>
  </si>
  <si>
    <t>Q. Snawdon</t>
  </si>
  <si>
    <t>220-21-6446</t>
  </si>
  <si>
    <t>E. Yewdell</t>
  </si>
  <si>
    <t>859-16-8010</t>
  </si>
  <si>
    <t>Z. Demeter</t>
  </si>
  <si>
    <t>822-31-6889</t>
  </si>
  <si>
    <t>N. How to preserve</t>
  </si>
  <si>
    <t>306-12-0501</t>
  </si>
  <si>
    <t>B. Korba</t>
  </si>
  <si>
    <t>Two or More Races</t>
  </si>
  <si>
    <t>683-91-0420</t>
  </si>
  <si>
    <t>J. Wedgwood</t>
  </si>
  <si>
    <t>497-45-3476</t>
  </si>
  <si>
    <t>K. Zanetto</t>
  </si>
  <si>
    <t>539-91-6495</t>
  </si>
  <si>
    <t>Y. Kubat</t>
  </si>
  <si>
    <t>440-92-8721</t>
  </si>
  <si>
    <t>S. Ebbens</t>
  </si>
  <si>
    <t>615-53-7741</t>
  </si>
  <si>
    <t>N. Benoit</t>
  </si>
  <si>
    <t>525-87-3056</t>
  </si>
  <si>
    <t>F. Scholtis</t>
  </si>
  <si>
    <t>613-66-1124</t>
  </si>
  <si>
    <t>W. Donovin</t>
  </si>
  <si>
    <t>179-33-1012</t>
  </si>
  <si>
    <t>Y. Stockings</t>
  </si>
  <si>
    <t>151-89-4367</t>
  </si>
  <si>
    <t>J. Acheson</t>
  </si>
  <si>
    <t>465-33-5924</t>
  </si>
  <si>
    <t>E. Lavallin</t>
  </si>
  <si>
    <t>592-72-5027</t>
  </si>
  <si>
    <t>T. Hardison</t>
  </si>
  <si>
    <t>413-63-6049</t>
  </si>
  <si>
    <t>P. Clemerson</t>
  </si>
  <si>
    <t>Asian</t>
  </si>
  <si>
    <t>788-70-7078</t>
  </si>
  <si>
    <t>A. Dranfield</t>
  </si>
  <si>
    <t>508-31-1080</t>
  </si>
  <si>
    <t>G. Uren</t>
  </si>
  <si>
    <t>338-36-3253</t>
  </si>
  <si>
    <t>Z. Pimblotte</t>
  </si>
  <si>
    <t>504-09-9129</t>
  </si>
  <si>
    <t>O. Renneke</t>
  </si>
  <si>
    <t>765-85-5657</t>
  </si>
  <si>
    <t>Z. Vaughten</t>
  </si>
  <si>
    <t>335-35-2752</t>
  </si>
  <si>
    <t>S. Grigoriscu</t>
  </si>
  <si>
    <t>259-50-3010</t>
  </si>
  <si>
    <t>F. Stone Fewings</t>
  </si>
  <si>
    <t>662-68-0306</t>
  </si>
  <si>
    <t>O. Pring</t>
  </si>
  <si>
    <t>490-74-0642</t>
  </si>
  <si>
    <t>F. Deshorts</t>
  </si>
  <si>
    <t>811-37-2655</t>
  </si>
  <si>
    <t>W. Stockford</t>
  </si>
  <si>
    <t>Declined to Identify</t>
  </si>
  <si>
    <t>727-39-2144</t>
  </si>
  <si>
    <t>Z. Robillart</t>
  </si>
  <si>
    <t>449-53-3671</t>
  </si>
  <si>
    <t>L. Goeff</t>
  </si>
  <si>
    <t>589-79-0102</t>
  </si>
  <si>
    <t>R. Honnicott</t>
  </si>
  <si>
    <t>621-62-1086</t>
  </si>
  <si>
    <t>Y. Deeney</t>
  </si>
  <si>
    <t>Pacific Islander</t>
  </si>
  <si>
    <t>589-78-6787</t>
  </si>
  <si>
    <t>V. Partridge</t>
  </si>
  <si>
    <t>634-26-5317</t>
  </si>
  <si>
    <t>M. Bruyntjes</t>
  </si>
  <si>
    <t>771-99-0591</t>
  </si>
  <si>
    <t>E. Timmermann</t>
  </si>
  <si>
    <t>114-19-2731</t>
  </si>
  <si>
    <t>E. Hinstridge</t>
  </si>
  <si>
    <t>Native American/Alaska Native</t>
  </si>
  <si>
    <t>431-60-6906</t>
  </si>
  <si>
    <t>V. Shasnan</t>
  </si>
  <si>
    <t>338-77-1588</t>
  </si>
  <si>
    <t>F. Parchment</t>
  </si>
  <si>
    <t>General Practice</t>
  </si>
  <si>
    <t>175-59-9717</t>
  </si>
  <si>
    <t>T. Meconi</t>
  </si>
  <si>
    <t>418-06-2956</t>
  </si>
  <si>
    <t>X. Tarver</t>
  </si>
  <si>
    <t>267-84-3755</t>
  </si>
  <si>
    <t>V. Blackly</t>
  </si>
  <si>
    <t>483-85-8123</t>
  </si>
  <si>
    <t>Q. Flamank</t>
  </si>
  <si>
    <t>669-67-1385</t>
  </si>
  <si>
    <t>V. D'Agostino</t>
  </si>
  <si>
    <t>213-25-8072</t>
  </si>
  <si>
    <t>U. Kerby</t>
  </si>
  <si>
    <t>324-67-2447</t>
  </si>
  <si>
    <t>E. Guillou</t>
  </si>
  <si>
    <t>801-82-1101</t>
  </si>
  <si>
    <t>W. Pamment</t>
  </si>
  <si>
    <t>325-98-4218</t>
  </si>
  <si>
    <t>Z. Teideman</t>
  </si>
  <si>
    <t>669-23-3949</t>
  </si>
  <si>
    <t>A. Gadsdon</t>
  </si>
  <si>
    <t>326-32-9009</t>
  </si>
  <si>
    <t>Q. Brechin</t>
  </si>
  <si>
    <t>542-95-0022</t>
  </si>
  <si>
    <t>F. Rosson</t>
  </si>
  <si>
    <t>765-76-0326</t>
  </si>
  <si>
    <t>N. MacAlpyne</t>
  </si>
  <si>
    <t>424-36-0709</t>
  </si>
  <si>
    <t>O. Habbeshaw</t>
  </si>
  <si>
    <t>503-61-0053</t>
  </si>
  <si>
    <t>Z. Scarfe</t>
  </si>
  <si>
    <t>397-69-1392</t>
  </si>
  <si>
    <t>I. Oddie</t>
  </si>
  <si>
    <t>771-62-4236</t>
  </si>
  <si>
    <t>D. Turbill</t>
  </si>
  <si>
    <t>613-38-1181</t>
  </si>
  <si>
    <t>Z. Loker</t>
  </si>
  <si>
    <t>623-89-0066</t>
  </si>
  <si>
    <t>C. McGarahan</t>
  </si>
  <si>
    <t>507-30-6087</t>
  </si>
  <si>
    <t>Y. Kinforth</t>
  </si>
  <si>
    <t>167-44-8625</t>
  </si>
  <si>
    <t>K. Isakovic</t>
  </si>
  <si>
    <t>845-51-5919</t>
  </si>
  <si>
    <t>L. Hercock</t>
  </si>
  <si>
    <t>262-44-2199</t>
  </si>
  <si>
    <t>X. Breche</t>
  </si>
  <si>
    <t>386-93-0195</t>
  </si>
  <si>
    <t>N. Ipplett</t>
  </si>
  <si>
    <t>735-56-2510</t>
  </si>
  <si>
    <t>V. Guiton</t>
  </si>
  <si>
    <t>117-02-4931</t>
  </si>
  <si>
    <t>N. Tenbrug</t>
  </si>
  <si>
    <t>213-89-6553</t>
  </si>
  <si>
    <t>S. Fountain</t>
  </si>
  <si>
    <t>614-30-7245</t>
  </si>
  <si>
    <t>S. Blinder</t>
  </si>
  <si>
    <t>Orthopedics</t>
  </si>
  <si>
    <t>225-49-2583</t>
  </si>
  <si>
    <t>E. Vinsen</t>
  </si>
  <si>
    <t>483-56-5234</t>
  </si>
  <si>
    <t>W. Pash</t>
  </si>
  <si>
    <t>450-09-5808</t>
  </si>
  <si>
    <t>A. Saladine</t>
  </si>
  <si>
    <t>610-42-3028</t>
  </si>
  <si>
    <t>Y. Coghill</t>
  </si>
  <si>
    <t>658-48-0259</t>
  </si>
  <si>
    <t>W. Bullman</t>
  </si>
  <si>
    <t>184-04-9740</t>
  </si>
  <si>
    <t>P. Brendeke</t>
  </si>
  <si>
    <t>754-84-7965</t>
  </si>
  <si>
    <t>O. Von Brook</t>
  </si>
  <si>
    <t>215-03-5942</t>
  </si>
  <si>
    <t>V. Inns</t>
  </si>
  <si>
    <t>Physiotherapy</t>
  </si>
  <si>
    <t>500-08-6428</t>
  </si>
  <si>
    <t>A. Trevan</t>
  </si>
  <si>
    <t>841-68-4981</t>
  </si>
  <si>
    <t>D. Cotterell</t>
  </si>
  <si>
    <t>242-70-5420</t>
  </si>
  <si>
    <t>X. Caroll</t>
  </si>
  <si>
    <t>113-42-6171</t>
  </si>
  <si>
    <t>Q. Karadzas</t>
  </si>
  <si>
    <t>Cardiology</t>
  </si>
  <si>
    <t>690-60-3044</t>
  </si>
  <si>
    <t>U. Clew</t>
  </si>
  <si>
    <t>563-41-7288</t>
  </si>
  <si>
    <t>D. Guido</t>
  </si>
  <si>
    <t>160-05-9410</t>
  </si>
  <si>
    <t>E. Merricks</t>
  </si>
  <si>
    <t>Neurology</t>
  </si>
  <si>
    <t>814-81-8129</t>
  </si>
  <si>
    <t>W. Peters</t>
  </si>
  <si>
    <t>108-25-6001</t>
  </si>
  <si>
    <t>T. Snedker</t>
  </si>
  <si>
    <t>540-88-7623</t>
  </si>
  <si>
    <t>T. Champney</t>
  </si>
  <si>
    <t>Gastroenterology</t>
  </si>
  <si>
    <t>516-07-4192</t>
  </si>
  <si>
    <t>P. Lotte</t>
  </si>
  <si>
    <t>321-57-9470</t>
  </si>
  <si>
    <t>Q. Micheau</t>
  </si>
  <si>
    <t>482-31-9677</t>
  </si>
  <si>
    <t>Z. Prott</t>
  </si>
  <si>
    <t>Renal</t>
  </si>
  <si>
    <t>156-93-3447</t>
  </si>
  <si>
    <t>I. Shakespear</t>
  </si>
  <si>
    <t>109-39-8231</t>
  </si>
  <si>
    <t>G. Truse</t>
  </si>
  <si>
    <t>441-78-6203</t>
  </si>
  <si>
    <t>E. Sandys</t>
  </si>
  <si>
    <t>406-35-8082</t>
  </si>
  <si>
    <t>U. Caze</t>
  </si>
  <si>
    <t>662-15-8330</t>
  </si>
  <si>
    <t>B. Dyet</t>
  </si>
  <si>
    <t>880-03-7024</t>
  </si>
  <si>
    <t>H. Keston</t>
  </si>
  <si>
    <t>250-44-9023</t>
  </si>
  <si>
    <t>A. Paaso</t>
  </si>
  <si>
    <t>866-26-1903</t>
  </si>
  <si>
    <t>Q. Jerson</t>
  </si>
  <si>
    <t>344-87-8606</t>
  </si>
  <si>
    <t>B. Gooderick</t>
  </si>
  <si>
    <t>218-33-6566</t>
  </si>
  <si>
    <t>U. Walbrun</t>
  </si>
  <si>
    <t>196-37-4530</t>
  </si>
  <si>
    <t>O. Lovewell</t>
  </si>
  <si>
    <t>788-38-9695</t>
  </si>
  <si>
    <t>I. Auchterlony</t>
  </si>
  <si>
    <t>429-49-7880</t>
  </si>
  <si>
    <t>V. Mowsdell</t>
  </si>
  <si>
    <t>544-75-8121</t>
  </si>
  <si>
    <t>A. Togwell</t>
  </si>
  <si>
    <t>741-98-3267</t>
  </si>
  <si>
    <t>J. Branton</t>
  </si>
  <si>
    <t>813-03-6145</t>
  </si>
  <si>
    <t>N. Macewan</t>
  </si>
  <si>
    <t>847-95-6147</t>
  </si>
  <si>
    <t>F. Kilgallen</t>
  </si>
  <si>
    <t>661-44-3953</t>
  </si>
  <si>
    <t>S. Dowers</t>
  </si>
  <si>
    <t>797-54-3108</t>
  </si>
  <si>
    <t>E. Tottem</t>
  </si>
  <si>
    <t>805-29-5064</t>
  </si>
  <si>
    <t>V. Giorgielli</t>
  </si>
  <si>
    <t>206-69-0689</t>
  </si>
  <si>
    <t>Z. Kenrat</t>
  </si>
  <si>
    <t>475-24-2587</t>
  </si>
  <si>
    <t>Z. Easterbrook</t>
  </si>
  <si>
    <t>389-43-8291</t>
  </si>
  <si>
    <t>T. Leach</t>
  </si>
  <si>
    <t>283-13-1525</t>
  </si>
  <si>
    <t>W. Gyde</t>
  </si>
  <si>
    <t>574-75-4280</t>
  </si>
  <si>
    <t>T. Wohlers</t>
  </si>
  <si>
    <t>178-06-0072</t>
  </si>
  <si>
    <t>J. Dietsche</t>
  </si>
  <si>
    <t>672-14-9431</t>
  </si>
  <si>
    <t>C. Kent</t>
  </si>
  <si>
    <t>621-08-1059</t>
  </si>
  <si>
    <t>K. Baal</t>
  </si>
  <si>
    <t>306-96-2248</t>
  </si>
  <si>
    <t>X. Ouslem</t>
  </si>
  <si>
    <t>878-03-2218</t>
  </si>
  <si>
    <t>S. Hutton</t>
  </si>
  <si>
    <t>Data returned for Count of Age Group, 0-9, Aug (First 1000 rows).</t>
  </si>
  <si>
    <t>Data returned for Count of Age Group, 0-9, [Calendar_Table].[Date (Month)].&amp;[Aug] (First 1000 rows).</t>
  </si>
  <si>
    <t>No. of Patients</t>
  </si>
  <si>
    <t>Count of Patient id</t>
  </si>
  <si>
    <t>Count of Patient Gender</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</si>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</sst>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1" tint="0.249977111117893"/>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0" fillId="0" borderId="0" xfId="0" applyNumberFormat="1"/>
    <xf numFmtId="0" fontId="0" fillId="0" borderId="0" xfId="0" pivotButton="1"/>
    <xf numFmtId="2" fontId="0" fillId="0" borderId="0" xfId="0" applyNumberFormat="1"/>
    <xf numFmtId="0" fontId="0" fillId="2" borderId="0" xfId="0" applyFill="1"/>
    <xf numFmtId="0" fontId="0" fillId="0" borderId="0" xfId="0" applyAlignment="1">
      <alignment horizontal="left"/>
    </xf>
    <xf numFmtId="1" fontId="0" fillId="0" borderId="0" xfId="0" applyNumberFormat="1"/>
    <xf numFmtId="0" fontId="0" fillId="3" borderId="0" xfId="0" applyFill="1"/>
    <xf numFmtId="10" fontId="0" fillId="0" borderId="0" xfId="0" applyNumberFormat="1"/>
    <xf numFmtId="0" fontId="0" fillId="4" borderId="0" xfId="0" applyFill="1"/>
    <xf numFmtId="10" fontId="0" fillId="4" borderId="0" xfId="1" applyNumberFormat="1" applyFont="1" applyFill="1"/>
    <xf numFmtId="0" fontId="0" fillId="5" borderId="0" xfId="0" applyFill="1"/>
    <xf numFmtId="0" fontId="0" fillId="6" borderId="0" xfId="0" applyFill="1"/>
    <xf numFmtId="14" fontId="0" fillId="0" borderId="0" xfId="0" applyNumberFormat="1"/>
    <xf numFmtId="21" fontId="0" fillId="0" borderId="0" xfId="0" applyNumberFormat="1"/>
    <xf numFmtId="0" fontId="2" fillId="0" borderId="0" xfId="0" applyFont="1"/>
  </cellXfs>
  <cellStyles count="2">
    <cellStyle name="Normal" xfId="0" builtinId="0"/>
    <cellStyle name="Percent" xfId="1" builtinId="5"/>
  </cellStyles>
  <dxfs count="473">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1" formatCode="0"/>
    </dxf>
    <dxf>
      <numFmt numFmtId="1" formatCode="0"/>
    </dxf>
    <dxf>
      <numFmt numFmtId="26" formatCode="hh:mm:ss"/>
    </dxf>
    <dxf>
      <numFmt numFmtId="19" formatCode="dd/mm/yyyy"/>
    </dxf>
    <dxf>
      <numFmt numFmtId="26" formatCode="hh:mm:ss"/>
    </dxf>
    <dxf>
      <numFmt numFmtId="19" formatCode="dd/mm/yyyy"/>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fill>
        <patternFill>
          <bgColor theme="0" tint="-0.24994659260841701"/>
        </patternFill>
      </fill>
    </dxf>
    <dxf>
      <font>
        <b/>
        <color theme="1"/>
      </font>
      <border>
        <bottom style="thin">
          <color theme="9"/>
        </bottom>
        <vertical/>
        <horizontal/>
      </border>
    </dxf>
    <dxf>
      <font>
        <color theme="1"/>
      </font>
      <fill>
        <patternFill>
          <bgColor theme="2"/>
        </patternFill>
      </fill>
      <border>
        <left style="thin">
          <color theme="9"/>
        </left>
        <right style="thin">
          <color theme="9"/>
        </right>
        <top style="thin">
          <color theme="9"/>
        </top>
        <bottom style="thin">
          <color theme="9"/>
        </bottom>
        <vertical/>
        <horizontal/>
      </border>
    </dxf>
    <dxf>
      <numFmt numFmtId="1" formatCode="0"/>
    </dxf>
    <dxf>
      <numFmt numFmtId="2" formatCode="0.00"/>
    </dxf>
    <dxf>
      <numFmt numFmtId="2" formatCode="0.00"/>
    </dxf>
  </dxfs>
  <tableStyles count="2" defaultTableStyle="TableStyleMedium2" defaultPivotStyle="PivotStyleLight16">
    <tableStyle name="My style" pivot="0" table="0" count="10" xr9:uid="{F9FC41FA-3DC2-4DD5-A014-AA82DF812A10}">
      <tableStyleElement type="wholeTable" dxfId="469"/>
      <tableStyleElement type="headerRow" dxfId="468"/>
    </tableStyle>
    <tableStyle name="Slicer Style 1" pivot="0" table="0" count="1" xr9:uid="{CC749718-E0F1-4DC2-8FF3-ED06BD83DD09}">
      <tableStyleElement type="wholeTable" dxfId="46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[Rajiv Excel Dashboard.xlsx]Pivot Report!PivotTable1</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pivotFmt>
    </c:pivotFmts>
    <c:plotArea>
      <c:layout>
        <c:manualLayout>
          <c:layoutTarget val="inner"/>
          <c:xMode val="edge"/>
          <c:yMode val="edge"/>
          <c:x val="8.1177067478437337E-2"/>
          <c:y val="0"/>
          <c:w val="0.88838153221714866"/>
          <c:h val="0.5688506061019829"/>
        </c:manualLayout>
      </c:layout>
      <c:areaChart>
        <c:grouping val="standard"/>
        <c:varyColors val="0"/>
        <c:ser>
          <c:idx val="0"/>
          <c:order val="0"/>
          <c:tx>
            <c:strRef>
              <c:f>'Pivot Report'!$F$6</c:f>
              <c:strCache>
                <c:ptCount val="1"/>
                <c:pt idx="0">
                  <c:v>Total</c:v>
                </c:pt>
              </c:strCache>
            </c:strRef>
          </c:tx>
          <c:spPr>
            <a:solidFill>
              <a:schemeClr val="accent1"/>
            </a:solidFill>
            <a:ln w="25400">
              <a:noFill/>
            </a:ln>
            <a:effectLst/>
          </c:spP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Report'!$E$7:$E$37</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Report'!$F$7:$F$37</c:f>
              <c:numCache>
                <c:formatCode>General</c:formatCode>
                <c:ptCount val="30"/>
                <c:pt idx="0">
                  <c:v>23</c:v>
                </c:pt>
                <c:pt idx="1">
                  <c:v>17</c:v>
                </c:pt>
                <c:pt idx="2">
                  <c:v>20</c:v>
                </c:pt>
                <c:pt idx="3">
                  <c:v>16</c:v>
                </c:pt>
                <c:pt idx="4">
                  <c:v>11</c:v>
                </c:pt>
                <c:pt idx="5">
                  <c:v>17</c:v>
                </c:pt>
                <c:pt idx="6">
                  <c:v>15</c:v>
                </c:pt>
                <c:pt idx="7">
                  <c:v>17</c:v>
                </c:pt>
                <c:pt idx="8">
                  <c:v>17</c:v>
                </c:pt>
                <c:pt idx="9">
                  <c:v>13</c:v>
                </c:pt>
                <c:pt idx="10">
                  <c:v>12</c:v>
                </c:pt>
                <c:pt idx="11">
                  <c:v>19</c:v>
                </c:pt>
                <c:pt idx="12">
                  <c:v>12</c:v>
                </c:pt>
                <c:pt idx="13">
                  <c:v>15</c:v>
                </c:pt>
                <c:pt idx="14">
                  <c:v>18</c:v>
                </c:pt>
                <c:pt idx="15">
                  <c:v>13</c:v>
                </c:pt>
                <c:pt idx="16">
                  <c:v>22</c:v>
                </c:pt>
                <c:pt idx="17">
                  <c:v>16</c:v>
                </c:pt>
                <c:pt idx="18">
                  <c:v>13</c:v>
                </c:pt>
                <c:pt idx="19">
                  <c:v>14</c:v>
                </c:pt>
                <c:pt idx="20">
                  <c:v>21</c:v>
                </c:pt>
                <c:pt idx="21">
                  <c:v>9</c:v>
                </c:pt>
                <c:pt idx="22">
                  <c:v>10</c:v>
                </c:pt>
                <c:pt idx="23">
                  <c:v>15</c:v>
                </c:pt>
                <c:pt idx="24">
                  <c:v>15</c:v>
                </c:pt>
                <c:pt idx="25">
                  <c:v>13</c:v>
                </c:pt>
                <c:pt idx="26">
                  <c:v>12</c:v>
                </c:pt>
                <c:pt idx="27">
                  <c:v>17</c:v>
                </c:pt>
                <c:pt idx="28">
                  <c:v>17</c:v>
                </c:pt>
                <c:pt idx="29">
                  <c:v>17</c:v>
                </c:pt>
              </c:numCache>
            </c:numRef>
          </c:val>
          <c:extLst>
            <c:ext xmlns:c16="http://schemas.microsoft.com/office/drawing/2014/chart" uri="{C3380CC4-5D6E-409C-BE32-E72D297353CC}">
              <c16:uniqueId val="{00000004-9E72-4B68-A4A6-7F974F73C732}"/>
            </c:ext>
          </c:extLst>
        </c:ser>
        <c:dLbls>
          <c:showLegendKey val="0"/>
          <c:showVal val="0"/>
          <c:showCatName val="0"/>
          <c:showSerName val="0"/>
          <c:showPercent val="0"/>
          <c:showBubbleSize val="0"/>
        </c:dLbls>
        <c:axId val="1856071455"/>
        <c:axId val="1856093535"/>
      </c:areaChart>
      <c:catAx>
        <c:axId val="1856071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093535"/>
        <c:crosses val="autoZero"/>
        <c:auto val="1"/>
        <c:lblAlgn val="ctr"/>
        <c:lblOffset val="100"/>
        <c:noMultiLvlLbl val="0"/>
      </c:catAx>
      <c:valAx>
        <c:axId val="1856093535"/>
        <c:scaling>
          <c:orientation val="minMax"/>
        </c:scaling>
        <c:delete val="1"/>
        <c:axPos val="l"/>
        <c:numFmt formatCode="General" sourceLinked="1"/>
        <c:majorTickMark val="none"/>
        <c:minorTickMark val="none"/>
        <c:tickLblPos val="nextTo"/>
        <c:crossAx val="185607145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[Rajiv Excel Dashboard.xlsx]Pivot Report!PivotTable10</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Report'!$B$55</c:f>
              <c:strCache>
                <c:ptCount val="1"/>
                <c:pt idx="0">
                  <c:v>Total</c:v>
                </c:pt>
              </c:strCache>
            </c:strRef>
          </c:tx>
          <c:spPr>
            <a:solidFill>
              <a:schemeClr val="accent1"/>
            </a:solidFill>
            <a:ln>
              <a:noFill/>
            </a:ln>
            <a:effectLst/>
          </c:spPr>
          <c:invertIfNegative val="0"/>
          <c:cat>
            <c:strRef>
              <c:f>'Pivot Report'!$A$56:$A$64</c:f>
              <c:strCache>
                <c:ptCount val="8"/>
                <c:pt idx="0">
                  <c:v>0-9</c:v>
                </c:pt>
                <c:pt idx="1">
                  <c:v>10-19</c:v>
                </c:pt>
                <c:pt idx="2">
                  <c:v>20-29</c:v>
                </c:pt>
                <c:pt idx="3">
                  <c:v>30-39</c:v>
                </c:pt>
                <c:pt idx="4">
                  <c:v>40-49</c:v>
                </c:pt>
                <c:pt idx="5">
                  <c:v>50-59</c:v>
                </c:pt>
                <c:pt idx="6">
                  <c:v>60-69</c:v>
                </c:pt>
                <c:pt idx="7">
                  <c:v>70-79</c:v>
                </c:pt>
              </c:strCache>
            </c:strRef>
          </c:cat>
          <c:val>
            <c:numRef>
              <c:f>'Pivot Report'!$B$56:$B$64</c:f>
              <c:numCache>
                <c:formatCode>0</c:formatCode>
                <c:ptCount val="8"/>
                <c:pt idx="0">
                  <c:v>58</c:v>
                </c:pt>
                <c:pt idx="1">
                  <c:v>61</c:v>
                </c:pt>
                <c:pt idx="2">
                  <c:v>64</c:v>
                </c:pt>
                <c:pt idx="3">
                  <c:v>64</c:v>
                </c:pt>
                <c:pt idx="4">
                  <c:v>65</c:v>
                </c:pt>
                <c:pt idx="5">
                  <c:v>52</c:v>
                </c:pt>
                <c:pt idx="6">
                  <c:v>57</c:v>
                </c:pt>
                <c:pt idx="7">
                  <c:v>45</c:v>
                </c:pt>
              </c:numCache>
            </c:numRef>
          </c:val>
          <c:extLst>
            <c:ext xmlns:c16="http://schemas.microsoft.com/office/drawing/2014/chart" uri="{C3380CC4-5D6E-409C-BE32-E72D297353CC}">
              <c16:uniqueId val="{00000004-5C02-4ACF-8616-7AFBCADC6776}"/>
            </c:ext>
          </c:extLst>
        </c:ser>
        <c:dLbls>
          <c:showLegendKey val="0"/>
          <c:showVal val="0"/>
          <c:showCatName val="0"/>
          <c:showSerName val="0"/>
          <c:showPercent val="0"/>
          <c:showBubbleSize val="0"/>
        </c:dLbls>
        <c:gapWidth val="219"/>
        <c:overlap val="-27"/>
        <c:axId val="1966659199"/>
        <c:axId val="1966657759"/>
      </c:barChart>
      <c:catAx>
        <c:axId val="196665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657759"/>
        <c:crosses val="autoZero"/>
        <c:auto val="1"/>
        <c:lblAlgn val="ctr"/>
        <c:lblOffset val="100"/>
        <c:noMultiLvlLbl val="0"/>
      </c:catAx>
      <c:valAx>
        <c:axId val="19666577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65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[Rajiv Excel Dashboard.xlsx]Pivot Report!PivotTable1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612086950669629E-3"/>
          <c:y val="1.1138096077590401E-2"/>
          <c:w val="0.88838153221714866"/>
          <c:h val="0.56918510186226723"/>
        </c:manualLayout>
      </c:layout>
      <c:areaChart>
        <c:grouping val="standard"/>
        <c:varyColors val="0"/>
        <c:ser>
          <c:idx val="0"/>
          <c:order val="0"/>
          <c:tx>
            <c:strRef>
              <c:f>'Pivot Report'!$F$6</c:f>
              <c:strCache>
                <c:ptCount val="1"/>
                <c:pt idx="0">
                  <c:v>Total</c:v>
                </c:pt>
              </c:strCache>
            </c:strRef>
          </c:tx>
          <c:spPr>
            <a:solidFill>
              <a:schemeClr val="accent1"/>
            </a:solidFill>
            <a:ln w="25400">
              <a:noFill/>
            </a:ln>
            <a:effectLst/>
          </c:spPr>
          <c:cat>
            <c:strRef>
              <c:f>'Pivot Report'!$E$7:$E$37</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Report'!$F$7:$F$37</c:f>
              <c:numCache>
                <c:formatCode>General</c:formatCode>
                <c:ptCount val="30"/>
                <c:pt idx="0">
                  <c:v>23</c:v>
                </c:pt>
                <c:pt idx="1">
                  <c:v>17</c:v>
                </c:pt>
                <c:pt idx="2">
                  <c:v>20</c:v>
                </c:pt>
                <c:pt idx="3">
                  <c:v>16</c:v>
                </c:pt>
                <c:pt idx="4">
                  <c:v>11</c:v>
                </c:pt>
                <c:pt idx="5">
                  <c:v>17</c:v>
                </c:pt>
                <c:pt idx="6">
                  <c:v>15</c:v>
                </c:pt>
                <c:pt idx="7">
                  <c:v>17</c:v>
                </c:pt>
                <c:pt idx="8">
                  <c:v>17</c:v>
                </c:pt>
                <c:pt idx="9">
                  <c:v>13</c:v>
                </c:pt>
                <c:pt idx="10">
                  <c:v>12</c:v>
                </c:pt>
                <c:pt idx="11">
                  <c:v>19</c:v>
                </c:pt>
                <c:pt idx="12">
                  <c:v>12</c:v>
                </c:pt>
                <c:pt idx="13">
                  <c:v>15</c:v>
                </c:pt>
                <c:pt idx="14">
                  <c:v>18</c:v>
                </c:pt>
                <c:pt idx="15">
                  <c:v>13</c:v>
                </c:pt>
                <c:pt idx="16">
                  <c:v>22</c:v>
                </c:pt>
                <c:pt idx="17">
                  <c:v>16</c:v>
                </c:pt>
                <c:pt idx="18">
                  <c:v>13</c:v>
                </c:pt>
                <c:pt idx="19">
                  <c:v>14</c:v>
                </c:pt>
                <c:pt idx="20">
                  <c:v>21</c:v>
                </c:pt>
                <c:pt idx="21">
                  <c:v>9</c:v>
                </c:pt>
                <c:pt idx="22">
                  <c:v>10</c:v>
                </c:pt>
                <c:pt idx="23">
                  <c:v>15</c:v>
                </c:pt>
                <c:pt idx="24">
                  <c:v>15</c:v>
                </c:pt>
                <c:pt idx="25">
                  <c:v>13</c:v>
                </c:pt>
                <c:pt idx="26">
                  <c:v>12</c:v>
                </c:pt>
                <c:pt idx="27">
                  <c:v>17</c:v>
                </c:pt>
                <c:pt idx="28">
                  <c:v>17</c:v>
                </c:pt>
                <c:pt idx="29">
                  <c:v>17</c:v>
                </c:pt>
              </c:numCache>
            </c:numRef>
          </c:val>
          <c:extLst>
            <c:ext xmlns:c16="http://schemas.microsoft.com/office/drawing/2014/chart" uri="{C3380CC4-5D6E-409C-BE32-E72D297353CC}">
              <c16:uniqueId val="{00000003-D837-4466-A829-1FDED5177F4B}"/>
            </c:ext>
          </c:extLst>
        </c:ser>
        <c:dLbls>
          <c:showLegendKey val="0"/>
          <c:showVal val="0"/>
          <c:showCatName val="0"/>
          <c:showSerName val="0"/>
          <c:showPercent val="0"/>
          <c:showBubbleSize val="0"/>
        </c:dLbls>
        <c:axId val="1856071455"/>
        <c:axId val="1856093535"/>
      </c:areaChart>
      <c:catAx>
        <c:axId val="1856071455"/>
        <c:scaling>
          <c:orientation val="minMax"/>
        </c:scaling>
        <c:delete val="1"/>
        <c:axPos val="b"/>
        <c:numFmt formatCode="General" sourceLinked="1"/>
        <c:majorTickMark val="out"/>
        <c:minorTickMark val="none"/>
        <c:tickLblPos val="nextTo"/>
        <c:crossAx val="1856093535"/>
        <c:crosses val="autoZero"/>
        <c:auto val="1"/>
        <c:lblAlgn val="ctr"/>
        <c:lblOffset val="100"/>
        <c:noMultiLvlLbl val="0"/>
      </c:catAx>
      <c:valAx>
        <c:axId val="1856093535"/>
        <c:scaling>
          <c:orientation val="minMax"/>
        </c:scaling>
        <c:delete val="1"/>
        <c:axPos val="l"/>
        <c:numFmt formatCode="General" sourceLinked="1"/>
        <c:majorTickMark val="none"/>
        <c:minorTickMark val="none"/>
        <c:tickLblPos val="nextTo"/>
        <c:crossAx val="185607145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[Rajiv Excel Dashboard.xlsx]Pivot Report!PivotTable5</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277547933626942E-2"/>
          <c:y val="2.3776366291905847E-2"/>
          <c:w val="0.92567261564608505"/>
          <c:h val="0.87887648706816945"/>
        </c:manualLayout>
      </c:layout>
      <c:areaChart>
        <c:grouping val="standard"/>
        <c:varyColors val="0"/>
        <c:ser>
          <c:idx val="0"/>
          <c:order val="0"/>
          <c:tx>
            <c:strRef>
              <c:f>'Pivot Report'!$J$6</c:f>
              <c:strCache>
                <c:ptCount val="1"/>
                <c:pt idx="0">
                  <c:v>Total</c:v>
                </c:pt>
              </c:strCache>
            </c:strRef>
          </c:tx>
          <c:spPr>
            <a:solidFill>
              <a:schemeClr val="accent1"/>
            </a:solidFill>
            <a:ln w="25400">
              <a:noFill/>
            </a:ln>
            <a:effectLst/>
          </c:spPr>
          <c:cat>
            <c:strRef>
              <c:f>'Pivot Report'!$I$7:$I$37</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Report'!$J$7:$J$37</c:f>
              <c:numCache>
                <c:formatCode>0.00</c:formatCode>
                <c:ptCount val="30"/>
                <c:pt idx="0">
                  <c:v>39.304347826086953</c:v>
                </c:pt>
                <c:pt idx="1">
                  <c:v>36.941176470588232</c:v>
                </c:pt>
                <c:pt idx="2">
                  <c:v>35.549999999999997</c:v>
                </c:pt>
                <c:pt idx="3">
                  <c:v>32</c:v>
                </c:pt>
                <c:pt idx="4">
                  <c:v>43.81818181818182</c:v>
                </c:pt>
                <c:pt idx="5">
                  <c:v>37.823529411764703</c:v>
                </c:pt>
                <c:pt idx="6">
                  <c:v>37.533333333333331</c:v>
                </c:pt>
                <c:pt idx="7">
                  <c:v>31.588235294117649</c:v>
                </c:pt>
                <c:pt idx="8">
                  <c:v>32.647058823529413</c:v>
                </c:pt>
                <c:pt idx="9">
                  <c:v>34.846153846153847</c:v>
                </c:pt>
                <c:pt idx="10">
                  <c:v>36.666666666666664</c:v>
                </c:pt>
                <c:pt idx="11">
                  <c:v>31.94736842105263</c:v>
                </c:pt>
                <c:pt idx="12">
                  <c:v>37.416666666666664</c:v>
                </c:pt>
                <c:pt idx="13">
                  <c:v>33.4</c:v>
                </c:pt>
                <c:pt idx="14">
                  <c:v>37.944444444444443</c:v>
                </c:pt>
                <c:pt idx="15">
                  <c:v>32.769230769230766</c:v>
                </c:pt>
                <c:pt idx="16">
                  <c:v>31.863636363636363</c:v>
                </c:pt>
                <c:pt idx="17">
                  <c:v>37.8125</c:v>
                </c:pt>
                <c:pt idx="18">
                  <c:v>28.46153846153846</c:v>
                </c:pt>
                <c:pt idx="19">
                  <c:v>33.571428571428569</c:v>
                </c:pt>
                <c:pt idx="20">
                  <c:v>35.666666666666664</c:v>
                </c:pt>
                <c:pt idx="21">
                  <c:v>27</c:v>
                </c:pt>
                <c:pt idx="22">
                  <c:v>42.4</c:v>
                </c:pt>
                <c:pt idx="23">
                  <c:v>37.333333333333336</c:v>
                </c:pt>
                <c:pt idx="24">
                  <c:v>34.266666666666666</c:v>
                </c:pt>
                <c:pt idx="25">
                  <c:v>34.92307692307692</c:v>
                </c:pt>
                <c:pt idx="26">
                  <c:v>33.166666666666664</c:v>
                </c:pt>
                <c:pt idx="27">
                  <c:v>32.588235294117645</c:v>
                </c:pt>
                <c:pt idx="28">
                  <c:v>33.294117647058826</c:v>
                </c:pt>
                <c:pt idx="29">
                  <c:v>37.411764705882355</c:v>
                </c:pt>
              </c:numCache>
            </c:numRef>
          </c:val>
          <c:extLst>
            <c:ext xmlns:c16="http://schemas.microsoft.com/office/drawing/2014/chart" uri="{C3380CC4-5D6E-409C-BE32-E72D297353CC}">
              <c16:uniqueId val="{00000004-40A1-47B8-B32C-824EBE61E7F6}"/>
            </c:ext>
          </c:extLst>
        </c:ser>
        <c:dLbls>
          <c:showLegendKey val="0"/>
          <c:showVal val="0"/>
          <c:showCatName val="0"/>
          <c:showSerName val="0"/>
          <c:showPercent val="0"/>
          <c:showBubbleSize val="0"/>
        </c:dLbls>
        <c:axId val="73674688"/>
        <c:axId val="73676128"/>
      </c:areaChart>
      <c:catAx>
        <c:axId val="73674688"/>
        <c:scaling>
          <c:orientation val="minMax"/>
        </c:scaling>
        <c:delete val="1"/>
        <c:axPos val="b"/>
        <c:numFmt formatCode="General" sourceLinked="1"/>
        <c:majorTickMark val="out"/>
        <c:minorTickMark val="none"/>
        <c:tickLblPos val="nextTo"/>
        <c:crossAx val="73676128"/>
        <c:crosses val="autoZero"/>
        <c:auto val="1"/>
        <c:lblAlgn val="ctr"/>
        <c:lblOffset val="100"/>
        <c:noMultiLvlLbl val="0"/>
      </c:catAx>
      <c:valAx>
        <c:axId val="73676128"/>
        <c:scaling>
          <c:orientation val="minMax"/>
        </c:scaling>
        <c:delete val="1"/>
        <c:axPos val="l"/>
        <c:numFmt formatCode="0.00" sourceLinked="1"/>
        <c:majorTickMark val="none"/>
        <c:minorTickMark val="none"/>
        <c:tickLblPos val="nextTo"/>
        <c:crossAx val="7367468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[Rajiv Excel Dashboard.xlsx]Pivot Report!PivotTable6</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980005850545482E-2"/>
          <c:y val="0"/>
          <c:w val="0.93786128464339491"/>
          <c:h val="0.96660215328622634"/>
        </c:manualLayout>
      </c:layout>
      <c:areaChart>
        <c:grouping val="standard"/>
        <c:varyColors val="0"/>
        <c:ser>
          <c:idx val="0"/>
          <c:order val="0"/>
          <c:tx>
            <c:strRef>
              <c:f>'Pivot Report'!$M$6</c:f>
              <c:strCache>
                <c:ptCount val="1"/>
                <c:pt idx="0">
                  <c:v>Total</c:v>
                </c:pt>
              </c:strCache>
            </c:strRef>
          </c:tx>
          <c:spPr>
            <a:solidFill>
              <a:schemeClr val="accent1"/>
            </a:solidFill>
            <a:ln w="25400">
              <a:noFill/>
            </a:ln>
            <a:effectLst/>
          </c:spPr>
          <c:cat>
            <c:strRef>
              <c:f>'Pivot Report'!$L$7:$L$36</c:f>
              <c:strCache>
                <c:ptCount val="29"/>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23-Sep</c:v>
                </c:pt>
                <c:pt idx="22">
                  <c:v>24-Sep</c:v>
                </c:pt>
                <c:pt idx="23">
                  <c:v>25-Sep</c:v>
                </c:pt>
                <c:pt idx="24">
                  <c:v>26-Sep</c:v>
                </c:pt>
                <c:pt idx="25">
                  <c:v>27-Sep</c:v>
                </c:pt>
                <c:pt idx="26">
                  <c:v>28-Sep</c:v>
                </c:pt>
                <c:pt idx="27">
                  <c:v>29-Sep</c:v>
                </c:pt>
                <c:pt idx="28">
                  <c:v>30-Sep</c:v>
                </c:pt>
              </c:strCache>
            </c:strRef>
          </c:cat>
          <c:val>
            <c:numRef>
              <c:f>'Pivot Report'!$M$7:$M$36</c:f>
              <c:numCache>
                <c:formatCode>0.00</c:formatCode>
                <c:ptCount val="29"/>
                <c:pt idx="0">
                  <c:v>30</c:v>
                </c:pt>
                <c:pt idx="1">
                  <c:v>8</c:v>
                </c:pt>
                <c:pt idx="2">
                  <c:v>27</c:v>
                </c:pt>
                <c:pt idx="3">
                  <c:v>28</c:v>
                </c:pt>
                <c:pt idx="4">
                  <c:v>28</c:v>
                </c:pt>
                <c:pt idx="5">
                  <c:v>20</c:v>
                </c:pt>
                <c:pt idx="6">
                  <c:v>16</c:v>
                </c:pt>
                <c:pt idx="7">
                  <c:v>11</c:v>
                </c:pt>
                <c:pt idx="8">
                  <c:v>20</c:v>
                </c:pt>
                <c:pt idx="9">
                  <c:v>14</c:v>
                </c:pt>
                <c:pt idx="10">
                  <c:v>12</c:v>
                </c:pt>
                <c:pt idx="11">
                  <c:v>26</c:v>
                </c:pt>
                <c:pt idx="12">
                  <c:v>14</c:v>
                </c:pt>
                <c:pt idx="13">
                  <c:v>27</c:v>
                </c:pt>
                <c:pt idx="14">
                  <c:v>20</c:v>
                </c:pt>
                <c:pt idx="15">
                  <c:v>22</c:v>
                </c:pt>
                <c:pt idx="16">
                  <c:v>27</c:v>
                </c:pt>
                <c:pt idx="17">
                  <c:v>35</c:v>
                </c:pt>
                <c:pt idx="18">
                  <c:v>14</c:v>
                </c:pt>
                <c:pt idx="19">
                  <c:v>3</c:v>
                </c:pt>
                <c:pt idx="20">
                  <c:v>24</c:v>
                </c:pt>
                <c:pt idx="21">
                  <c:v>7</c:v>
                </c:pt>
                <c:pt idx="22">
                  <c:v>30</c:v>
                </c:pt>
                <c:pt idx="23">
                  <c:v>29</c:v>
                </c:pt>
                <c:pt idx="24">
                  <c:v>10</c:v>
                </c:pt>
                <c:pt idx="25">
                  <c:v>8</c:v>
                </c:pt>
                <c:pt idx="26">
                  <c:v>6</c:v>
                </c:pt>
                <c:pt idx="27">
                  <c:v>34</c:v>
                </c:pt>
                <c:pt idx="28">
                  <c:v>39</c:v>
                </c:pt>
              </c:numCache>
            </c:numRef>
          </c:val>
          <c:extLst>
            <c:ext xmlns:c16="http://schemas.microsoft.com/office/drawing/2014/chart" uri="{C3380CC4-5D6E-409C-BE32-E72D297353CC}">
              <c16:uniqueId val="{00000004-BF1A-478F-8C96-BFD564398B47}"/>
            </c:ext>
          </c:extLst>
        </c:ser>
        <c:dLbls>
          <c:showLegendKey val="0"/>
          <c:showVal val="0"/>
          <c:showCatName val="0"/>
          <c:showSerName val="0"/>
          <c:showPercent val="0"/>
          <c:showBubbleSize val="0"/>
        </c:dLbls>
        <c:axId val="1856036415"/>
        <c:axId val="1856050335"/>
      </c:areaChart>
      <c:catAx>
        <c:axId val="1856036415"/>
        <c:scaling>
          <c:orientation val="minMax"/>
        </c:scaling>
        <c:delete val="1"/>
        <c:axPos val="b"/>
        <c:numFmt formatCode="General" sourceLinked="1"/>
        <c:majorTickMark val="out"/>
        <c:minorTickMark val="none"/>
        <c:tickLblPos val="nextTo"/>
        <c:crossAx val="1856050335"/>
        <c:crosses val="autoZero"/>
        <c:auto val="1"/>
        <c:lblAlgn val="ctr"/>
        <c:lblOffset val="100"/>
        <c:noMultiLvlLbl val="0"/>
      </c:catAx>
      <c:valAx>
        <c:axId val="1856050335"/>
        <c:scaling>
          <c:orientation val="minMax"/>
        </c:scaling>
        <c:delete val="1"/>
        <c:axPos val="l"/>
        <c:numFmt formatCode="0.00" sourceLinked="1"/>
        <c:majorTickMark val="none"/>
        <c:minorTickMark val="none"/>
        <c:tickLblPos val="nextTo"/>
        <c:crossAx val="185603641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[Rajiv Excel Dashboard.xlsx]Pivot Report!PivotTable10</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605211585378763E-2"/>
          <c:y val="0.10938018636721786"/>
          <c:w val="0.93888888888888888"/>
          <c:h val="0.65729001035067414"/>
        </c:manualLayout>
      </c:layout>
      <c:barChart>
        <c:barDir val="col"/>
        <c:grouping val="clustered"/>
        <c:varyColors val="0"/>
        <c:ser>
          <c:idx val="0"/>
          <c:order val="0"/>
          <c:tx>
            <c:strRef>
              <c:f>'Pivot Report'!$B$55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Report'!$A$56:$A$64</c:f>
              <c:strCache>
                <c:ptCount val="8"/>
                <c:pt idx="0">
                  <c:v>0-9</c:v>
                </c:pt>
                <c:pt idx="1">
                  <c:v>10-19</c:v>
                </c:pt>
                <c:pt idx="2">
                  <c:v>20-29</c:v>
                </c:pt>
                <c:pt idx="3">
                  <c:v>30-39</c:v>
                </c:pt>
                <c:pt idx="4">
                  <c:v>40-49</c:v>
                </c:pt>
                <c:pt idx="5">
                  <c:v>50-59</c:v>
                </c:pt>
                <c:pt idx="6">
                  <c:v>60-69</c:v>
                </c:pt>
                <c:pt idx="7">
                  <c:v>70-79</c:v>
                </c:pt>
              </c:strCache>
            </c:strRef>
          </c:cat>
          <c:val>
            <c:numRef>
              <c:f>'Pivot Report'!$B$56:$B$64</c:f>
              <c:numCache>
                <c:formatCode>0</c:formatCode>
                <c:ptCount val="8"/>
                <c:pt idx="0">
                  <c:v>58</c:v>
                </c:pt>
                <c:pt idx="1">
                  <c:v>61</c:v>
                </c:pt>
                <c:pt idx="2">
                  <c:v>64</c:v>
                </c:pt>
                <c:pt idx="3">
                  <c:v>64</c:v>
                </c:pt>
                <c:pt idx="4">
                  <c:v>65</c:v>
                </c:pt>
                <c:pt idx="5">
                  <c:v>52</c:v>
                </c:pt>
                <c:pt idx="6">
                  <c:v>57</c:v>
                </c:pt>
                <c:pt idx="7">
                  <c:v>45</c:v>
                </c:pt>
              </c:numCache>
            </c:numRef>
          </c:val>
          <c:extLst>
            <c:ext xmlns:c16="http://schemas.microsoft.com/office/drawing/2014/chart" uri="{C3380CC4-5D6E-409C-BE32-E72D297353CC}">
              <c16:uniqueId val="{00000004-AE26-4AA2-BBB9-3316342CB2D3}"/>
            </c:ext>
          </c:extLst>
        </c:ser>
        <c:dLbls>
          <c:showLegendKey val="0"/>
          <c:showVal val="0"/>
          <c:showCatName val="0"/>
          <c:showSerName val="0"/>
          <c:showPercent val="0"/>
          <c:showBubbleSize val="0"/>
        </c:dLbls>
        <c:gapWidth val="219"/>
        <c:overlap val="-27"/>
        <c:axId val="1966659199"/>
        <c:axId val="1966657759"/>
      </c:barChart>
      <c:catAx>
        <c:axId val="196665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657759"/>
        <c:crosses val="autoZero"/>
        <c:auto val="1"/>
        <c:lblAlgn val="ctr"/>
        <c:lblOffset val="100"/>
        <c:noMultiLvlLbl val="0"/>
      </c:catAx>
      <c:valAx>
        <c:axId val="1966657759"/>
        <c:scaling>
          <c:orientation val="minMax"/>
        </c:scaling>
        <c:delete val="1"/>
        <c:axPos val="l"/>
        <c:numFmt formatCode="0" sourceLinked="1"/>
        <c:majorTickMark val="none"/>
        <c:minorTickMark val="none"/>
        <c:tickLblPos val="nextTo"/>
        <c:crossAx val="19666591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[Rajiv Excel Dashboard.xlsx]Pivot Report!PivotTable11</c:name>
    <c:fmtId val="2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2"/>
          </a:solidFill>
          <a:ln w="19050">
            <a:solidFill>
              <a:schemeClr val="lt1"/>
            </a:solidFill>
          </a:ln>
          <a:effectLst/>
        </c:spPr>
      </c:pivotFmt>
    </c:pivotFmts>
    <c:plotArea>
      <c:layout>
        <c:manualLayout>
          <c:layoutTarget val="inner"/>
          <c:xMode val="edge"/>
          <c:yMode val="edge"/>
          <c:x val="0.13477063081576576"/>
          <c:y val="0.12800995990681902"/>
          <c:w val="0.75352048650395986"/>
          <c:h val="0.87198971403728665"/>
        </c:manualLayout>
      </c:layout>
      <c:pieChart>
        <c:varyColors val="1"/>
        <c:ser>
          <c:idx val="0"/>
          <c:order val="0"/>
          <c:tx>
            <c:strRef>
              <c:f>'Pivot Report'!$B$67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Report'!$A$68:$A$70</c:f>
              <c:strCache>
                <c:ptCount val="2"/>
                <c:pt idx="0">
                  <c:v>Delay</c:v>
                </c:pt>
                <c:pt idx="1">
                  <c:v>Ontime</c:v>
                </c:pt>
              </c:strCache>
            </c:strRef>
          </c:cat>
          <c:val>
            <c:numRef>
              <c:f>'Pivot Report'!$B$68:$B$70</c:f>
              <c:numCache>
                <c:formatCode>0.00</c:formatCode>
                <c:ptCount val="2"/>
                <c:pt idx="0">
                  <c:v>278</c:v>
                </c:pt>
                <c:pt idx="1">
                  <c:v>188</c:v>
                </c:pt>
              </c:numCache>
            </c:numRef>
          </c:val>
          <c:extLst>
            <c:ext xmlns:c16="http://schemas.microsoft.com/office/drawing/2014/chart" uri="{C3380CC4-5D6E-409C-BE32-E72D297353CC}">
              <c16:uniqueId val="{00000008-EA99-4C12-92BB-9F15C3F16AC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7596660047565171"/>
          <c:y val="0"/>
          <c:w val="0.51487854718418802"/>
          <c:h val="0.14690796745861795"/>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[Rajiv Excel Dashboard.xlsx]Pivot Report!PivotTable12</c:name>
    <c:fmtId val="36"/>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2"/>
          </a:solidFill>
          <a:ln w="19050">
            <a:solidFill>
              <a:schemeClr val="lt1"/>
            </a:solidFill>
          </a:ln>
          <a:effectLst/>
        </c:spPr>
      </c:pivotFmt>
    </c:pivotFmts>
    <c:plotArea>
      <c:layout>
        <c:manualLayout>
          <c:layoutTarget val="inner"/>
          <c:xMode val="edge"/>
          <c:yMode val="edge"/>
          <c:x val="0.11587769477533258"/>
          <c:y val="0.13453205120914366"/>
          <c:w val="0.83955941404760315"/>
          <c:h val="0.81857114485664473"/>
        </c:manualLayout>
      </c:layout>
      <c:doughnutChart>
        <c:varyColors val="1"/>
        <c:ser>
          <c:idx val="0"/>
          <c:order val="0"/>
          <c:tx>
            <c:strRef>
              <c:f>'Pivot Report'!$B$76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Report'!$A$77:$A$79</c:f>
              <c:strCache>
                <c:ptCount val="2"/>
                <c:pt idx="0">
                  <c:v>Female</c:v>
                </c:pt>
                <c:pt idx="1">
                  <c:v>Male</c:v>
                </c:pt>
              </c:strCache>
            </c:strRef>
          </c:cat>
          <c:val>
            <c:numRef>
              <c:f>'Pivot Report'!$B$77:$B$79</c:f>
              <c:numCache>
                <c:formatCode>0.00</c:formatCode>
                <c:ptCount val="2"/>
                <c:pt idx="0">
                  <c:v>237</c:v>
                </c:pt>
                <c:pt idx="1">
                  <c:v>229</c:v>
                </c:pt>
              </c:numCache>
            </c:numRef>
          </c:val>
          <c:extLst>
            <c:ext xmlns:c16="http://schemas.microsoft.com/office/drawing/2014/chart" uri="{C3380CC4-5D6E-409C-BE32-E72D297353CC}">
              <c16:uniqueId val="{00000008-BF48-48BC-85BD-2BC2ACC9CDEA}"/>
            </c:ext>
          </c:extLst>
        </c:ser>
        <c:dLbls>
          <c:showLegendKey val="0"/>
          <c:showVal val="0"/>
          <c:showCatName val="0"/>
          <c:showSerName val="0"/>
          <c:showPercent val="1"/>
          <c:showBubbleSize val="0"/>
          <c:showLeaderLines val="1"/>
        </c:dLbls>
        <c:firstSliceAng val="0"/>
        <c:holeSize val="33"/>
      </c:doughnutChart>
      <c:spPr>
        <a:noFill/>
        <a:ln>
          <a:noFill/>
        </a:ln>
        <a:effectLst/>
      </c:spPr>
    </c:plotArea>
    <c:legend>
      <c:legendPos val="r"/>
      <c:layout>
        <c:manualLayout>
          <c:xMode val="edge"/>
          <c:yMode val="edge"/>
          <c:x val="4.8891844842762655E-2"/>
          <c:y val="3.1466053986743285E-2"/>
          <c:w val="0.89200080759135858"/>
          <c:h val="9.60659084281131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[Rajiv Excel Dashboard.xlsx]Pivot Report!PivotTable13</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413796860298121"/>
          <c:y val="7.9854633555420954E-2"/>
          <c:w val="0.55174301592867692"/>
          <c:h val="0.76312855865093043"/>
        </c:manualLayout>
      </c:layout>
      <c:barChart>
        <c:barDir val="bar"/>
        <c:grouping val="clustered"/>
        <c:varyColors val="0"/>
        <c:ser>
          <c:idx val="0"/>
          <c:order val="0"/>
          <c:tx>
            <c:strRef>
              <c:f>'Pivot Report'!$B$82</c:f>
              <c:strCache>
                <c:ptCount val="1"/>
                <c:pt idx="0">
                  <c:v>Total</c:v>
                </c:pt>
              </c:strCache>
            </c:strRef>
          </c:tx>
          <c:spPr>
            <a:solidFill>
              <a:schemeClr val="accent1"/>
            </a:solidFill>
            <a:ln>
              <a:noFill/>
            </a:ln>
            <a:effectLst/>
          </c:spPr>
          <c:invertIfNegative val="0"/>
          <c:cat>
            <c:strRef>
              <c:f>'Pivot Report'!$A$83:$A$91</c:f>
              <c:strCache>
                <c:ptCount val="8"/>
                <c:pt idx="0">
                  <c:v>Renal</c:v>
                </c:pt>
                <c:pt idx="1">
                  <c:v>Cardiology</c:v>
                </c:pt>
                <c:pt idx="2">
                  <c:v>Neurology</c:v>
                </c:pt>
                <c:pt idx="3">
                  <c:v>Gastroenterology</c:v>
                </c:pt>
                <c:pt idx="4">
                  <c:v>Physiotherapy</c:v>
                </c:pt>
                <c:pt idx="5">
                  <c:v>Orthopedics</c:v>
                </c:pt>
                <c:pt idx="6">
                  <c:v>General Practice</c:v>
                </c:pt>
                <c:pt idx="7">
                  <c:v>None</c:v>
                </c:pt>
              </c:strCache>
            </c:strRef>
          </c:cat>
          <c:val>
            <c:numRef>
              <c:f>'Pivot Report'!$B$83:$B$91</c:f>
              <c:numCache>
                <c:formatCode>0</c:formatCode>
                <c:ptCount val="8"/>
                <c:pt idx="0">
                  <c:v>6</c:v>
                </c:pt>
                <c:pt idx="1">
                  <c:v>9</c:v>
                </c:pt>
                <c:pt idx="2">
                  <c:v>10</c:v>
                </c:pt>
                <c:pt idx="3">
                  <c:v>11</c:v>
                </c:pt>
                <c:pt idx="4">
                  <c:v>12</c:v>
                </c:pt>
                <c:pt idx="5">
                  <c:v>47</c:v>
                </c:pt>
                <c:pt idx="6">
                  <c:v>98</c:v>
                </c:pt>
                <c:pt idx="7">
                  <c:v>273</c:v>
                </c:pt>
              </c:numCache>
            </c:numRef>
          </c:val>
          <c:extLst>
            <c:ext xmlns:c16="http://schemas.microsoft.com/office/drawing/2014/chart" uri="{C3380CC4-5D6E-409C-BE32-E72D297353CC}">
              <c16:uniqueId val="{00000004-188D-417E-BE84-D7953EDF690B}"/>
            </c:ext>
          </c:extLst>
        </c:ser>
        <c:dLbls>
          <c:showLegendKey val="0"/>
          <c:showVal val="0"/>
          <c:showCatName val="0"/>
          <c:showSerName val="0"/>
          <c:showPercent val="0"/>
          <c:showBubbleSize val="0"/>
        </c:dLbls>
        <c:gapWidth val="182"/>
        <c:axId val="406004928"/>
        <c:axId val="406012608"/>
      </c:barChart>
      <c:catAx>
        <c:axId val="406004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012608"/>
        <c:crosses val="autoZero"/>
        <c:auto val="1"/>
        <c:lblAlgn val="ctr"/>
        <c:lblOffset val="100"/>
        <c:noMultiLvlLbl val="0"/>
      </c:catAx>
      <c:valAx>
        <c:axId val="406012608"/>
        <c:scaling>
          <c:orientation val="minMax"/>
        </c:scaling>
        <c:delete val="1"/>
        <c:axPos val="b"/>
        <c:numFmt formatCode="0" sourceLinked="1"/>
        <c:majorTickMark val="none"/>
        <c:minorTickMark val="none"/>
        <c:tickLblPos val="nextTo"/>
        <c:crossAx val="406004928"/>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[Rajiv Excel Dashboard.xlsx]Pivot Report!PivotTable8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s>
    <c:plotArea>
      <c:layout>
        <c:manualLayout>
          <c:layoutTarget val="inner"/>
          <c:xMode val="edge"/>
          <c:yMode val="edge"/>
          <c:x val="1.9086899851804243E-3"/>
          <c:y val="0.27558884684868939"/>
          <c:w val="0.99809052678824073"/>
          <c:h val="0.71225762477364751"/>
        </c:manualLayout>
      </c:layout>
      <c:barChart>
        <c:barDir val="bar"/>
        <c:grouping val="clustered"/>
        <c:varyColors val="0"/>
        <c:ser>
          <c:idx val="0"/>
          <c:order val="0"/>
          <c:tx>
            <c:strRef>
              <c:f>'Pivot Report'!$B$28</c:f>
              <c:strCache>
                <c:ptCount val="1"/>
                <c:pt idx="0">
                  <c:v>Count of Patient Admission Flag</c:v>
                </c:pt>
              </c:strCache>
            </c:strRef>
          </c:tx>
          <c:spPr>
            <a:solidFill>
              <a:schemeClr val="accent1"/>
            </a:solidFill>
            <a:ln>
              <a:noFill/>
            </a:ln>
            <a:effectLst/>
          </c:spPr>
          <c:invertIfNegative val="0"/>
          <c:cat>
            <c:strRef>
              <c:f>'Pivot Report'!$A$29:$A$31</c:f>
              <c:strCache>
                <c:ptCount val="2"/>
                <c:pt idx="0">
                  <c:v>Admitted</c:v>
                </c:pt>
                <c:pt idx="1">
                  <c:v>Not Admitted</c:v>
                </c:pt>
              </c:strCache>
            </c:strRef>
          </c:cat>
          <c:val>
            <c:numRef>
              <c:f>'Pivot Report'!$B$29:$B$31</c:f>
              <c:numCache>
                <c:formatCode>0</c:formatCode>
                <c:ptCount val="2"/>
                <c:pt idx="0">
                  <c:v>236</c:v>
                </c:pt>
                <c:pt idx="1">
                  <c:v>230</c:v>
                </c:pt>
              </c:numCache>
            </c:numRef>
          </c:val>
          <c:extLst>
            <c:ext xmlns:c16="http://schemas.microsoft.com/office/drawing/2014/chart" uri="{C3380CC4-5D6E-409C-BE32-E72D297353CC}">
              <c16:uniqueId val="{00000009-2DB9-409B-9BA2-42727A9132CE}"/>
            </c:ext>
          </c:extLst>
        </c:ser>
        <c:ser>
          <c:idx val="1"/>
          <c:order val="1"/>
          <c:tx>
            <c:strRef>
              <c:f>'Pivot Report'!$C$28</c:f>
              <c:strCache>
                <c:ptCount val="1"/>
                <c:pt idx="0">
                  <c:v>Count of Patient Admission Flag2</c:v>
                </c:pt>
              </c:strCache>
            </c:strRef>
          </c:tx>
          <c:spPr>
            <a:solidFill>
              <a:schemeClr val="accent2"/>
            </a:solidFill>
            <a:ln>
              <a:noFill/>
            </a:ln>
            <a:effectLst/>
          </c:spPr>
          <c:invertIfNegative val="0"/>
          <c:cat>
            <c:strRef>
              <c:f>'Pivot Report'!$A$29:$A$31</c:f>
              <c:strCache>
                <c:ptCount val="2"/>
                <c:pt idx="0">
                  <c:v>Admitted</c:v>
                </c:pt>
                <c:pt idx="1">
                  <c:v>Not Admitted</c:v>
                </c:pt>
              </c:strCache>
            </c:strRef>
          </c:cat>
          <c:val>
            <c:numRef>
              <c:f>'Pivot Report'!$C$29:$C$31</c:f>
              <c:numCache>
                <c:formatCode>0.00%</c:formatCode>
                <c:ptCount val="2"/>
                <c:pt idx="0">
                  <c:v>0.50643776824034337</c:v>
                </c:pt>
                <c:pt idx="1">
                  <c:v>0.49356223175965663</c:v>
                </c:pt>
              </c:numCache>
            </c:numRef>
          </c:val>
          <c:extLst>
            <c:ext xmlns:c16="http://schemas.microsoft.com/office/drawing/2014/chart" uri="{C3380CC4-5D6E-409C-BE32-E72D297353CC}">
              <c16:uniqueId val="{0000000A-2DB9-409B-9BA2-42727A9132CE}"/>
            </c:ext>
          </c:extLst>
        </c:ser>
        <c:dLbls>
          <c:showLegendKey val="0"/>
          <c:showVal val="0"/>
          <c:showCatName val="0"/>
          <c:showSerName val="0"/>
          <c:showPercent val="0"/>
          <c:showBubbleSize val="0"/>
        </c:dLbls>
        <c:gapWidth val="48"/>
        <c:axId val="1856062335"/>
        <c:axId val="1856061855"/>
      </c:barChart>
      <c:catAx>
        <c:axId val="1856062335"/>
        <c:scaling>
          <c:orientation val="minMax"/>
        </c:scaling>
        <c:delete val="1"/>
        <c:axPos val="l"/>
        <c:numFmt formatCode="General" sourceLinked="1"/>
        <c:majorTickMark val="none"/>
        <c:minorTickMark val="none"/>
        <c:tickLblPos val="nextTo"/>
        <c:crossAx val="1856061855"/>
        <c:crosses val="autoZero"/>
        <c:auto val="1"/>
        <c:lblAlgn val="ctr"/>
        <c:lblOffset val="100"/>
        <c:noMultiLvlLbl val="0"/>
      </c:catAx>
      <c:valAx>
        <c:axId val="1856061855"/>
        <c:scaling>
          <c:orientation val="minMax"/>
        </c:scaling>
        <c:delete val="1"/>
        <c:axPos val="b"/>
        <c:numFmt formatCode="0" sourceLinked="1"/>
        <c:majorTickMark val="none"/>
        <c:minorTickMark val="none"/>
        <c:tickLblPos val="nextTo"/>
        <c:crossAx val="18560623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6.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8.emf"/><Relationship Id="rId5" Type="http://schemas.openxmlformats.org/officeDocument/2006/relationships/image" Target="../media/image5.svg"/><Relationship Id="rId15" Type="http://schemas.openxmlformats.org/officeDocument/2006/relationships/chart" Target="../charts/chart8.xml"/><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236220</xdr:colOff>
      <xdr:row>14</xdr:row>
      <xdr:rowOff>137160</xdr:rowOff>
    </xdr:to>
    <xdr:graphicFrame macro="">
      <xdr:nvGraphicFramePr>
        <xdr:cNvPr id="2" name="Chart 1">
          <a:extLst>
            <a:ext uri="{FF2B5EF4-FFF2-40B4-BE49-F238E27FC236}">
              <a16:creationId xmlns:a16="http://schemas.microsoft.com/office/drawing/2014/main" id="{575585A9-1E3D-4EE0-B36E-FE4E0FF46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100014</xdr:colOff>
      <xdr:row>0</xdr:row>
      <xdr:rowOff>38100</xdr:rowOff>
    </xdr:from>
    <xdr:to>
      <xdr:col>9</xdr:col>
      <xdr:colOff>500063</xdr:colOff>
      <xdr:row>6</xdr:row>
      <xdr:rowOff>128588</xdr:rowOff>
    </xdr:to>
    <xdr:sp macro="" textlink="">
      <xdr:nvSpPr>
        <xdr:cNvPr id="2" name="Rectangle: Rounded Corners 1">
          <a:extLst>
            <a:ext uri="{FF2B5EF4-FFF2-40B4-BE49-F238E27FC236}">
              <a16:creationId xmlns:a16="http://schemas.microsoft.com/office/drawing/2014/main" id="{73D20EF0-C226-2045-D691-5FB4EA31E1BC}"/>
            </a:ext>
          </a:extLst>
        </xdr:cNvPr>
        <xdr:cNvSpPr/>
      </xdr:nvSpPr>
      <xdr:spPr>
        <a:xfrm>
          <a:off x="4367214" y="38100"/>
          <a:ext cx="1247774" cy="117633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38098</xdr:colOff>
      <xdr:row>0</xdr:row>
      <xdr:rowOff>61913</xdr:rowOff>
    </xdr:from>
    <xdr:to>
      <xdr:col>5</xdr:col>
      <xdr:colOff>214311</xdr:colOff>
      <xdr:row>3</xdr:row>
      <xdr:rowOff>38101</xdr:rowOff>
    </xdr:to>
    <xdr:sp macro="" textlink="">
      <xdr:nvSpPr>
        <xdr:cNvPr id="4" name="Rectangle: Rounded Corners 3">
          <a:extLst>
            <a:ext uri="{FF2B5EF4-FFF2-40B4-BE49-F238E27FC236}">
              <a16:creationId xmlns:a16="http://schemas.microsoft.com/office/drawing/2014/main" id="{A93F12CB-48C5-4B17-4DB6-80021DA51751}"/>
            </a:ext>
          </a:extLst>
        </xdr:cNvPr>
        <xdr:cNvSpPr/>
      </xdr:nvSpPr>
      <xdr:spPr>
        <a:xfrm>
          <a:off x="38098" y="61913"/>
          <a:ext cx="3224213" cy="51911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233363</xdr:colOff>
      <xdr:row>0</xdr:row>
      <xdr:rowOff>42863</xdr:rowOff>
    </xdr:from>
    <xdr:to>
      <xdr:col>7</xdr:col>
      <xdr:colOff>23812</xdr:colOff>
      <xdr:row>3</xdr:row>
      <xdr:rowOff>19051</xdr:rowOff>
    </xdr:to>
    <xdr:sp macro="" textlink="">
      <xdr:nvSpPr>
        <xdr:cNvPr id="6" name="Rectangle: Rounded Corners 5">
          <a:extLst>
            <a:ext uri="{FF2B5EF4-FFF2-40B4-BE49-F238E27FC236}">
              <a16:creationId xmlns:a16="http://schemas.microsoft.com/office/drawing/2014/main" id="{DDDAD200-99D8-2DC8-364D-649C70FE9418}"/>
            </a:ext>
          </a:extLst>
        </xdr:cNvPr>
        <xdr:cNvSpPr/>
      </xdr:nvSpPr>
      <xdr:spPr>
        <a:xfrm>
          <a:off x="3281363" y="42863"/>
          <a:ext cx="1009649" cy="519113"/>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504825</xdr:colOff>
      <xdr:row>0</xdr:row>
      <xdr:rowOff>28574</xdr:rowOff>
    </xdr:from>
    <xdr:to>
      <xdr:col>11</xdr:col>
      <xdr:colOff>542925</xdr:colOff>
      <xdr:row>6</xdr:row>
      <xdr:rowOff>114299</xdr:rowOff>
    </xdr:to>
    <xdr:sp macro="" textlink="">
      <xdr:nvSpPr>
        <xdr:cNvPr id="7" name="Rectangle: Rounded Corners 6">
          <a:extLst>
            <a:ext uri="{FF2B5EF4-FFF2-40B4-BE49-F238E27FC236}">
              <a16:creationId xmlns:a16="http://schemas.microsoft.com/office/drawing/2014/main" id="{47A69379-B0CA-A78A-C206-E470B68B4AFC}"/>
            </a:ext>
          </a:extLst>
        </xdr:cNvPr>
        <xdr:cNvSpPr/>
      </xdr:nvSpPr>
      <xdr:spPr>
        <a:xfrm>
          <a:off x="5619750" y="28574"/>
          <a:ext cx="1257300" cy="117157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42864</xdr:colOff>
      <xdr:row>3</xdr:row>
      <xdr:rowOff>47624</xdr:rowOff>
    </xdr:from>
    <xdr:to>
      <xdr:col>1</xdr:col>
      <xdr:colOff>133352</xdr:colOff>
      <xdr:row>16</xdr:row>
      <xdr:rowOff>90486</xdr:rowOff>
    </xdr:to>
    <xdr:sp macro="" textlink="">
      <xdr:nvSpPr>
        <xdr:cNvPr id="8" name="Rectangle: Rounded Corners 7">
          <a:extLst>
            <a:ext uri="{FF2B5EF4-FFF2-40B4-BE49-F238E27FC236}">
              <a16:creationId xmlns:a16="http://schemas.microsoft.com/office/drawing/2014/main" id="{1AFBEC4A-FAD4-3836-1C8D-4E4AB6363B25}"/>
            </a:ext>
          </a:extLst>
        </xdr:cNvPr>
        <xdr:cNvSpPr/>
      </xdr:nvSpPr>
      <xdr:spPr>
        <a:xfrm>
          <a:off x="42864" y="590549"/>
          <a:ext cx="700088" cy="2395537"/>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176212</xdr:colOff>
      <xdr:row>3</xdr:row>
      <xdr:rowOff>71438</xdr:rowOff>
    </xdr:from>
    <xdr:to>
      <xdr:col>3</xdr:col>
      <xdr:colOff>104695</xdr:colOff>
      <xdr:row>6</xdr:row>
      <xdr:rowOff>142875</xdr:rowOff>
    </xdr:to>
    <xdr:sp macro="" textlink="">
      <xdr:nvSpPr>
        <xdr:cNvPr id="9" name="Rectangle: Rounded Corners 8">
          <a:extLst>
            <a:ext uri="{FF2B5EF4-FFF2-40B4-BE49-F238E27FC236}">
              <a16:creationId xmlns:a16="http://schemas.microsoft.com/office/drawing/2014/main" id="{B5BDD91A-42DB-649D-4C4C-5FA6B002C6CC}"/>
            </a:ext>
          </a:extLst>
        </xdr:cNvPr>
        <xdr:cNvSpPr/>
      </xdr:nvSpPr>
      <xdr:spPr>
        <a:xfrm>
          <a:off x="785812" y="614363"/>
          <a:ext cx="1147683" cy="61436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126473</xdr:colOff>
      <xdr:row>3</xdr:row>
      <xdr:rowOff>71438</xdr:rowOff>
    </xdr:from>
    <xdr:to>
      <xdr:col>5</xdr:col>
      <xdr:colOff>54956</xdr:colOff>
      <xdr:row>6</xdr:row>
      <xdr:rowOff>142875</xdr:rowOff>
    </xdr:to>
    <xdr:sp macro="" textlink="">
      <xdr:nvSpPr>
        <xdr:cNvPr id="10" name="Rectangle: Rounded Corners 9">
          <a:extLst>
            <a:ext uri="{FF2B5EF4-FFF2-40B4-BE49-F238E27FC236}">
              <a16:creationId xmlns:a16="http://schemas.microsoft.com/office/drawing/2014/main" id="{35B018EE-01E7-5B6C-E62D-AE66221E4791}"/>
            </a:ext>
          </a:extLst>
        </xdr:cNvPr>
        <xdr:cNvSpPr/>
      </xdr:nvSpPr>
      <xdr:spPr>
        <a:xfrm>
          <a:off x="1955273" y="614363"/>
          <a:ext cx="1147683" cy="61436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109617</xdr:colOff>
      <xdr:row>3</xdr:row>
      <xdr:rowOff>71439</xdr:rowOff>
    </xdr:from>
    <xdr:to>
      <xdr:col>7</xdr:col>
      <xdr:colOff>38100</xdr:colOff>
      <xdr:row>6</xdr:row>
      <xdr:rowOff>142876</xdr:rowOff>
    </xdr:to>
    <xdr:sp macro="" textlink="">
      <xdr:nvSpPr>
        <xdr:cNvPr id="11" name="Rectangle: Rounded Corners 10">
          <a:extLst>
            <a:ext uri="{FF2B5EF4-FFF2-40B4-BE49-F238E27FC236}">
              <a16:creationId xmlns:a16="http://schemas.microsoft.com/office/drawing/2014/main" id="{25BA9FF9-0E1D-51B4-07D3-5924CAFD0099}"/>
            </a:ext>
          </a:extLst>
        </xdr:cNvPr>
        <xdr:cNvSpPr/>
      </xdr:nvSpPr>
      <xdr:spPr>
        <a:xfrm>
          <a:off x="3157617" y="614364"/>
          <a:ext cx="1147683" cy="61436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147637</xdr:colOff>
      <xdr:row>10</xdr:row>
      <xdr:rowOff>71439</xdr:rowOff>
    </xdr:from>
    <xdr:to>
      <xdr:col>6</xdr:col>
      <xdr:colOff>604838</xdr:colOff>
      <xdr:row>16</xdr:row>
      <xdr:rowOff>57151</xdr:rowOff>
    </xdr:to>
    <xdr:sp macro="" textlink="">
      <xdr:nvSpPr>
        <xdr:cNvPr id="14" name="Rectangle: Rounded Corners 13">
          <a:extLst>
            <a:ext uri="{FF2B5EF4-FFF2-40B4-BE49-F238E27FC236}">
              <a16:creationId xmlns:a16="http://schemas.microsoft.com/office/drawing/2014/main" id="{73CB76D7-A762-8660-8FE8-16E835067CB2}"/>
            </a:ext>
          </a:extLst>
        </xdr:cNvPr>
        <xdr:cNvSpPr/>
      </xdr:nvSpPr>
      <xdr:spPr>
        <a:xfrm>
          <a:off x="757237" y="1881189"/>
          <a:ext cx="3505201" cy="107156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23813</xdr:colOff>
      <xdr:row>16</xdr:row>
      <xdr:rowOff>76200</xdr:rowOff>
    </xdr:from>
    <xdr:to>
      <xdr:col>13</xdr:col>
      <xdr:colOff>561975</xdr:colOff>
      <xdr:row>16</xdr:row>
      <xdr:rowOff>114300</xdr:rowOff>
    </xdr:to>
    <xdr:cxnSp macro="">
      <xdr:nvCxnSpPr>
        <xdr:cNvPr id="16" name="Straight Connector 15">
          <a:extLst>
            <a:ext uri="{FF2B5EF4-FFF2-40B4-BE49-F238E27FC236}">
              <a16:creationId xmlns:a16="http://schemas.microsoft.com/office/drawing/2014/main" id="{39D460BC-0198-4636-BE6D-1B79C100F794}"/>
            </a:ext>
          </a:extLst>
        </xdr:cNvPr>
        <xdr:cNvCxnSpPr/>
      </xdr:nvCxnSpPr>
      <xdr:spPr>
        <a:xfrm flipV="1">
          <a:off x="23813" y="2971800"/>
          <a:ext cx="8462962" cy="38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461964</xdr:colOff>
      <xdr:row>0</xdr:row>
      <xdr:rowOff>0</xdr:rowOff>
    </xdr:from>
    <xdr:to>
      <xdr:col>11</xdr:col>
      <xdr:colOff>481014</xdr:colOff>
      <xdr:row>16</xdr:row>
      <xdr:rowOff>109537</xdr:rowOff>
    </xdr:to>
    <xdr:cxnSp macro="">
      <xdr:nvCxnSpPr>
        <xdr:cNvPr id="18" name="Straight Connector 17">
          <a:extLst>
            <a:ext uri="{FF2B5EF4-FFF2-40B4-BE49-F238E27FC236}">
              <a16:creationId xmlns:a16="http://schemas.microsoft.com/office/drawing/2014/main" id="{ADE9EE5B-C90F-6023-ECE5-243E19E49272}"/>
            </a:ext>
          </a:extLst>
        </xdr:cNvPr>
        <xdr:cNvCxnSpPr/>
      </xdr:nvCxnSpPr>
      <xdr:spPr>
        <a:xfrm flipH="1">
          <a:off x="6796089" y="0"/>
          <a:ext cx="19050" cy="300513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6</xdr:col>
      <xdr:colOff>604839</xdr:colOff>
      <xdr:row>6</xdr:row>
      <xdr:rowOff>123823</xdr:rowOff>
    </xdr:from>
    <xdr:to>
      <xdr:col>11</xdr:col>
      <xdr:colOff>476250</xdr:colOff>
      <xdr:row>16</xdr:row>
      <xdr:rowOff>57148</xdr:rowOff>
    </xdr:to>
    <xdr:sp macro="" textlink="">
      <xdr:nvSpPr>
        <xdr:cNvPr id="19" name="Rectangle: Rounded Corners 18">
          <a:extLst>
            <a:ext uri="{FF2B5EF4-FFF2-40B4-BE49-F238E27FC236}">
              <a16:creationId xmlns:a16="http://schemas.microsoft.com/office/drawing/2014/main" id="{0C6BBAE4-6765-4F95-7092-91A97903DEFD}"/>
            </a:ext>
          </a:extLst>
        </xdr:cNvPr>
        <xdr:cNvSpPr/>
      </xdr:nvSpPr>
      <xdr:spPr>
        <a:xfrm>
          <a:off x="4262439" y="1209673"/>
          <a:ext cx="2547936" cy="174307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editAs="absolute">
    <xdr:from>
      <xdr:col>0</xdr:col>
      <xdr:colOff>490537</xdr:colOff>
      <xdr:row>0</xdr:row>
      <xdr:rowOff>80963</xdr:rowOff>
    </xdr:from>
    <xdr:to>
      <xdr:col>5</xdr:col>
      <xdr:colOff>180974</xdr:colOff>
      <xdr:row>3</xdr:row>
      <xdr:rowOff>33337</xdr:rowOff>
    </xdr:to>
    <xdr:sp macro="" textlink="">
      <xdr:nvSpPr>
        <xdr:cNvPr id="20" name="TextBox 19">
          <a:extLst>
            <a:ext uri="{FF2B5EF4-FFF2-40B4-BE49-F238E27FC236}">
              <a16:creationId xmlns:a16="http://schemas.microsoft.com/office/drawing/2014/main" id="{853B6ED1-C8D8-2C2D-A343-599BE8675BBC}"/>
            </a:ext>
          </a:extLst>
        </xdr:cNvPr>
        <xdr:cNvSpPr txBox="1"/>
      </xdr:nvSpPr>
      <xdr:spPr>
        <a:xfrm>
          <a:off x="490537" y="80963"/>
          <a:ext cx="2738437" cy="4952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1" i="1"/>
            <a:t>Hospital Emergency Room Dashboard</a:t>
          </a:r>
        </a:p>
        <a:p>
          <a:pPr algn="ctr"/>
          <a:r>
            <a:rPr lang="en-IN" sz="1200" b="1" i="1"/>
            <a:t>Monthly</a:t>
          </a:r>
          <a:r>
            <a:rPr lang="en-IN" sz="1200" b="1" i="1" baseline="0"/>
            <a:t> Report</a:t>
          </a:r>
          <a:endParaRPr lang="en-IN" sz="1200" b="1" i="1"/>
        </a:p>
      </xdr:txBody>
    </xdr:sp>
    <xdr:clientData/>
  </xdr:twoCellAnchor>
  <xdr:twoCellAnchor editAs="oneCell">
    <xdr:from>
      <xdr:col>0</xdr:col>
      <xdr:colOff>55961</xdr:colOff>
      <xdr:row>0</xdr:row>
      <xdr:rowOff>52389</xdr:rowOff>
    </xdr:from>
    <xdr:to>
      <xdr:col>1</xdr:col>
      <xdr:colOff>509222</xdr:colOff>
      <xdr:row>4</xdr:row>
      <xdr:rowOff>47669</xdr:rowOff>
    </xdr:to>
    <xdr:pic>
      <xdr:nvPicPr>
        <xdr:cNvPr id="22" name="Picture 21">
          <a:extLst>
            <a:ext uri="{FF2B5EF4-FFF2-40B4-BE49-F238E27FC236}">
              <a16:creationId xmlns:a16="http://schemas.microsoft.com/office/drawing/2014/main" id="{1E50B046-A8B6-AD17-B842-C2355A1BAA3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8337" r="-42000" b="-45875"/>
        <a:stretch>
          <a:fillRect/>
        </a:stretch>
      </xdr:blipFill>
      <xdr:spPr>
        <a:xfrm>
          <a:off x="55961" y="52389"/>
          <a:ext cx="1062861" cy="719180"/>
        </a:xfrm>
        <a:prstGeom prst="rect">
          <a:avLst/>
        </a:prstGeom>
      </xdr:spPr>
    </xdr:pic>
    <xdr:clientData/>
  </xdr:twoCellAnchor>
  <xdr:twoCellAnchor editAs="absolute">
    <xdr:from>
      <xdr:col>1</xdr:col>
      <xdr:colOff>147637</xdr:colOff>
      <xdr:row>3</xdr:row>
      <xdr:rowOff>90486</xdr:rowOff>
    </xdr:from>
    <xdr:to>
      <xdr:col>3</xdr:col>
      <xdr:colOff>61912</xdr:colOff>
      <xdr:row>4</xdr:row>
      <xdr:rowOff>57150</xdr:rowOff>
    </xdr:to>
    <xdr:sp macro="" textlink="'Pivot Report'!A23">
      <xdr:nvSpPr>
        <xdr:cNvPr id="23" name="TextBox 22">
          <a:extLst>
            <a:ext uri="{FF2B5EF4-FFF2-40B4-BE49-F238E27FC236}">
              <a16:creationId xmlns:a16="http://schemas.microsoft.com/office/drawing/2014/main" id="{4B787367-A2F0-3DD9-ACED-2EE5D05D78D3}"/>
            </a:ext>
          </a:extLst>
        </xdr:cNvPr>
        <xdr:cNvSpPr txBox="1"/>
      </xdr:nvSpPr>
      <xdr:spPr>
        <a:xfrm>
          <a:off x="757237" y="633411"/>
          <a:ext cx="1133475" cy="147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83D92218-9010-4E03-957A-DFFC8B90F8D4}" type="TxLink">
            <a:rPr lang="en-US" sz="1100" b="0" i="0" u="none" strike="noStrike">
              <a:solidFill>
                <a:srgbClr val="000000"/>
              </a:solidFill>
              <a:latin typeface="Calibri"/>
              <a:ea typeface="Calibri"/>
              <a:cs typeface="Calibri"/>
            </a:rPr>
            <a:t>466</a:t>
          </a:fld>
          <a:endParaRPr lang="en-US"/>
        </a:p>
      </xdr:txBody>
    </xdr:sp>
    <xdr:clientData/>
  </xdr:twoCellAnchor>
  <xdr:twoCellAnchor editAs="absolute">
    <xdr:from>
      <xdr:col>1</xdr:col>
      <xdr:colOff>180975</xdr:colOff>
      <xdr:row>4</xdr:row>
      <xdr:rowOff>28575</xdr:rowOff>
    </xdr:from>
    <xdr:to>
      <xdr:col>3</xdr:col>
      <xdr:colOff>95250</xdr:colOff>
      <xdr:row>5</xdr:row>
      <xdr:rowOff>23813</xdr:rowOff>
    </xdr:to>
    <xdr:sp macro="" textlink="">
      <xdr:nvSpPr>
        <xdr:cNvPr id="25" name="TextBox 24">
          <a:extLst>
            <a:ext uri="{FF2B5EF4-FFF2-40B4-BE49-F238E27FC236}">
              <a16:creationId xmlns:a16="http://schemas.microsoft.com/office/drawing/2014/main" id="{E459DACF-F6D3-36C4-BFDF-2A887A4C8FF5}"/>
            </a:ext>
          </a:extLst>
        </xdr:cNvPr>
        <xdr:cNvSpPr txBox="1"/>
      </xdr:nvSpPr>
      <xdr:spPr>
        <a:xfrm>
          <a:off x="790575" y="752475"/>
          <a:ext cx="1133475" cy="176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b="1" i="1"/>
            <a:t>No.</a:t>
          </a:r>
          <a:r>
            <a:rPr lang="en-IN" sz="1100" b="1" i="1" baseline="0"/>
            <a:t> of Patient</a:t>
          </a:r>
          <a:endParaRPr lang="en-IN" sz="1100" b="1" i="1"/>
        </a:p>
      </xdr:txBody>
    </xdr:sp>
    <xdr:clientData/>
  </xdr:twoCellAnchor>
  <xdr:twoCellAnchor editAs="absolute">
    <xdr:from>
      <xdr:col>3</xdr:col>
      <xdr:colOff>85725</xdr:colOff>
      <xdr:row>3</xdr:row>
      <xdr:rowOff>66673</xdr:rowOff>
    </xdr:from>
    <xdr:to>
      <xdr:col>5</xdr:col>
      <xdr:colOff>0</xdr:colOff>
      <xdr:row>4</xdr:row>
      <xdr:rowOff>85724</xdr:rowOff>
    </xdr:to>
    <xdr:sp macro="" textlink="'Pivot Report'!A19">
      <xdr:nvSpPr>
        <xdr:cNvPr id="26" name="TextBox 25">
          <a:extLst>
            <a:ext uri="{FF2B5EF4-FFF2-40B4-BE49-F238E27FC236}">
              <a16:creationId xmlns:a16="http://schemas.microsoft.com/office/drawing/2014/main" id="{78213AD6-A121-FBBA-7EA5-5A1A8C429483}"/>
            </a:ext>
          </a:extLst>
        </xdr:cNvPr>
        <xdr:cNvSpPr txBox="1"/>
      </xdr:nvSpPr>
      <xdr:spPr>
        <a:xfrm>
          <a:off x="1914525" y="609598"/>
          <a:ext cx="1133475" cy="20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0F609924-EB69-400B-995B-640598DD6CEC}" type="TxLink">
            <a:rPr lang="en-US" sz="1100" b="0" i="0" u="none" strike="noStrike">
              <a:solidFill>
                <a:srgbClr val="000000"/>
              </a:solidFill>
              <a:latin typeface="Calibri"/>
              <a:ea typeface="Calibri"/>
              <a:cs typeface="Calibri"/>
            </a:rPr>
            <a:t>35.06</a:t>
          </a:fld>
          <a:endParaRPr lang="en-US"/>
        </a:p>
      </xdr:txBody>
    </xdr:sp>
    <xdr:clientData/>
  </xdr:twoCellAnchor>
  <xdr:twoCellAnchor editAs="absolute">
    <xdr:from>
      <xdr:col>3</xdr:col>
      <xdr:colOff>147639</xdr:colOff>
      <xdr:row>4</xdr:row>
      <xdr:rowOff>28574</xdr:rowOff>
    </xdr:from>
    <xdr:to>
      <xdr:col>5</xdr:col>
      <xdr:colOff>61914</xdr:colOff>
      <xdr:row>5</xdr:row>
      <xdr:rowOff>47625</xdr:rowOff>
    </xdr:to>
    <xdr:sp macro="" textlink="'Pivot Report'!E7">
      <xdr:nvSpPr>
        <xdr:cNvPr id="27" name="TextBox 26">
          <a:extLst>
            <a:ext uri="{FF2B5EF4-FFF2-40B4-BE49-F238E27FC236}">
              <a16:creationId xmlns:a16="http://schemas.microsoft.com/office/drawing/2014/main" id="{273B7003-0486-1305-DEBA-244B830254FA}"/>
            </a:ext>
          </a:extLst>
        </xdr:cNvPr>
        <xdr:cNvSpPr txBox="1"/>
      </xdr:nvSpPr>
      <xdr:spPr>
        <a:xfrm>
          <a:off x="1976439" y="752474"/>
          <a:ext cx="1133475" cy="20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b="1" i="1"/>
            <a:t>Average</a:t>
          </a:r>
          <a:r>
            <a:rPr lang="en-US" b="1" i="1" baseline="0"/>
            <a:t> Wait Time</a:t>
          </a:r>
          <a:endParaRPr lang="en-US" b="1" i="1"/>
        </a:p>
      </xdr:txBody>
    </xdr:sp>
    <xdr:clientData/>
  </xdr:twoCellAnchor>
  <xdr:twoCellAnchor editAs="absolute">
    <xdr:from>
      <xdr:col>5</xdr:col>
      <xdr:colOff>52388</xdr:colOff>
      <xdr:row>3</xdr:row>
      <xdr:rowOff>57149</xdr:rowOff>
    </xdr:from>
    <xdr:to>
      <xdr:col>6</xdr:col>
      <xdr:colOff>576263</xdr:colOff>
      <xdr:row>4</xdr:row>
      <xdr:rowOff>76200</xdr:rowOff>
    </xdr:to>
    <xdr:sp macro="" textlink="'Pivot Report'!A13">
      <xdr:nvSpPr>
        <xdr:cNvPr id="28" name="TextBox 27">
          <a:extLst>
            <a:ext uri="{FF2B5EF4-FFF2-40B4-BE49-F238E27FC236}">
              <a16:creationId xmlns:a16="http://schemas.microsoft.com/office/drawing/2014/main" id="{ECFB4A97-03BC-5D3D-08BF-2DC63CA8478A}"/>
            </a:ext>
          </a:extLst>
        </xdr:cNvPr>
        <xdr:cNvSpPr txBox="1"/>
      </xdr:nvSpPr>
      <xdr:spPr>
        <a:xfrm>
          <a:off x="3100388" y="600074"/>
          <a:ext cx="1133475" cy="20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18A9729E-A049-494A-A3DC-1664221678AB}" type="TxLink">
            <a:rPr lang="en-US" sz="1100" b="0" i="0" u="none" strike="noStrike">
              <a:solidFill>
                <a:srgbClr val="000000"/>
              </a:solidFill>
              <a:latin typeface="Calibri"/>
              <a:ea typeface="Calibri"/>
              <a:cs typeface="Calibri"/>
            </a:rPr>
            <a:t>4.91</a:t>
          </a:fld>
          <a:endParaRPr lang="en-US"/>
        </a:p>
      </xdr:txBody>
    </xdr:sp>
    <xdr:clientData/>
  </xdr:twoCellAnchor>
  <xdr:twoCellAnchor editAs="absolute">
    <xdr:from>
      <xdr:col>5</xdr:col>
      <xdr:colOff>76201</xdr:colOff>
      <xdr:row>4</xdr:row>
      <xdr:rowOff>14287</xdr:rowOff>
    </xdr:from>
    <xdr:to>
      <xdr:col>7</xdr:col>
      <xdr:colOff>61913</xdr:colOff>
      <xdr:row>5</xdr:row>
      <xdr:rowOff>33338</xdr:rowOff>
    </xdr:to>
    <xdr:sp macro="" textlink="'Pivot Report'!E7">
      <xdr:nvSpPr>
        <xdr:cNvPr id="29" name="TextBox 28">
          <a:extLst>
            <a:ext uri="{FF2B5EF4-FFF2-40B4-BE49-F238E27FC236}">
              <a16:creationId xmlns:a16="http://schemas.microsoft.com/office/drawing/2014/main" id="{877F9B61-47E6-2DCF-685A-654264EE2AC5}"/>
            </a:ext>
          </a:extLst>
        </xdr:cNvPr>
        <xdr:cNvSpPr txBox="1"/>
      </xdr:nvSpPr>
      <xdr:spPr>
        <a:xfrm>
          <a:off x="3124201" y="738187"/>
          <a:ext cx="1204912" cy="20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50" b="1" i="1" baseline="0"/>
            <a:t>Satisfactory Score</a:t>
          </a:r>
          <a:endParaRPr lang="en-US" sz="1050" b="1" i="1"/>
        </a:p>
      </xdr:txBody>
    </xdr:sp>
    <xdr:clientData/>
  </xdr:twoCellAnchor>
  <xdr:twoCellAnchor editAs="oneCell">
    <xdr:from>
      <xdr:col>2</xdr:col>
      <xdr:colOff>481013</xdr:colOff>
      <xdr:row>3</xdr:row>
      <xdr:rowOff>66674</xdr:rowOff>
    </xdr:from>
    <xdr:to>
      <xdr:col>3</xdr:col>
      <xdr:colOff>95248</xdr:colOff>
      <xdr:row>4</xdr:row>
      <xdr:rowOff>109534</xdr:rowOff>
    </xdr:to>
    <xdr:pic>
      <xdr:nvPicPr>
        <xdr:cNvPr id="31" name="Graphic 30" descr="Male profile with solid fill">
          <a:extLst>
            <a:ext uri="{FF2B5EF4-FFF2-40B4-BE49-F238E27FC236}">
              <a16:creationId xmlns:a16="http://schemas.microsoft.com/office/drawing/2014/main" id="{82F12BD0-63C2-D5FF-2D67-A9D5B4577E6B}"/>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700213" y="609599"/>
          <a:ext cx="223835" cy="223835"/>
        </a:xfrm>
        <a:prstGeom prst="rect">
          <a:avLst/>
        </a:prstGeom>
      </xdr:spPr>
    </xdr:pic>
    <xdr:clientData/>
  </xdr:twoCellAnchor>
  <xdr:twoCellAnchor editAs="oneCell">
    <xdr:from>
      <xdr:col>4</xdr:col>
      <xdr:colOff>442910</xdr:colOff>
      <xdr:row>3</xdr:row>
      <xdr:rowOff>71438</xdr:rowOff>
    </xdr:from>
    <xdr:to>
      <xdr:col>5</xdr:col>
      <xdr:colOff>57148</xdr:colOff>
      <xdr:row>4</xdr:row>
      <xdr:rowOff>100013</xdr:rowOff>
    </xdr:to>
    <xdr:pic>
      <xdr:nvPicPr>
        <xdr:cNvPr id="33" name="Graphic 32" descr="Stopwatch with solid fill">
          <a:extLst>
            <a:ext uri="{FF2B5EF4-FFF2-40B4-BE49-F238E27FC236}">
              <a16:creationId xmlns:a16="http://schemas.microsoft.com/office/drawing/2014/main" id="{3152A5E0-C4EC-C9AF-710C-44897F4C6A3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881310" y="614363"/>
          <a:ext cx="223838" cy="209550"/>
        </a:xfrm>
        <a:prstGeom prst="rect">
          <a:avLst/>
        </a:prstGeom>
      </xdr:spPr>
    </xdr:pic>
    <xdr:clientData/>
  </xdr:twoCellAnchor>
  <xdr:twoCellAnchor editAs="oneCell">
    <xdr:from>
      <xdr:col>6</xdr:col>
      <xdr:colOff>414338</xdr:colOff>
      <xdr:row>3</xdr:row>
      <xdr:rowOff>80962</xdr:rowOff>
    </xdr:from>
    <xdr:to>
      <xdr:col>7</xdr:col>
      <xdr:colOff>9525</xdr:colOff>
      <xdr:row>4</xdr:row>
      <xdr:rowOff>104774</xdr:rowOff>
    </xdr:to>
    <xdr:pic>
      <xdr:nvPicPr>
        <xdr:cNvPr id="35" name="Graphic 34" descr="Customer review with solid fill">
          <a:extLst>
            <a:ext uri="{FF2B5EF4-FFF2-40B4-BE49-F238E27FC236}">
              <a16:creationId xmlns:a16="http://schemas.microsoft.com/office/drawing/2014/main" id="{54E872B2-36B7-ED89-FEEF-527D37EB732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071938" y="623887"/>
          <a:ext cx="204787" cy="204787"/>
        </a:xfrm>
        <a:prstGeom prst="rect">
          <a:avLst/>
        </a:prstGeom>
      </xdr:spPr>
    </xdr:pic>
    <xdr:clientData/>
  </xdr:twoCellAnchor>
  <xdr:twoCellAnchor editAs="oneCell">
    <xdr:from>
      <xdr:col>0</xdr:col>
      <xdr:colOff>80962</xdr:colOff>
      <xdr:row>3</xdr:row>
      <xdr:rowOff>109538</xdr:rowOff>
    </xdr:from>
    <xdr:to>
      <xdr:col>1</xdr:col>
      <xdr:colOff>95249</xdr:colOff>
      <xdr:row>15</xdr:row>
      <xdr:rowOff>157163</xdr:rowOff>
    </xdr:to>
    <mc:AlternateContent xmlns:mc="http://schemas.openxmlformats.org/markup-compatibility/2006">
      <mc:Choice xmlns:a14="http://schemas.microsoft.com/office/drawing/2010/main" Requires="a14">
        <xdr:graphicFrame macro="">
          <xdr:nvGraphicFramePr>
            <xdr:cNvPr id="36" name="Date (Month)">
              <a:extLst>
                <a:ext uri="{FF2B5EF4-FFF2-40B4-BE49-F238E27FC236}">
                  <a16:creationId xmlns:a16="http://schemas.microsoft.com/office/drawing/2014/main" id="{2F90F57A-E453-495A-ADFC-046E731E3B34}"/>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80962" y="652463"/>
              <a:ext cx="623887" cy="2219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219075</xdr:colOff>
      <xdr:row>4</xdr:row>
      <xdr:rowOff>166688</xdr:rowOff>
    </xdr:from>
    <xdr:to>
      <xdr:col>3</xdr:col>
      <xdr:colOff>188595</xdr:colOff>
      <xdr:row>7</xdr:row>
      <xdr:rowOff>133350</xdr:rowOff>
    </xdr:to>
    <xdr:graphicFrame macro="">
      <xdr:nvGraphicFramePr>
        <xdr:cNvPr id="38" name="Chart 37">
          <a:extLst>
            <a:ext uri="{FF2B5EF4-FFF2-40B4-BE49-F238E27FC236}">
              <a16:creationId xmlns:a16="http://schemas.microsoft.com/office/drawing/2014/main" id="{9CBFDA5C-2AD3-A33D-4FDB-BF8CB29C9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157162</xdr:colOff>
      <xdr:row>4</xdr:row>
      <xdr:rowOff>180974</xdr:rowOff>
    </xdr:from>
    <xdr:to>
      <xdr:col>5</xdr:col>
      <xdr:colOff>61912</xdr:colOff>
      <xdr:row>6</xdr:row>
      <xdr:rowOff>142875</xdr:rowOff>
    </xdr:to>
    <xdr:graphicFrame macro="">
      <xdr:nvGraphicFramePr>
        <xdr:cNvPr id="40" name="Chart 39">
          <a:extLst>
            <a:ext uri="{FF2B5EF4-FFF2-40B4-BE49-F238E27FC236}">
              <a16:creationId xmlns:a16="http://schemas.microsoft.com/office/drawing/2014/main" id="{41B3F44D-119C-49EB-86FF-87B4EE159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90487</xdr:colOff>
      <xdr:row>4</xdr:row>
      <xdr:rowOff>157162</xdr:rowOff>
    </xdr:from>
    <xdr:to>
      <xdr:col>6</xdr:col>
      <xdr:colOff>595313</xdr:colOff>
      <xdr:row>6</xdr:row>
      <xdr:rowOff>123826</xdr:rowOff>
    </xdr:to>
    <xdr:graphicFrame macro="">
      <xdr:nvGraphicFramePr>
        <xdr:cNvPr id="42" name="Chart 41">
          <a:extLst>
            <a:ext uri="{FF2B5EF4-FFF2-40B4-BE49-F238E27FC236}">
              <a16:creationId xmlns:a16="http://schemas.microsoft.com/office/drawing/2014/main" id="{BFA77DE2-8D23-4DBB-A071-D70629F4A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280988</xdr:colOff>
          <xdr:row>7</xdr:row>
          <xdr:rowOff>9525</xdr:rowOff>
        </xdr:from>
        <xdr:to>
          <xdr:col>6</xdr:col>
          <xdr:colOff>501968</xdr:colOff>
          <xdr:row>10</xdr:row>
          <xdr:rowOff>15240</xdr:rowOff>
        </xdr:to>
        <xdr:pic>
          <xdr:nvPicPr>
            <xdr:cNvPr id="50" name="Picture 49">
              <a:extLst>
                <a:ext uri="{FF2B5EF4-FFF2-40B4-BE49-F238E27FC236}">
                  <a16:creationId xmlns:a16="http://schemas.microsoft.com/office/drawing/2014/main" id="{09D50110-A170-7408-CADB-72509D930F3A}"/>
                </a:ext>
              </a:extLst>
            </xdr:cNvPr>
            <xdr:cNvPicPr>
              <a:picLocks noChangeAspect="1" noChangeArrowheads="1"/>
              <a:extLst>
                <a:ext uri="{84589F7E-364E-4C9E-8A38-B11213B215E9}">
                  <a14:cameraTool cellRange="'Pivot Report'!$A$49:$E$51" spid="_x0000_s2059"/>
                </a:ext>
              </a:extLst>
            </xdr:cNvPicPr>
          </xdr:nvPicPr>
          <xdr:blipFill>
            <a:blip xmlns:r="http://schemas.openxmlformats.org/officeDocument/2006/relationships" r:embed="rId11"/>
            <a:srcRect/>
            <a:stretch>
              <a:fillRect/>
            </a:stretch>
          </xdr:blipFill>
          <xdr:spPr bwMode="auto">
            <a:xfrm>
              <a:off x="890588" y="1276350"/>
              <a:ext cx="3268980" cy="54864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157164</xdr:colOff>
      <xdr:row>9</xdr:row>
      <xdr:rowOff>166686</xdr:rowOff>
    </xdr:from>
    <xdr:to>
      <xdr:col>6</xdr:col>
      <xdr:colOff>509588</xdr:colOff>
      <xdr:row>15</xdr:row>
      <xdr:rowOff>23813</xdr:rowOff>
    </xdr:to>
    <xdr:graphicFrame macro="">
      <xdr:nvGraphicFramePr>
        <xdr:cNvPr id="51" name="Chart 50">
          <a:extLst>
            <a:ext uri="{FF2B5EF4-FFF2-40B4-BE49-F238E27FC236}">
              <a16:creationId xmlns:a16="http://schemas.microsoft.com/office/drawing/2014/main" id="{01AF1E14-4034-4A7F-8710-2D2066888A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223838</xdr:colOff>
      <xdr:row>14</xdr:row>
      <xdr:rowOff>171449</xdr:rowOff>
    </xdr:from>
    <xdr:to>
      <xdr:col>5</xdr:col>
      <xdr:colOff>252413</xdr:colOff>
      <xdr:row>16</xdr:row>
      <xdr:rowOff>0</xdr:rowOff>
    </xdr:to>
    <xdr:sp macro="" textlink="">
      <xdr:nvSpPr>
        <xdr:cNvPr id="52" name="TextBox 51">
          <a:extLst>
            <a:ext uri="{FF2B5EF4-FFF2-40B4-BE49-F238E27FC236}">
              <a16:creationId xmlns:a16="http://schemas.microsoft.com/office/drawing/2014/main" id="{3769D02C-473D-FE98-3BD0-5A1DF33DF32F}"/>
            </a:ext>
          </a:extLst>
        </xdr:cNvPr>
        <xdr:cNvSpPr txBox="1"/>
      </xdr:nvSpPr>
      <xdr:spPr>
        <a:xfrm>
          <a:off x="1443038" y="2705099"/>
          <a:ext cx="1857375" cy="19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No. of Patient by Age Group</a:t>
          </a:r>
        </a:p>
      </xdr:txBody>
    </xdr:sp>
    <xdr:clientData/>
  </xdr:twoCellAnchor>
  <xdr:twoCellAnchor>
    <xdr:from>
      <xdr:col>7</xdr:col>
      <xdr:colOff>28575</xdr:colOff>
      <xdr:row>0</xdr:row>
      <xdr:rowOff>47629</xdr:rowOff>
    </xdr:from>
    <xdr:to>
      <xdr:col>9</xdr:col>
      <xdr:colOff>566738</xdr:colOff>
      <xdr:row>5</xdr:row>
      <xdr:rowOff>152402</xdr:rowOff>
    </xdr:to>
    <xdr:graphicFrame macro="">
      <xdr:nvGraphicFramePr>
        <xdr:cNvPr id="53" name="Chart 52">
          <a:extLst>
            <a:ext uri="{FF2B5EF4-FFF2-40B4-BE49-F238E27FC236}">
              <a16:creationId xmlns:a16="http://schemas.microsoft.com/office/drawing/2014/main" id="{78A6AEBC-16BC-494A-BA17-27E9201CC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7</xdr:col>
      <xdr:colOff>190500</xdr:colOff>
      <xdr:row>5</xdr:row>
      <xdr:rowOff>61913</xdr:rowOff>
    </xdr:from>
    <xdr:to>
      <xdr:col>9</xdr:col>
      <xdr:colOff>542925</xdr:colOff>
      <xdr:row>6</xdr:row>
      <xdr:rowOff>128588</xdr:rowOff>
    </xdr:to>
    <xdr:sp macro="" textlink="">
      <xdr:nvSpPr>
        <xdr:cNvPr id="54" name="TextBox 53">
          <a:extLst>
            <a:ext uri="{FF2B5EF4-FFF2-40B4-BE49-F238E27FC236}">
              <a16:creationId xmlns:a16="http://schemas.microsoft.com/office/drawing/2014/main" id="{1A43E6B5-0BE1-BBAE-A38F-D8959F89F1C1}"/>
            </a:ext>
          </a:extLst>
        </xdr:cNvPr>
        <xdr:cNvSpPr txBox="1"/>
      </xdr:nvSpPr>
      <xdr:spPr>
        <a:xfrm>
          <a:off x="4457700" y="966788"/>
          <a:ext cx="12001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Patient Attend Status</a:t>
          </a:r>
        </a:p>
      </xdr:txBody>
    </xdr:sp>
    <xdr:clientData/>
  </xdr:twoCellAnchor>
  <xdr:twoCellAnchor editAs="absolute">
    <xdr:from>
      <xdr:col>9</xdr:col>
      <xdr:colOff>509589</xdr:colOff>
      <xdr:row>0</xdr:row>
      <xdr:rowOff>33337</xdr:rowOff>
    </xdr:from>
    <xdr:to>
      <xdr:col>11</xdr:col>
      <xdr:colOff>485776</xdr:colOff>
      <xdr:row>6</xdr:row>
      <xdr:rowOff>114299</xdr:rowOff>
    </xdr:to>
    <xdr:sp macro="" textlink="">
      <xdr:nvSpPr>
        <xdr:cNvPr id="56" name="Rectangle: Rounded Corners 55">
          <a:extLst>
            <a:ext uri="{FF2B5EF4-FFF2-40B4-BE49-F238E27FC236}">
              <a16:creationId xmlns:a16="http://schemas.microsoft.com/office/drawing/2014/main" id="{0E8DE1EE-5113-9E26-0FE7-12CBFE5E3D16}"/>
            </a:ext>
          </a:extLst>
        </xdr:cNvPr>
        <xdr:cNvSpPr/>
      </xdr:nvSpPr>
      <xdr:spPr>
        <a:xfrm>
          <a:off x="5624514" y="33337"/>
          <a:ext cx="1195387" cy="116681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9</xdr:col>
      <xdr:colOff>533400</xdr:colOff>
      <xdr:row>0</xdr:row>
      <xdr:rowOff>76200</xdr:rowOff>
    </xdr:from>
    <xdr:to>
      <xdr:col>11</xdr:col>
      <xdr:colOff>366713</xdr:colOff>
      <xdr:row>5</xdr:row>
      <xdr:rowOff>171450</xdr:rowOff>
    </xdr:to>
    <xdr:graphicFrame macro="">
      <xdr:nvGraphicFramePr>
        <xdr:cNvPr id="55" name="Chart 54">
          <a:extLst>
            <a:ext uri="{FF2B5EF4-FFF2-40B4-BE49-F238E27FC236}">
              <a16:creationId xmlns:a16="http://schemas.microsoft.com/office/drawing/2014/main" id="{413C6336-6E48-485C-9902-55C9DF9A36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42863</xdr:colOff>
      <xdr:row>6</xdr:row>
      <xdr:rowOff>133350</xdr:rowOff>
    </xdr:from>
    <xdr:to>
      <xdr:col>11</xdr:col>
      <xdr:colOff>500063</xdr:colOff>
      <xdr:row>15</xdr:row>
      <xdr:rowOff>114300</xdr:rowOff>
    </xdr:to>
    <xdr:graphicFrame macro="">
      <xdr:nvGraphicFramePr>
        <xdr:cNvPr id="57" name="Chart 56">
          <a:extLst>
            <a:ext uri="{FF2B5EF4-FFF2-40B4-BE49-F238E27FC236}">
              <a16:creationId xmlns:a16="http://schemas.microsoft.com/office/drawing/2014/main" id="{D88AC961-331A-4453-932D-3514C20A4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5</xdr:col>
      <xdr:colOff>319089</xdr:colOff>
      <xdr:row>0</xdr:row>
      <xdr:rowOff>52389</xdr:rowOff>
    </xdr:from>
    <xdr:to>
      <xdr:col>6</xdr:col>
      <xdr:colOff>564939</xdr:colOff>
      <xdr:row>2</xdr:row>
      <xdr:rowOff>171451</xdr:rowOff>
    </xdr:to>
    <mc:AlternateContent xmlns:mc="http://schemas.openxmlformats.org/markup-compatibility/2006">
      <mc:Choice xmlns:a14="http://schemas.microsoft.com/office/drawing/2010/main" Requires="a14">
        <xdr:graphicFrame macro="">
          <xdr:nvGraphicFramePr>
            <xdr:cNvPr id="59" name="Date (Year) 1">
              <a:extLst>
                <a:ext uri="{FF2B5EF4-FFF2-40B4-BE49-F238E27FC236}">
                  <a16:creationId xmlns:a16="http://schemas.microsoft.com/office/drawing/2014/main" id="{08F8B250-A322-44C0-BA56-7096F98449B1}"/>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3367089" y="52389"/>
              <a:ext cx="855450" cy="4810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204788</xdr:colOff>
      <xdr:row>5</xdr:row>
      <xdr:rowOff>42863</xdr:rowOff>
    </xdr:from>
    <xdr:to>
      <xdr:col>11</xdr:col>
      <xdr:colOff>276226</xdr:colOff>
      <xdr:row>6</xdr:row>
      <xdr:rowOff>57150</xdr:rowOff>
    </xdr:to>
    <xdr:sp macro="" textlink="">
      <xdr:nvSpPr>
        <xdr:cNvPr id="60" name="TextBox 59">
          <a:extLst>
            <a:ext uri="{FF2B5EF4-FFF2-40B4-BE49-F238E27FC236}">
              <a16:creationId xmlns:a16="http://schemas.microsoft.com/office/drawing/2014/main" id="{6F53C1C0-A497-4494-6DB1-4B248780861E}"/>
            </a:ext>
          </a:extLst>
        </xdr:cNvPr>
        <xdr:cNvSpPr txBox="1"/>
      </xdr:nvSpPr>
      <xdr:spPr>
        <a:xfrm>
          <a:off x="5929313" y="947738"/>
          <a:ext cx="681038" cy="195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Gender</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0.1303</cdr:x>
      <cdr:y>0.89053</cdr:y>
    </cdr:from>
    <cdr:to>
      <cdr:x>0.84008</cdr:x>
      <cdr:y>0.99704</cdr:y>
    </cdr:to>
    <cdr:sp macro="" textlink="">
      <cdr:nvSpPr>
        <cdr:cNvPr id="2" name="TextBox 1">
          <a:extLst xmlns:a="http://schemas.openxmlformats.org/drawingml/2006/main">
            <a:ext uri="{FF2B5EF4-FFF2-40B4-BE49-F238E27FC236}">
              <a16:creationId xmlns:a16="http://schemas.microsoft.com/office/drawing/2014/main" id="{FE1B9B42-A8B6-E1A6-031E-E1C84CD5C279}"/>
            </a:ext>
          </a:extLst>
        </cdr:cNvPr>
        <cdr:cNvSpPr txBox="1"/>
      </cdr:nvSpPr>
      <cdr:spPr>
        <a:xfrm xmlns:a="http://schemas.openxmlformats.org/drawingml/2006/main">
          <a:off x="306554" y="1433513"/>
          <a:ext cx="1669883" cy="171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700" kern="1200"/>
            <a:t>No.</a:t>
          </a:r>
          <a:r>
            <a:rPr lang="en-IN" sz="700" kern="1200" baseline="0"/>
            <a:t> of Patient by Departmental Referal</a:t>
          </a:r>
          <a:endParaRPr lang="en-IN" sz="700" kern="1200"/>
        </a:p>
      </cdr:txBody>
    </cdr:sp>
  </cdr:relSizeAnchor>
</c:userShapes>
</file>

<file path=xl/drawings/drawing4.xml><?xml version="1.0" encoding="utf-8"?>
<xdr:wsDr xmlns:xdr="http://schemas.openxmlformats.org/drawingml/2006/spreadsheetDrawing" xmlns:a="http://schemas.openxmlformats.org/drawingml/2006/main">
  <xdr:twoCellAnchor>
    <xdr:from>
      <xdr:col>3</xdr:col>
      <xdr:colOff>91440</xdr:colOff>
      <xdr:row>47</xdr:row>
      <xdr:rowOff>144780</xdr:rowOff>
    </xdr:from>
    <xdr:to>
      <xdr:col>4</xdr:col>
      <xdr:colOff>601980</xdr:colOff>
      <xdr:row>51</xdr:row>
      <xdr:rowOff>0</xdr:rowOff>
    </xdr:to>
    <xdr:graphicFrame macro="">
      <xdr:nvGraphicFramePr>
        <xdr:cNvPr id="7" name="Chart 6">
          <a:extLst>
            <a:ext uri="{FF2B5EF4-FFF2-40B4-BE49-F238E27FC236}">
              <a16:creationId xmlns:a16="http://schemas.microsoft.com/office/drawing/2014/main" id="{36A87725-9A7A-1ACC-F0F6-9ECECDF7A9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194310</xdr:colOff>
      <xdr:row>54</xdr:row>
      <xdr:rowOff>68580</xdr:rowOff>
    </xdr:from>
    <xdr:to>
      <xdr:col>10</xdr:col>
      <xdr:colOff>300990</xdr:colOff>
      <xdr:row>69</xdr:row>
      <xdr:rowOff>68580</xdr:rowOff>
    </xdr:to>
    <xdr:graphicFrame macro="">
      <xdr:nvGraphicFramePr>
        <xdr:cNvPr id="8" name="Chart 7">
          <a:extLst>
            <a:ext uri="{FF2B5EF4-FFF2-40B4-BE49-F238E27FC236}">
              <a16:creationId xmlns:a16="http://schemas.microsoft.com/office/drawing/2014/main" id="{C213193C-5297-BE06-1DFB-BC9AC7DB5A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472440</xdr:colOff>
      <xdr:row>88</xdr:row>
      <xdr:rowOff>0</xdr:rowOff>
    </xdr:from>
    <xdr:to>
      <xdr:col>9</xdr:col>
      <xdr:colOff>830580</xdr:colOff>
      <xdr:row>101</xdr:row>
      <xdr:rowOff>89535</xdr:rowOff>
    </xdr:to>
    <mc:AlternateContent xmlns:mc="http://schemas.openxmlformats.org/markup-compatibility/2006">
      <mc:Choice xmlns:a14="http://schemas.microsoft.com/office/drawing/2010/main" Requires="a14">
        <xdr:graphicFrame macro="">
          <xdr:nvGraphicFramePr>
            <xdr:cNvPr id="14" name="Date (Year)">
              <a:extLst>
                <a:ext uri="{FF2B5EF4-FFF2-40B4-BE49-F238E27FC236}">
                  <a16:creationId xmlns:a16="http://schemas.microsoft.com/office/drawing/2014/main" id="{27439337-5929-88AA-2036-11F65F52CC65}"/>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4960620" y="16093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ttu Sriram" refreshedDate="45946.828782638891" createdVersion="5" refreshedVersion="8" minRefreshableVersion="3" recordCount="0" supportSubquery="1" supportAdvancedDrill="1" xr:uid="{E003C1C4-ACC4-474E-86CE-00AFC447CC84}">
  <cacheSource type="external" connectionId="5"/>
  <cacheFields count="4">
    <cacheField name="[Measures].[Count of Patient Id]" caption="Count of Patient Id" numFmtId="0" hierarchy="27" level="32767"/>
    <cacheField name="[Calendar_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ttu Sriram" refreshedDate="45946.828785185186" createdVersion="5" refreshedVersion="8" minRefreshableVersion="3" recordCount="0" supportSubquery="1" supportAdvancedDrill="1" xr:uid="{58D6936B-06E6-4DB3-9CEA-5C2AF506F6D7}">
  <cacheSource type="external" connectionId="5"/>
  <cacheFields count="4">
    <cacheField name="[Calendar_Table].[Date (Month)].[Date (Month)]" caption="Date (Month)" numFmtId="0" hierarchy="1" level="1">
      <sharedItems containsSemiMixedTypes="0" containsNonDate="0" containsString="0"/>
    </cacheField>
    <cacheField name="[Measures].[Count of Patient Gender]" caption="Count of Patient Gender" numFmtId="0" hierarchy="35" level="32767"/>
    <cacheField name="[Hospital Emergency Room Data].[Patient Gender].[Patient Gender]" caption="Patient Gender" numFmtId="0" hierarchy="9" level="1">
      <sharedItems count="2">
        <s v="Female"/>
        <s v="Male"/>
      </sharedItems>
    </cacheField>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ttu Sriram" refreshedDate="45946.828785532409" createdVersion="5" refreshedVersion="8" minRefreshableVersion="3" recordCount="0" supportSubquery="1" supportAdvancedDrill="1" xr:uid="{68ED4B5F-5AA8-4024-B4F5-0718C6044874}">
  <cacheSource type="external" connectionId="5"/>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6"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ttu Sriram" refreshedDate="45946.828785879632" createdVersion="5" refreshedVersion="8" minRefreshableVersion="3" recordCount="0" supportSubquery="1" supportAdvancedDrill="1" xr:uid="{9B05F395-23D1-453E-B988-130AFE73A980}">
  <cacheSource type="external" connectionId="5"/>
  <cacheFields count="4">
    <cacheField name="[Calendar_Table].[Date (Month)].[Date (Month)]" caption="Date (Month)" numFmtId="0" hierarchy="1" level="1">
      <sharedItems count="1">
        <s v="Jun"/>
      </sharedItems>
    </cacheField>
    <cacheField name="[Calendar_Table].[Date].[Date]" caption="Date" numFmtId="0" level="1">
      <sharedItems containsSemiMixedTypes="0" containsNonDate="0" containsDate="1" containsString="0" minDate="2023-06-01T00:00:00" maxDate="2024-07-01T00:00:00" count="6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cacheField>
    <cacheField name="[Calendar_Table].[Date (Quarter)].[Date (Quarter)]" caption="Date (Quarter)" numFmtId="0" hierarchy="4" level="1">
      <sharedItems count="1">
        <s v="Qtr2"/>
      </sharedItems>
    </cacheField>
    <cacheField name="[Calendar_Table].[Date (Year)].[Date (Year)]" caption="Date (Year)" numFmtId="0" hierarchy="3" level="1">
      <sharedItems count="1">
        <s v="2024"/>
      </sharedItems>
    </cacheField>
  </cacheFields>
  <cacheHierarchies count="37">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ttu Sriram" refreshedDate="45946.818090509259" createdVersion="3" refreshedVersion="8" minRefreshableVersion="3" recordCount="0" supportSubquery="1" supportAdvancedDrill="1" xr:uid="{B5FC30B2-E450-46FD-A5DD-A4A40163FEAB}">
  <cacheSource type="external" connectionId="5">
    <extLst>
      <ext xmlns:x14="http://schemas.microsoft.com/office/spreadsheetml/2009/9/main" uri="{F057638F-6D5F-4e77-A914-E7F072B9BCA8}">
        <x14:sourceConnection name="ThisWorkbookDataModel"/>
      </ext>
    </extLst>
  </cacheSource>
  <cacheFields count="0"/>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70057630"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ttu Sriram" refreshedDate="45946.820434259258" createdVersion="3" refreshedVersion="8" minRefreshableVersion="3" recordCount="0" supportSubquery="1" supportAdvancedDrill="1" xr:uid="{C31695B0-8309-4E6C-A89D-523BF69803FE}">
  <cacheSource type="external" connectionId="5">
    <extLst>
      <ext xmlns:x14="http://schemas.microsoft.com/office/spreadsheetml/2009/9/main" uri="{F057638F-6D5F-4e77-A914-E7F072B9BCA8}">
        <x14:sourceConnection name="ThisWorkbookDataModel"/>
      </ext>
    </extLst>
  </cacheSource>
  <cacheFields count="0"/>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08653639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ttu Sriram" refreshedDate="45946.82878275463" createdVersion="5" refreshedVersion="8" minRefreshableVersion="3" recordCount="0" supportSubquery="1" supportAdvancedDrill="1" xr:uid="{098CFEDD-4A1F-490D-A3BC-3E30041F1629}">
  <cacheSource type="external" connectionId="5"/>
  <cacheFields count="3">
    <cacheField name="[Calendar_Table].[Date (Month)].[Date (Month)]" caption="Date (Month)" numFmtId="0" hierarchy="1" level="1">
      <sharedItems containsSemiMixedTypes="0" containsNonDate="0" containsString="0"/>
    </cacheField>
    <cacheField name="[Measures].[Count of Patient Id]" caption="Count of Patient Id" numFmtId="0" hierarchy="27"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ttu Sriram" refreshedDate="45946.82878275463" createdVersion="5" refreshedVersion="8" minRefreshableVersion="3" recordCount="0" supportSubquery="1" supportAdvancedDrill="1" xr:uid="{1AEC5FAD-C346-4837-BB0D-1A0C19D755A5}">
  <cacheSource type="external" connectionId="5"/>
  <cacheFields count="3">
    <cacheField name="[Measures].[Average of Patient Satisfaction Score]" caption="Average of Patient Satisfaction Score" numFmtId="0" hierarchy="31"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ttu Sriram" refreshedDate="45946.828782986115" createdVersion="5" refreshedVersion="8" minRefreshableVersion="3" recordCount="0" supportSubquery="1" supportAdvancedDrill="1" xr:uid="{DB0029CB-D99A-4122-AA2A-8D051193F17E}">
  <cacheSource type="external" connectionId="5"/>
  <cacheFields count="3">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9"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ttu Sriram" refreshedDate="45946.828783333331" createdVersion="5" refreshedVersion="8" minRefreshableVersion="3" recordCount="0" supportSubquery="1" supportAdvancedDrill="1" xr:uid="{07D9AC06-A74B-49CC-9169-04A49D131647}">
  <cacheSource type="external" connectionId="5"/>
  <cacheFields count="4">
    <cacheField name="[Calendar_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9"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ttu Sriram" refreshedDate="45946.828783680554" createdVersion="5" refreshedVersion="8" minRefreshableVersion="3" recordCount="0" supportSubquery="1" supportAdvancedDrill="1" xr:uid="{E2D43011-AF66-4A97-B19F-14FB85BD33CF}">
  <cacheSource type="external" connectionId="5"/>
  <cacheFields count="4">
    <cacheField name="[Calendar_Table].[Date (Day)].[Date (Day)]" caption="Date (Day)" numFmtId="0" hierarchy="2" level="1">
      <sharedItems count="29">
        <s v="1-Sep"/>
        <s v="2-Sep"/>
        <s v="3-Sep"/>
        <s v="4-Sep"/>
        <s v="5-Sep"/>
        <s v="6-Sep"/>
        <s v="7-Sep"/>
        <s v="8-Sep"/>
        <s v="9-Sep"/>
        <s v="10-Sep"/>
        <s v="11-Sep"/>
        <s v="12-Sep"/>
        <s v="13-Sep"/>
        <s v="14-Sep"/>
        <s v="15-Sep"/>
        <s v="16-Sep"/>
        <s v="17-Sep"/>
        <s v="18-Sep"/>
        <s v="19-Sep"/>
        <s v="20-Sep"/>
        <s v="21-Sep"/>
        <s v="23-Sep"/>
        <s v="24-Sep"/>
        <s v="25-Sep"/>
        <s v="26-Sep"/>
        <s v="27-Sep"/>
        <s v="28-Sep"/>
        <s v="29-Sep"/>
        <s v="30-Sep"/>
      </sharedItems>
    </cacheField>
    <cacheField name="[Calendar_Table].[Date (Month)].[Date (Month)]" caption="Date (Month)" numFmtId="0" hierarchy="1" level="1">
      <sharedItems containsSemiMixedTypes="0" containsNonDate="0" containsString="0"/>
    </cacheField>
    <cacheField name="[Measures].[Sum of Patient Satisfaction Score]" caption="Sum of Patient Satisfaction Score" numFmtId="0" hierarchy="30"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ttu Sriram" refreshedDate="45946.828784027777" createdVersion="5" refreshedVersion="8" minRefreshableVersion="3" recordCount="0" supportSubquery="1" supportAdvancedDrill="1" xr:uid="{E8A1AE88-F1B1-40B7-BFFA-DD1B33702857}">
  <cacheSource type="external" connectionId="5"/>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2"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Unsupported0" numFmtId="0" hierarchy="37" level="32767">
      <extLst>
        <ext xmlns:x14="http://schemas.microsoft.com/office/spreadsheetml/2009/9/main" uri="{63CAB8AC-B538-458d-9737-405883B0398D}">
          <x14:cacheField ignore="1"/>
        </ext>
      </extLst>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ttu Sriram" refreshedDate="45946.828784490739" createdVersion="5" refreshedVersion="8" minRefreshableVersion="3" recordCount="0" supportSubquery="1" supportAdvancedDrill="1" xr:uid="{DBA1F03C-D9DC-48A9-BCBB-AF8F36A12683}">
  <cacheSource type="external" connectionId="5"/>
  <cacheFields count="4">
    <cacheField name="[Calendar_Table].[Date (Month)].[Date (Month)]" caption="Date (Month)" numFmtId="0" hierarchy="1" level="1">
      <sharedItems containsSemiMixedTypes="0" containsNonDate="0" containsString="0"/>
    </cacheField>
    <cacheField name="[Measures].[Count of Age Group]" caption="Count of Age Group" numFmtId="0" hierarchy="33" level="32767"/>
    <cacheField name="[Hospital Emergency Room Data].[Age Group].[Age Group]" caption="Age Group" numFmtId="0" hierarchy="16" level="1">
      <sharedItems count="8">
        <s v="0-9"/>
        <s v="10-19"/>
        <s v="20-29"/>
        <s v="30-39"/>
        <s v="40-49"/>
        <s v="50-59"/>
        <s v="60-69"/>
        <s v="70-79"/>
      </sharedItems>
    </cacheField>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ttu Sriram" refreshedDate="45946.828784837962" createdVersion="5" refreshedVersion="8" minRefreshableVersion="3" recordCount="0" supportSubquery="1" supportAdvancedDrill="1" xr:uid="{1E84D62C-C09C-438E-93D6-AFCFD6C08D1A}">
  <cacheSource type="external" connectionId="5"/>
  <cacheFields count="4">
    <cacheField name="[Calendar_Table].[Date (Month)].[Date (Month)]" caption="Date (Month)" numFmtId="0" hierarchy="1" level="1">
      <sharedItems containsSemiMixedTypes="0" containsNonDate="0" containsString="0"/>
    </cacheField>
    <cacheField name="[Hospital Emergency Room Data].[Calculated Column 1].[Calculated Column 1]" caption="Calculated Column 1" numFmtId="0" hierarchy="17" level="1">
      <sharedItems count="2">
        <s v="Delay"/>
        <s v="Ontime"/>
      </sharedItems>
    </cacheField>
    <cacheField name="[Measures].[Count of Calculated Column 1]" caption="Count of Calculated Column 1" numFmtId="0" hierarchy="34"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fieldsUsage count="2">
        <fieldUsage x="-1"/>
        <fieldUsage x="1"/>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C773D4-F0D6-42EE-AD08-3F67E062B7F3}" name="PivotTable14" cacheId="4438" applyNumberFormats="0" applyBorderFormats="0" applyFontFormats="0" applyPatternFormats="0" applyAlignmentFormats="0" applyWidthHeightFormats="1" dataCaption="Values" tag="553e73b8-3690-4ff4-bb11-1fa0d7f02700" updatedVersion="8" minRefreshableVersion="3" itemPrintTitles="1" createdVersion="5" indent="0" outline="1" outlineData="1" multipleFieldFilters="0" chartFormat="43">
  <location ref="A93:A95"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2">
    <format dxfId="443">
      <pivotArea grandRow="1" outline="0" collapsedLevelsAreSubtotals="1" fieldPosition="0"/>
    </format>
    <format dxfId="444">
      <pivotArea outline="0" collapsedLevelsAreSubtotals="1" fieldPosition="0"/>
    </format>
  </formats>
  <pivotHierarchies count="37">
    <pivotHierarchy dragToData="1"/>
    <pivotHierarchy multipleItemSelectionAllowed="1" dragToData="1">
      <members count="1" level="1">
        <member name="[Calendar_Table].[Date (Month)].&amp;[Sep]"/>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id"/>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B7A471A-D65F-4CC1-B901-61D570974AF2}" name="PivotTable1" cacheId="4405" applyNumberFormats="0" applyBorderFormats="0" applyFontFormats="0" applyPatternFormats="0" applyAlignmentFormats="0" applyWidthHeightFormats="1" dataCaption="Values" tag="58ce55da-9df6-4b04-b834-f295216e0e9f" updatedVersion="8" minRefreshableVersion="3" itemPrintTitles="1" createdVersion="5" indent="0" outline="1" outlineData="1" multipleFieldFilters="0" chartFormat="10">
  <location ref="E6:F37"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Patient Id" fld="0" subtotal="count" baseField="0" baseItem="0"/>
  </dataFields>
  <chartFormats count="3">
    <chartFormat chart="4"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 count="1" selected="0">
            <x v="13"/>
          </reference>
        </references>
      </pivotArea>
    </chartFormat>
  </chartFormats>
  <pivotHierarchies count="37">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24BA598-9E41-48DC-BCE4-11E30DEE0619}" name="PivotTable3" cacheId="4411" applyNumberFormats="0" applyBorderFormats="0" applyFontFormats="0" applyPatternFormats="0" applyAlignmentFormats="0" applyWidthHeightFormats="1" dataCaption="Values" tag="de477578-b142-4e3d-8c13-08e856282882" updatedVersion="8" minRefreshableVersion="3"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472">
      <pivotArea outline="0" collapsedLevelsAreSubtotals="1" fieldPosition="0"/>
    </format>
  </formats>
  <pivotHierarchies count="37">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31D493E-38A5-4DE0-A362-798D8ABA755B}" name="PivotTable2" cacheId="4408" applyNumberFormats="0" applyBorderFormats="0" applyFontFormats="0" applyPatternFormats="0" applyAlignmentFormats="0" applyWidthHeightFormats="1" dataCaption="Values" tag="3a7cac82-fd2d-4258-9a40-41285b423bd8" updatedVersion="8" minRefreshableVersion="3" itemPrintTitles="1" createdVersion="5" indent="0" outline="1" outlineData="1" multipleFieldFilters="0">
  <location ref="A22:A23"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name="Count of Patient Id2" fld="1" subtotal="count" baseField="0" baseItem="0" numFmtId="1"/>
  </dataFields>
  <formats count="1">
    <format dxfId="470">
      <pivotArea outline="0" collapsedLevelsAreSubtotals="1" fieldPosition="0"/>
    </format>
  </formats>
  <pivotHierarchies count="37">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49D71E-8DB1-4147-8455-ECAF25355DD4}" name="PivotTable13" cacheId="4435" applyNumberFormats="0" applyBorderFormats="0" applyFontFormats="0" applyPatternFormats="0" applyAlignmentFormats="0" applyWidthHeightFormats="1" dataCaption="Values" tag="cc2b0721-10ec-4bb4-82b2-02aa0f201c47" updatedVersion="8" minRefreshableVersion="3" itemPrintTitles="1" createdVersion="5" indent="0" outline="1" outlineData="1" multipleFieldFilters="0" chartFormat="43">
  <location ref="A82:B91"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i>
    <i>
      <x v="3"/>
    </i>
    <i>
      <x v="1"/>
    </i>
    <i>
      <x v="6"/>
    </i>
    <i>
      <x v="5"/>
    </i>
    <i>
      <x v="2"/>
    </i>
    <i>
      <x v="4"/>
    </i>
    <i t="grand">
      <x/>
    </i>
  </rowItems>
  <colItems count="1">
    <i/>
  </colItems>
  <dataFields count="1">
    <dataField name="Count of Department Referral" fld="2" subtotal="count" baseField="0" baseItem="0" numFmtId="1"/>
  </dataFields>
  <formats count="2">
    <format dxfId="446">
      <pivotArea grandRow="1" outline="0" collapsedLevelsAreSubtotals="1" fieldPosition="0"/>
    </format>
    <format dxfId="445">
      <pivotArea outline="0" collapsedLevelsAreSubtotals="1" fieldPosition="0"/>
    </format>
  </formats>
  <chartFormats count="1">
    <chartFormat chart="42"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id"/>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905D37-FBB3-44CF-AE77-6C4B9FAA38D8}" name="PivotTable12" cacheId="4432" applyNumberFormats="0" applyBorderFormats="0" applyFontFormats="0" applyPatternFormats="0" applyAlignmentFormats="0" applyWidthHeightFormats="1" dataCaption="Values" tag="d3efcca5-08af-4f78-8421-b71fb158b200" updatedVersion="8" minRefreshableVersion="3" itemPrintTitles="1" createdVersion="5" indent="0" outline="1" outlineData="1" multipleFieldFilters="0" chartFormat="39">
  <location ref="A76:B79"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Gender" fld="1" subtotal="count" baseField="0" baseItem="0"/>
  </dataFields>
  <formats count="2">
    <format dxfId="447">
      <pivotArea outline="0" collapsedLevelsAreSubtotals="1" fieldPosition="0"/>
    </format>
    <format dxfId="448">
      <pivotArea grandRow="1" outline="0" collapsedLevelsAreSubtotals="1" fieldPosition="0"/>
    </format>
  </formats>
  <chartFormats count="3">
    <chartFormat chart="36" format="4" series="1">
      <pivotArea type="data" outline="0" fieldPosition="0">
        <references count="1">
          <reference field="4294967294" count="1" selected="0">
            <x v="0"/>
          </reference>
        </references>
      </pivotArea>
    </chartFormat>
    <chartFormat chart="36" format="5">
      <pivotArea type="data" outline="0" fieldPosition="0">
        <references count="2">
          <reference field="4294967294" count="1" selected="0">
            <x v="0"/>
          </reference>
          <reference field="2" count="1" selected="0">
            <x v="0"/>
          </reference>
        </references>
      </pivotArea>
    </chartFormat>
    <chartFormat chart="36" format="6">
      <pivotArea type="data" outline="0" fieldPosition="0">
        <references count="2">
          <reference field="4294967294" count="1" selected="0">
            <x v="0"/>
          </reference>
          <reference field="2" count="1" selected="0">
            <x v="1"/>
          </reference>
        </references>
      </pivotArea>
    </chartFormat>
  </chartFormats>
  <pivotHierarchies count="37">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id"/>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9E46FC-9D91-445A-8DAE-E19B9B0E22D9}" name="PivotTable11" cacheId="4429" applyNumberFormats="0" applyBorderFormats="0" applyFontFormats="0" applyPatternFormats="0" applyAlignmentFormats="0" applyWidthHeightFormats="1" dataCaption="Values" tag="d3627e6e-827a-4256-8df1-a4bdabb22bca" updatedVersion="8" minRefreshableVersion="3" itemPrintTitles="1" createdVersion="5" indent="0" outline="1" outlineData="1" multipleFieldFilters="0" chartFormat="33">
  <location ref="A67:B7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1" baseItem="0"/>
  </dataFields>
  <formats count="2">
    <format dxfId="449">
      <pivotArea outline="0" collapsedLevelsAreSubtotals="1" fieldPosition="0"/>
    </format>
    <format dxfId="450">
      <pivotArea grandRow="1" outline="0" collapsedLevelsAreSubtotals="1" fieldPosition="0"/>
    </format>
  </formats>
  <chartFormats count="3">
    <chartFormat chart="29" format="4" series="1">
      <pivotArea type="data" outline="0" fieldPosition="0">
        <references count="1">
          <reference field="4294967294" count="1" selected="0">
            <x v="0"/>
          </reference>
        </references>
      </pivotArea>
    </chartFormat>
    <chartFormat chart="29" format="5">
      <pivotArea type="data" outline="0" fieldPosition="0">
        <references count="2">
          <reference field="4294967294" count="1" selected="0">
            <x v="0"/>
          </reference>
          <reference field="1" count="1" selected="0">
            <x v="0"/>
          </reference>
        </references>
      </pivotArea>
    </chartFormat>
    <chartFormat chart="29" format="6">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id"/>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381532-85D2-4E24-A5F8-6821C3E0F4DE}" name="PivotTable10" cacheId="4426" applyNumberFormats="0" applyBorderFormats="0" applyFontFormats="0" applyPatternFormats="0" applyAlignmentFormats="0" applyWidthHeightFormats="1" dataCaption="Values" tag="f9544df6-b669-4516-a007-79f720cf4264" updatedVersion="8" minRefreshableVersion="3" itemPrintTitles="1" createdVersion="5" indent="0" outline="1" outlineData="1" multipleFieldFilters="0" chartFormat="26">
  <location ref="A55:B64"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4">
    <format dxfId="458">
      <pivotArea outline="0" collapsedLevelsAreSubtotals="1" fieldPosition="0"/>
    </format>
    <format dxfId="453">
      <pivotArea collapsedLevelsAreSubtotals="1" fieldPosition="0">
        <references count="1">
          <reference field="2" count="1">
            <x v="0"/>
          </reference>
        </references>
      </pivotArea>
    </format>
    <format dxfId="452">
      <pivotArea collapsedLevelsAreSubtotals="1" fieldPosition="0">
        <references count="1">
          <reference field="2" count="7">
            <x v="1"/>
            <x v="2"/>
            <x v="3"/>
            <x v="4"/>
            <x v="5"/>
            <x v="6"/>
            <x v="7"/>
          </reference>
        </references>
      </pivotArea>
    </format>
    <format dxfId="451">
      <pivotArea grandRow="1" outline="0" collapsedLevelsAreSubtotals="1" fieldPosition="0"/>
    </format>
  </formats>
  <chartFormats count="2">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459B2A-7D7E-4239-9B2E-A83BB71278C0}" name="PivotTable8" cacheId="4423" applyNumberFormats="0" applyBorderFormats="0" applyFontFormats="0" applyPatternFormats="0" applyAlignmentFormats="0" applyWidthHeightFormats="1" dataCaption="Values" tag="bb15356f-95df-432b-a787-0e6abddd1de2" updatedVersion="8" minRefreshableVersion="3" itemPrintTitles="1" createdVersion="5" indent="0" outline="1" outlineData="1" multipleFieldFilters="0" chartFormat="22">
  <location ref="A28:C31"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4">
    <format dxfId="462">
      <pivotArea outline="0" collapsedLevelsAreSubtotals="1" fieldPosition="0"/>
    </format>
    <format dxfId="461">
      <pivotArea collapsedLevelsAreSubtotals="1" fieldPosition="0">
        <references count="1">
          <reference field="2" count="1">
            <x v="0"/>
          </reference>
        </references>
      </pivotArea>
    </format>
    <format dxfId="460">
      <pivotArea collapsedLevelsAreSubtotals="1" fieldPosition="0">
        <references count="1">
          <reference field="2" count="1">
            <x v="1"/>
          </reference>
        </references>
      </pivotArea>
    </format>
    <format dxfId="459">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8">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699C75-57E3-4423-BAF4-8D13A7A53DFF}" name="PivotTable6" cacheId="4420" applyNumberFormats="0" applyBorderFormats="0" applyFontFormats="0" applyPatternFormats="0" applyAlignmentFormats="0" applyWidthHeightFormats="1" dataCaption="Values" tag="80032041-5d1d-4f5a-9bc9-340b53c991e9" updatedVersion="8" minRefreshableVersion="3" itemPrintTitles="1" createdVersion="5" indent="0" outline="1" outlineData="1" multipleFieldFilters="0" chartFormat="23">
  <location ref="L6:M36" firstHeaderRow="1" firstDataRow="1" firstDataCol="1"/>
  <pivotFields count="4">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Patient Satisfaction Score" fld="2" baseField="0" baseItem="0"/>
  </dataFields>
  <formats count="2">
    <format dxfId="463">
      <pivotArea collapsedLevelsAreSubtotals="1" fieldPosition="0">
        <references count="1">
          <reference field="0" count="0"/>
        </references>
      </pivotArea>
    </format>
    <format dxfId="464">
      <pivotArea grandRow="1" outline="0" collapsedLevelsAreSubtotals="1" fieldPosition="0"/>
    </format>
  </formats>
  <chartFormats count="1">
    <chartFormat chart="22"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564F959-9CCA-499E-8AD9-B718B4F63308}" name="PivotTable5" cacheId="4417" applyNumberFormats="0" applyBorderFormats="0" applyFontFormats="0" applyPatternFormats="0" applyAlignmentFormats="0" applyWidthHeightFormats="1" dataCaption="Values" tag="0a16d56b-2b63-45a9-93dd-2095e3b82011" updatedVersion="8" minRefreshableVersion="3" itemPrintTitles="1" createdVersion="5" indent="0" outline="1" outlineData="1" multipleFieldFilters="0" chartFormat="18">
  <location ref="I6:J37"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2">
    <format dxfId="466">
      <pivotArea collapsedLevelsAreSubtotals="1" fieldPosition="0">
        <references count="1">
          <reference field="0" count="0"/>
        </references>
      </pivotArea>
    </format>
    <format dxfId="465">
      <pivotArea grandRow="1" outline="0" collapsedLevelsAreSubtotals="1" fieldPosition="0"/>
    </format>
  </formats>
  <chartFormats count="1">
    <chartFormat chart="17"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D21FCBC-A29D-4BEC-86B2-29620801E074}" name="PivotTable4" cacheId="4414" applyNumberFormats="0" applyBorderFormats="0" applyFontFormats="0" applyPatternFormats="0" applyAlignmentFormats="0" applyWidthHeightFormats="1" dataCaption="Values" tag="81dcf6d2-9066-418f-b475-9943682fe4cc" updatedVersion="8" minRefreshableVersion="3" itemPrintTitles="1" createdVersion="5" indent="0" outline="1" outlineData="1" multipleFieldFilters="0">
  <location ref="A18:A19"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1" subtotal="average" baseField="0" baseItem="0"/>
  </dataFields>
  <formats count="1">
    <format dxfId="471">
      <pivotArea outline="0" collapsedLevelsAreSubtotals="1" fieldPosition="0"/>
    </format>
  </formats>
  <pivotHierarchies count="37">
    <pivotHierarchy dragToData="1"/>
    <pivotHierarchy multipleItemSelectionAllowed="1" dragToData="1">
      <members count="1" level="1">
        <member name="[Calendar_Table].[Date (Month)].&amp;[Sep]"/>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6853F588-3EF0-4985-A702-98A21940F241}"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Calculated Column 1]" tableColumnId="13"/>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FCBD8E8-1A1E-4242-AF0A-E71EEBB78E48}"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Calculated Column 1]"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964053AD-400B-479D-AFAA-60E0D2D45B58}" sourceName="[Calendar_Table].[Date (Month)]">
  <pivotTables>
    <pivotTable tabId="1" name="PivotTable1"/>
    <pivotTable tabId="1" name="PivotTable2"/>
    <pivotTable tabId="1" name="PivotTable3"/>
    <pivotTable tabId="1" name="PivotTable4"/>
    <pivotTable tabId="1" name="PivotTable5"/>
    <pivotTable tabId="1" name="PivotTable6"/>
    <pivotTable tabId="1" name="PivotTable8"/>
    <pivotTable tabId="1" name="PivotTable10"/>
    <pivotTable tabId="1" name="PivotTable11"/>
    <pivotTable tabId="1" name="PivotTable12"/>
    <pivotTable tabId="1" name="PivotTable13"/>
    <pivotTable tabId="1" name="PivotTable14"/>
  </pivotTables>
  <data>
    <olap pivotCacheId="70057630">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Se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77ED8224-64A8-4F26-BB80-3CF1A9B52166}" sourceName="[Calendar_Table].[Date (Year)]">
  <pivotTables>
    <pivotTable tabId="1" name="PivotTable14"/>
    <pivotTable tabId="1" name="PivotTable1"/>
    <pivotTable tabId="1" name="PivotTable10"/>
    <pivotTable tabId="1" name="PivotTable11"/>
    <pivotTable tabId="1" name="PivotTable12"/>
    <pivotTable tabId="1" name="PivotTable13"/>
    <pivotTable tabId="1" name="PivotTable2"/>
    <pivotTable tabId="1" name="PivotTable3"/>
    <pivotTable tabId="1" name="PivotTable4"/>
    <pivotTable tabId="1" name="PivotTable5"/>
    <pivotTable tabId="1" name="PivotTable6"/>
    <pivotTable tabId="1" name="PivotTable8"/>
  </pivotTables>
  <data>
    <olap pivotCacheId="1086536392">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69361493-9D3C-4A6F-B6ED-48AEAD99CB36}" cache="Slicer_Date__Month" caption="Date (Month)" showCaption="0" level="1" style="My style" rowHeight="144000"/>
  <slicer name="Date (Year) 1" xr10:uid="{392642B6-DC48-414F-AD17-63C0C02073E0}" cache="Slicer_Date__Year" caption="Date (Year)" showCaption="0" level="1" rowHeight="14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79D2F2A8-9D10-499E-A2A0-EF7EFC800A91}" cache="Slicer_Date__Year" caption="Date (Year)"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F124BB-8A6F-40BB-BFAE-96AAA4B2CCE7}" name="Table_ExternalData_13" displayName="Table_ExternalData_13" ref="A3:M136" tableType="queryTable" totalsRowShown="0">
  <autoFilter ref="A3:M136" xr:uid="{10F124BB-8A6F-40BB-BFAE-96AAA4B2CCE7}"/>
  <tableColumns count="13">
    <tableColumn id="1" xr3:uid="{C9C9E67B-95D0-46F0-AB8F-CAF33650B8AF}" uniqueName="1" name="Hospital Emergency Room Data[Patient Id]" queryTableFieldId="1"/>
    <tableColumn id="2" xr3:uid="{4C68080F-0141-4B44-8901-E9CD6EB4AA73}" uniqueName="2" name="Hospital Emergency Room Data[Patient Admission Date]" queryTableFieldId="2" dataDxfId="455"/>
    <tableColumn id="3" xr3:uid="{023794CA-1E7C-4A51-82D0-DB8CB6DAE656}" uniqueName="3" name="Hospital Emergency Room Data[Patient Admission Time]" queryTableFieldId="3" dataDxfId="454"/>
    <tableColumn id="4" xr3:uid="{56CAE376-3595-4732-8ED5-D317210BBED2}" uniqueName="4" name="Hospital Emergency Room Data[Merged]" queryTableFieldId="4"/>
    <tableColumn id="5" xr3:uid="{99F2B683-3474-4D6C-AB4E-F92CCAAD4557}" uniqueName="5" name="Hospital Emergency Room Data[Patient Gender]" queryTableFieldId="5"/>
    <tableColumn id="6" xr3:uid="{A1B3E05F-71D9-4894-807B-1F83158BE312}" uniqueName="6" name="Hospital Emergency Room Data[Patient Age]" queryTableFieldId="6"/>
    <tableColumn id="7" xr3:uid="{D3F180EC-0583-4111-A6BF-661DD4637724}" uniqueName="7" name="Hospital Emergency Room Data[Patient Race]" queryTableFieldId="7"/>
    <tableColumn id="8" xr3:uid="{8BBD13DB-DB23-42E3-85D6-B1ACD6E2EA5C}" uniqueName="8" name="Hospital Emergency Room Data[Department Referral]" queryTableFieldId="8"/>
    <tableColumn id="9" xr3:uid="{4D70E101-596C-4C4B-9564-BC5557D07F5E}" uniqueName="9" name="Hospital Emergency Room Data[Patient Admission Flag]" queryTableFieldId="9"/>
    <tableColumn id="10" xr3:uid="{3E3AE7B1-866D-4444-A1C2-995197685506}" uniqueName="10" name="Hospital Emergency Room Data[Patient Satisfaction Score]" queryTableFieldId="10"/>
    <tableColumn id="11" xr3:uid="{F96130D6-14D8-4076-B56B-9F85EB71BD16}" uniqueName="11" name="Hospital Emergency Room Data[Patient Waittime]" queryTableFieldId="11"/>
    <tableColumn id="12" xr3:uid="{C8C7862F-2D56-4D99-A465-B507D7CE00AE}" uniqueName="12" name="Hospital Emergency Room Data[Age Group]" queryTableFieldId="12"/>
    <tableColumn id="13" xr3:uid="{1C6E4EE6-49D7-4E9D-BC0D-5B519360B665}" uniqueName="13" name="Hospital Emergency Room Data[Calculated Column 1]"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1E1014-F4CE-41FD-99E0-1A5C92FDC30C}" name="Table_ExternalData_1" displayName="Table_ExternalData_1" ref="A3:M136" tableType="queryTable" totalsRowShown="0">
  <autoFilter ref="A3:M136" xr:uid="{D61E1014-F4CE-41FD-99E0-1A5C92FDC30C}"/>
  <tableColumns count="13">
    <tableColumn id="1" xr3:uid="{7C05B6A9-24AA-4EE0-BCF7-80771929BD1D}" uniqueName="1" name="Hospital Emergency Room Data[Patient Id]" queryTableFieldId="1"/>
    <tableColumn id="2" xr3:uid="{0C5196BE-07CB-42EB-88F5-90DCD6DB91FA}" uniqueName="2" name="Hospital Emergency Room Data[Patient Admission Date]" queryTableFieldId="2" dataDxfId="457"/>
    <tableColumn id="3" xr3:uid="{E3DCF528-9833-4087-96B2-81A83C3F9121}" uniqueName="3" name="Hospital Emergency Room Data[Patient Admission Time]" queryTableFieldId="3" dataDxfId="456"/>
    <tableColumn id="4" xr3:uid="{2AAAD826-EF17-4C17-B62A-238CCD897AD5}" uniqueName="4" name="Hospital Emergency Room Data[Merged]" queryTableFieldId="4"/>
    <tableColumn id="5" xr3:uid="{8D30CDB5-A9A8-463E-8E60-5AE434BE1F0B}" uniqueName="5" name="Hospital Emergency Room Data[Patient Gender]" queryTableFieldId="5"/>
    <tableColumn id="6" xr3:uid="{1DF1633F-36C2-4502-9069-AD6C56BFCABB}" uniqueName="6" name="Hospital Emergency Room Data[Patient Age]" queryTableFieldId="6"/>
    <tableColumn id="7" xr3:uid="{4583AA88-D8AD-4637-BF71-00F84B1B7D50}" uniqueName="7" name="Hospital Emergency Room Data[Patient Race]" queryTableFieldId="7"/>
    <tableColumn id="8" xr3:uid="{FF0BA0B3-1CD5-4FC8-BD40-05651CB984CC}" uniqueName="8" name="Hospital Emergency Room Data[Department Referral]" queryTableFieldId="8"/>
    <tableColumn id="9" xr3:uid="{749681BC-FA4E-4980-9093-CD31147688F0}" uniqueName="9" name="Hospital Emergency Room Data[Patient Admission Flag]" queryTableFieldId="9"/>
    <tableColumn id="10" xr3:uid="{041011F9-D702-4D27-957E-B00033DB1060}" uniqueName="10" name="Hospital Emergency Room Data[Patient Satisfaction Score]" queryTableFieldId="10"/>
    <tableColumn id="11" xr3:uid="{45DE0872-7A2C-4452-B466-0035FD768E3E}" uniqueName="11" name="Hospital Emergency Room Data[Patient Waittime]" queryTableFieldId="11"/>
    <tableColumn id="12" xr3:uid="{773DF6EE-64C2-4E6D-8C04-95BC8CC3DBDD}" uniqueName="12" name="Hospital Emergency Room Data[Age Group]" queryTableFieldId="12"/>
    <tableColumn id="13" xr3:uid="{0C25B181-D397-411D-804A-E4F6120ABA1C}" uniqueName="13" name="Hospital Emergency Room Data[Calculated Column 1]"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F6F31-C18A-425E-85DA-168EA2A2D804}">
  <dimension ref="A1:M136"/>
  <sheetViews>
    <sheetView workbookViewId="0"/>
  </sheetViews>
  <sheetFormatPr defaultRowHeight="14.4" x14ac:dyDescent="0.3"/>
  <cols>
    <col min="1" max="1" width="39.6640625" bestFit="1" customWidth="1"/>
    <col min="2" max="2" width="51.33203125" bestFit="1" customWidth="1"/>
    <col min="3" max="3" width="51.5546875" bestFit="1" customWidth="1"/>
    <col min="4" max="4" width="38.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109375" bestFit="1" customWidth="1"/>
  </cols>
  <sheetData>
    <row r="1" spans="1:13" x14ac:dyDescent="0.3">
      <c r="A1" s="15" t="s">
        <v>356</v>
      </c>
    </row>
    <row r="3" spans="1:13" x14ac:dyDescent="0.3">
      <c r="A3" t="s">
        <v>57</v>
      </c>
      <c r="B3" t="s">
        <v>58</v>
      </c>
      <c r="C3" t="s">
        <v>59</v>
      </c>
      <c r="D3" t="s">
        <v>60</v>
      </c>
      <c r="E3" t="s">
        <v>61</v>
      </c>
      <c r="F3" t="s">
        <v>62</v>
      </c>
      <c r="G3" t="s">
        <v>63</v>
      </c>
      <c r="H3" t="s">
        <v>64</v>
      </c>
      <c r="I3" t="s">
        <v>65</v>
      </c>
      <c r="J3" t="s">
        <v>66</v>
      </c>
      <c r="K3" t="s">
        <v>67</v>
      </c>
      <c r="L3" t="s">
        <v>68</v>
      </c>
      <c r="M3" t="s">
        <v>69</v>
      </c>
    </row>
    <row r="4" spans="1:13" x14ac:dyDescent="0.3">
      <c r="A4" t="s">
        <v>70</v>
      </c>
      <c r="B4" s="13">
        <v>45144</v>
      </c>
      <c r="C4" s="14">
        <v>0.47847222222222224</v>
      </c>
      <c r="D4" t="s">
        <v>71</v>
      </c>
      <c r="E4" t="s">
        <v>72</v>
      </c>
      <c r="F4">
        <v>2</v>
      </c>
      <c r="G4" t="s">
        <v>73</v>
      </c>
      <c r="H4" t="s">
        <v>74</v>
      </c>
      <c r="I4" t="s">
        <v>42</v>
      </c>
      <c r="K4">
        <v>15</v>
      </c>
      <c r="L4" t="s">
        <v>49</v>
      </c>
      <c r="M4" t="s">
        <v>75</v>
      </c>
    </row>
    <row r="5" spans="1:13" x14ac:dyDescent="0.3">
      <c r="A5" t="s">
        <v>76</v>
      </c>
      <c r="B5" s="13">
        <v>45162</v>
      </c>
      <c r="C5" s="14">
        <v>0.41805555555555557</v>
      </c>
      <c r="D5" t="s">
        <v>77</v>
      </c>
      <c r="E5" t="s">
        <v>72</v>
      </c>
      <c r="F5">
        <v>10</v>
      </c>
      <c r="G5" t="s">
        <v>73</v>
      </c>
      <c r="H5" t="s">
        <v>74</v>
      </c>
      <c r="I5" t="s">
        <v>42</v>
      </c>
      <c r="K5">
        <v>45</v>
      </c>
      <c r="L5" t="s">
        <v>49</v>
      </c>
      <c r="M5" t="s">
        <v>78</v>
      </c>
    </row>
    <row r="6" spans="1:13" x14ac:dyDescent="0.3">
      <c r="A6" t="s">
        <v>79</v>
      </c>
      <c r="B6" s="13">
        <v>45166</v>
      </c>
      <c r="C6" s="14">
        <v>0.83819444444444446</v>
      </c>
      <c r="D6" t="s">
        <v>80</v>
      </c>
      <c r="E6" t="s">
        <v>81</v>
      </c>
      <c r="F6">
        <v>9</v>
      </c>
      <c r="G6" t="s">
        <v>73</v>
      </c>
      <c r="H6" t="s">
        <v>74</v>
      </c>
      <c r="I6" t="s">
        <v>42</v>
      </c>
      <c r="K6">
        <v>54</v>
      </c>
      <c r="L6" t="s">
        <v>49</v>
      </c>
      <c r="M6" t="s">
        <v>78</v>
      </c>
    </row>
    <row r="7" spans="1:13" x14ac:dyDescent="0.3">
      <c r="A7" t="s">
        <v>82</v>
      </c>
      <c r="B7" s="13">
        <v>45506</v>
      </c>
      <c r="C7" s="14">
        <v>0.36458333333333331</v>
      </c>
      <c r="D7" t="s">
        <v>83</v>
      </c>
      <c r="E7" t="s">
        <v>81</v>
      </c>
      <c r="F7">
        <v>2</v>
      </c>
      <c r="G7" t="s">
        <v>73</v>
      </c>
      <c r="H7" t="s">
        <v>74</v>
      </c>
      <c r="I7" t="s">
        <v>42</v>
      </c>
      <c r="K7">
        <v>35</v>
      </c>
      <c r="L7" t="s">
        <v>49</v>
      </c>
      <c r="M7" t="s">
        <v>78</v>
      </c>
    </row>
    <row r="8" spans="1:13" x14ac:dyDescent="0.3">
      <c r="A8" t="s">
        <v>84</v>
      </c>
      <c r="B8" s="13">
        <v>45142</v>
      </c>
      <c r="C8" s="14">
        <v>0.94791666666666663</v>
      </c>
      <c r="D8" t="s">
        <v>85</v>
      </c>
      <c r="E8" t="s">
        <v>81</v>
      </c>
      <c r="F8">
        <v>9</v>
      </c>
      <c r="G8" t="s">
        <v>73</v>
      </c>
      <c r="H8" t="s">
        <v>74</v>
      </c>
      <c r="I8" t="s">
        <v>43</v>
      </c>
      <c r="K8">
        <v>60</v>
      </c>
      <c r="L8" t="s">
        <v>49</v>
      </c>
      <c r="M8" t="s">
        <v>78</v>
      </c>
    </row>
    <row r="9" spans="1:13" x14ac:dyDescent="0.3">
      <c r="A9" t="s">
        <v>86</v>
      </c>
      <c r="B9" s="13">
        <v>45145</v>
      </c>
      <c r="C9" s="14">
        <v>9.8611111111111108E-2</v>
      </c>
      <c r="D9" t="s">
        <v>87</v>
      </c>
      <c r="E9" t="s">
        <v>81</v>
      </c>
      <c r="F9">
        <v>9</v>
      </c>
      <c r="G9" t="s">
        <v>73</v>
      </c>
      <c r="H9" t="s">
        <v>74</v>
      </c>
      <c r="I9" t="s">
        <v>43</v>
      </c>
      <c r="K9">
        <v>49</v>
      </c>
      <c r="L9" t="s">
        <v>49</v>
      </c>
      <c r="M9" t="s">
        <v>78</v>
      </c>
    </row>
    <row r="10" spans="1:13" x14ac:dyDescent="0.3">
      <c r="A10" t="s">
        <v>88</v>
      </c>
      <c r="B10" s="13">
        <v>45146</v>
      </c>
      <c r="C10" s="14">
        <v>0.40486111111111112</v>
      </c>
      <c r="D10" t="s">
        <v>89</v>
      </c>
      <c r="E10" t="s">
        <v>81</v>
      </c>
      <c r="F10">
        <v>10</v>
      </c>
      <c r="G10" t="s">
        <v>73</v>
      </c>
      <c r="H10" t="s">
        <v>74</v>
      </c>
      <c r="I10" t="s">
        <v>43</v>
      </c>
      <c r="K10">
        <v>40</v>
      </c>
      <c r="L10" t="s">
        <v>49</v>
      </c>
      <c r="M10" t="s">
        <v>78</v>
      </c>
    </row>
    <row r="11" spans="1:13" x14ac:dyDescent="0.3">
      <c r="A11" t="s">
        <v>90</v>
      </c>
      <c r="B11" s="13">
        <v>45522</v>
      </c>
      <c r="C11" s="14">
        <v>0.97013888888888888</v>
      </c>
      <c r="D11" t="s">
        <v>91</v>
      </c>
      <c r="E11" t="s">
        <v>72</v>
      </c>
      <c r="F11">
        <v>2</v>
      </c>
      <c r="G11" t="s">
        <v>92</v>
      </c>
      <c r="H11" t="s">
        <v>74</v>
      </c>
      <c r="I11" t="s">
        <v>43</v>
      </c>
      <c r="K11">
        <v>35</v>
      </c>
      <c r="L11" t="s">
        <v>49</v>
      </c>
      <c r="M11" t="s">
        <v>78</v>
      </c>
    </row>
    <row r="12" spans="1:13" x14ac:dyDescent="0.3">
      <c r="A12" t="s">
        <v>93</v>
      </c>
      <c r="B12" s="13">
        <v>45140</v>
      </c>
      <c r="C12" s="14">
        <v>0.76249999999999996</v>
      </c>
      <c r="D12" t="s">
        <v>94</v>
      </c>
      <c r="E12" t="s">
        <v>81</v>
      </c>
      <c r="F12">
        <v>8</v>
      </c>
      <c r="G12" t="s">
        <v>92</v>
      </c>
      <c r="H12" t="s">
        <v>74</v>
      </c>
      <c r="I12" t="s">
        <v>43</v>
      </c>
      <c r="K12">
        <v>19</v>
      </c>
      <c r="L12" t="s">
        <v>49</v>
      </c>
      <c r="M12" t="s">
        <v>75</v>
      </c>
    </row>
    <row r="13" spans="1:13" x14ac:dyDescent="0.3">
      <c r="A13" t="s">
        <v>95</v>
      </c>
      <c r="B13" s="13">
        <v>45145</v>
      </c>
      <c r="C13" s="14">
        <v>0.75277777777777777</v>
      </c>
      <c r="D13" t="s">
        <v>96</v>
      </c>
      <c r="E13" t="s">
        <v>81</v>
      </c>
      <c r="F13">
        <v>10</v>
      </c>
      <c r="G13" t="s">
        <v>92</v>
      </c>
      <c r="H13" t="s">
        <v>74</v>
      </c>
      <c r="I13" t="s">
        <v>43</v>
      </c>
      <c r="K13">
        <v>36</v>
      </c>
      <c r="L13" t="s">
        <v>49</v>
      </c>
      <c r="M13" t="s">
        <v>78</v>
      </c>
    </row>
    <row r="14" spans="1:13" x14ac:dyDescent="0.3">
      <c r="A14" t="s">
        <v>97</v>
      </c>
      <c r="B14" s="13">
        <v>45517</v>
      </c>
      <c r="C14" s="14">
        <v>8.611111111111111E-2</v>
      </c>
      <c r="D14" t="s">
        <v>98</v>
      </c>
      <c r="E14" t="s">
        <v>81</v>
      </c>
      <c r="F14">
        <v>2</v>
      </c>
      <c r="G14" t="s">
        <v>92</v>
      </c>
      <c r="H14" t="s">
        <v>74</v>
      </c>
      <c r="I14" t="s">
        <v>43</v>
      </c>
      <c r="K14">
        <v>59</v>
      </c>
      <c r="L14" t="s">
        <v>49</v>
      </c>
      <c r="M14" t="s">
        <v>78</v>
      </c>
    </row>
    <row r="15" spans="1:13" x14ac:dyDescent="0.3">
      <c r="A15" t="s">
        <v>99</v>
      </c>
      <c r="B15" s="13">
        <v>45527</v>
      </c>
      <c r="C15" s="14">
        <v>0.28611111111111109</v>
      </c>
      <c r="D15" t="s">
        <v>100</v>
      </c>
      <c r="E15" t="s">
        <v>81</v>
      </c>
      <c r="F15">
        <v>7</v>
      </c>
      <c r="G15" t="s">
        <v>92</v>
      </c>
      <c r="H15" t="s">
        <v>74</v>
      </c>
      <c r="I15" t="s">
        <v>43</v>
      </c>
      <c r="K15">
        <v>13</v>
      </c>
      <c r="L15" t="s">
        <v>49</v>
      </c>
      <c r="M15" t="s">
        <v>75</v>
      </c>
    </row>
    <row r="16" spans="1:13" x14ac:dyDescent="0.3">
      <c r="A16" t="s">
        <v>101</v>
      </c>
      <c r="B16" s="13">
        <v>45164</v>
      </c>
      <c r="C16" s="14">
        <v>3.4027777777777775E-2</v>
      </c>
      <c r="D16" t="s">
        <v>102</v>
      </c>
      <c r="E16" t="s">
        <v>81</v>
      </c>
      <c r="F16">
        <v>5</v>
      </c>
      <c r="G16" t="s">
        <v>92</v>
      </c>
      <c r="H16" t="s">
        <v>74</v>
      </c>
      <c r="I16" t="s">
        <v>42</v>
      </c>
      <c r="K16">
        <v>38</v>
      </c>
      <c r="L16" t="s">
        <v>49</v>
      </c>
      <c r="M16" t="s">
        <v>78</v>
      </c>
    </row>
    <row r="17" spans="1:13" x14ac:dyDescent="0.3">
      <c r="A17" t="s">
        <v>103</v>
      </c>
      <c r="B17" s="13">
        <v>45165</v>
      </c>
      <c r="C17" s="14">
        <v>2.5694444444444443E-2</v>
      </c>
      <c r="D17" t="s">
        <v>104</v>
      </c>
      <c r="E17" t="s">
        <v>81</v>
      </c>
      <c r="F17">
        <v>8</v>
      </c>
      <c r="G17" t="s">
        <v>92</v>
      </c>
      <c r="H17" t="s">
        <v>74</v>
      </c>
      <c r="I17" t="s">
        <v>42</v>
      </c>
      <c r="K17">
        <v>41</v>
      </c>
      <c r="L17" t="s">
        <v>49</v>
      </c>
      <c r="M17" t="s">
        <v>78</v>
      </c>
    </row>
    <row r="18" spans="1:13" x14ac:dyDescent="0.3">
      <c r="A18" t="s">
        <v>105</v>
      </c>
      <c r="B18" s="13">
        <v>45533</v>
      </c>
      <c r="C18" s="14">
        <v>0.26805555555555555</v>
      </c>
      <c r="D18" t="s">
        <v>106</v>
      </c>
      <c r="E18" t="s">
        <v>81</v>
      </c>
      <c r="F18">
        <v>4</v>
      </c>
      <c r="G18" t="s">
        <v>92</v>
      </c>
      <c r="H18" t="s">
        <v>74</v>
      </c>
      <c r="I18" t="s">
        <v>42</v>
      </c>
      <c r="K18">
        <v>54</v>
      </c>
      <c r="L18" t="s">
        <v>49</v>
      </c>
      <c r="M18" t="s">
        <v>78</v>
      </c>
    </row>
    <row r="19" spans="1:13" x14ac:dyDescent="0.3">
      <c r="A19" t="s">
        <v>107</v>
      </c>
      <c r="B19" s="13">
        <v>45147</v>
      </c>
      <c r="C19" s="14">
        <v>1.5277777777777777E-2</v>
      </c>
      <c r="D19" t="s">
        <v>108</v>
      </c>
      <c r="E19" t="s">
        <v>72</v>
      </c>
      <c r="F19">
        <v>5</v>
      </c>
      <c r="G19" t="s">
        <v>92</v>
      </c>
      <c r="H19" t="s">
        <v>74</v>
      </c>
      <c r="I19" t="s">
        <v>42</v>
      </c>
      <c r="K19">
        <v>36</v>
      </c>
      <c r="L19" t="s">
        <v>49</v>
      </c>
      <c r="M19" t="s">
        <v>78</v>
      </c>
    </row>
    <row r="20" spans="1:13" x14ac:dyDescent="0.3">
      <c r="A20" t="s">
        <v>109</v>
      </c>
      <c r="B20" s="13">
        <v>45166</v>
      </c>
      <c r="C20" s="14">
        <v>0.20555555555555555</v>
      </c>
      <c r="D20" t="s">
        <v>110</v>
      </c>
      <c r="E20" t="s">
        <v>72</v>
      </c>
      <c r="F20">
        <v>4</v>
      </c>
      <c r="G20" t="s">
        <v>92</v>
      </c>
      <c r="H20" t="s">
        <v>74</v>
      </c>
      <c r="I20" t="s">
        <v>42</v>
      </c>
      <c r="K20">
        <v>25</v>
      </c>
      <c r="L20" t="s">
        <v>49</v>
      </c>
      <c r="M20" t="s">
        <v>75</v>
      </c>
    </row>
    <row r="21" spans="1:13" x14ac:dyDescent="0.3">
      <c r="A21" t="s">
        <v>111</v>
      </c>
      <c r="B21" s="13">
        <v>45510</v>
      </c>
      <c r="C21" s="14">
        <v>9.6527777777777782E-2</v>
      </c>
      <c r="D21" t="s">
        <v>112</v>
      </c>
      <c r="E21" t="s">
        <v>72</v>
      </c>
      <c r="F21">
        <v>1</v>
      </c>
      <c r="G21" t="s">
        <v>92</v>
      </c>
      <c r="H21" t="s">
        <v>74</v>
      </c>
      <c r="I21" t="s">
        <v>42</v>
      </c>
      <c r="K21">
        <v>11</v>
      </c>
      <c r="L21" t="s">
        <v>49</v>
      </c>
      <c r="M21" t="s">
        <v>75</v>
      </c>
    </row>
    <row r="22" spans="1:13" x14ac:dyDescent="0.3">
      <c r="A22" t="s">
        <v>113</v>
      </c>
      <c r="B22" s="13">
        <v>45512</v>
      </c>
      <c r="C22" s="14">
        <v>2.7083333333333334E-2</v>
      </c>
      <c r="D22" t="s">
        <v>114</v>
      </c>
      <c r="E22" t="s">
        <v>72</v>
      </c>
      <c r="F22">
        <v>1</v>
      </c>
      <c r="G22" t="s">
        <v>92</v>
      </c>
      <c r="H22" t="s">
        <v>74</v>
      </c>
      <c r="I22" t="s">
        <v>42</v>
      </c>
      <c r="K22">
        <v>25</v>
      </c>
      <c r="L22" t="s">
        <v>49</v>
      </c>
      <c r="M22" t="s">
        <v>75</v>
      </c>
    </row>
    <row r="23" spans="1:13" x14ac:dyDescent="0.3">
      <c r="A23" t="s">
        <v>115</v>
      </c>
      <c r="B23" s="13">
        <v>45522</v>
      </c>
      <c r="C23" s="14">
        <v>0.55972222222222223</v>
      </c>
      <c r="D23" t="s">
        <v>116</v>
      </c>
      <c r="E23" t="s">
        <v>72</v>
      </c>
      <c r="F23">
        <v>9</v>
      </c>
      <c r="G23" t="s">
        <v>92</v>
      </c>
      <c r="H23" t="s">
        <v>74</v>
      </c>
      <c r="I23" t="s">
        <v>42</v>
      </c>
      <c r="K23">
        <v>34</v>
      </c>
      <c r="L23" t="s">
        <v>49</v>
      </c>
      <c r="M23" t="s">
        <v>78</v>
      </c>
    </row>
    <row r="24" spans="1:13" x14ac:dyDescent="0.3">
      <c r="A24" t="s">
        <v>117</v>
      </c>
      <c r="B24" s="13">
        <v>45535</v>
      </c>
      <c r="C24" s="14">
        <v>0.60624999999999996</v>
      </c>
      <c r="D24" t="s">
        <v>118</v>
      </c>
      <c r="E24" t="s">
        <v>72</v>
      </c>
      <c r="F24">
        <v>5</v>
      </c>
      <c r="G24" t="s">
        <v>92</v>
      </c>
      <c r="H24" t="s">
        <v>74</v>
      </c>
      <c r="I24" t="s">
        <v>42</v>
      </c>
      <c r="K24">
        <v>17</v>
      </c>
      <c r="L24" t="s">
        <v>49</v>
      </c>
      <c r="M24" t="s">
        <v>75</v>
      </c>
    </row>
    <row r="25" spans="1:13" x14ac:dyDescent="0.3">
      <c r="A25" t="s">
        <v>119</v>
      </c>
      <c r="B25" s="13">
        <v>45148</v>
      </c>
      <c r="C25" s="14">
        <v>0.70208333333333328</v>
      </c>
      <c r="D25" t="s">
        <v>120</v>
      </c>
      <c r="E25" t="s">
        <v>81</v>
      </c>
      <c r="F25">
        <v>5</v>
      </c>
      <c r="G25" t="s">
        <v>121</v>
      </c>
      <c r="H25" t="s">
        <v>74</v>
      </c>
      <c r="I25" t="s">
        <v>42</v>
      </c>
      <c r="K25">
        <v>37</v>
      </c>
      <c r="L25" t="s">
        <v>49</v>
      </c>
      <c r="M25" t="s">
        <v>78</v>
      </c>
    </row>
    <row r="26" spans="1:13" x14ac:dyDescent="0.3">
      <c r="A26" t="s">
        <v>122</v>
      </c>
      <c r="B26" s="13">
        <v>45148</v>
      </c>
      <c r="C26" s="14">
        <v>8.0555555555555561E-2</v>
      </c>
      <c r="D26" t="s">
        <v>123</v>
      </c>
      <c r="E26" t="s">
        <v>81</v>
      </c>
      <c r="F26">
        <v>1</v>
      </c>
      <c r="G26" t="s">
        <v>121</v>
      </c>
      <c r="H26" t="s">
        <v>74</v>
      </c>
      <c r="I26" t="s">
        <v>42</v>
      </c>
      <c r="K26">
        <v>36</v>
      </c>
      <c r="L26" t="s">
        <v>49</v>
      </c>
      <c r="M26" t="s">
        <v>78</v>
      </c>
    </row>
    <row r="27" spans="1:13" x14ac:dyDescent="0.3">
      <c r="A27" t="s">
        <v>124</v>
      </c>
      <c r="B27" s="13">
        <v>45143</v>
      </c>
      <c r="C27" s="14">
        <v>0.87708333333333333</v>
      </c>
      <c r="D27" t="s">
        <v>125</v>
      </c>
      <c r="E27" t="s">
        <v>81</v>
      </c>
      <c r="F27">
        <v>4</v>
      </c>
      <c r="G27" t="s">
        <v>121</v>
      </c>
      <c r="H27" t="s">
        <v>74</v>
      </c>
      <c r="I27" t="s">
        <v>43</v>
      </c>
      <c r="K27">
        <v>51</v>
      </c>
      <c r="L27" t="s">
        <v>49</v>
      </c>
      <c r="M27" t="s">
        <v>78</v>
      </c>
    </row>
    <row r="28" spans="1:13" x14ac:dyDescent="0.3">
      <c r="A28" t="s">
        <v>126</v>
      </c>
      <c r="B28" s="13">
        <v>45508</v>
      </c>
      <c r="C28" s="14">
        <v>0.18263888888888888</v>
      </c>
      <c r="D28" t="s">
        <v>127</v>
      </c>
      <c r="E28" t="s">
        <v>81</v>
      </c>
      <c r="F28">
        <v>6</v>
      </c>
      <c r="G28" t="s">
        <v>121</v>
      </c>
      <c r="H28" t="s">
        <v>74</v>
      </c>
      <c r="I28" t="s">
        <v>43</v>
      </c>
      <c r="K28">
        <v>46</v>
      </c>
      <c r="L28" t="s">
        <v>49</v>
      </c>
      <c r="M28" t="s">
        <v>78</v>
      </c>
    </row>
    <row r="29" spans="1:13" x14ac:dyDescent="0.3">
      <c r="A29" t="s">
        <v>128</v>
      </c>
      <c r="B29" s="13">
        <v>45143</v>
      </c>
      <c r="C29" s="14">
        <v>0.57847222222222228</v>
      </c>
      <c r="D29" t="s">
        <v>129</v>
      </c>
      <c r="E29" t="s">
        <v>72</v>
      </c>
      <c r="F29">
        <v>1</v>
      </c>
      <c r="G29" t="s">
        <v>121</v>
      </c>
      <c r="H29" t="s">
        <v>74</v>
      </c>
      <c r="I29" t="s">
        <v>42</v>
      </c>
      <c r="K29">
        <v>36</v>
      </c>
      <c r="L29" t="s">
        <v>49</v>
      </c>
      <c r="M29" t="s">
        <v>78</v>
      </c>
    </row>
    <row r="30" spans="1:13" x14ac:dyDescent="0.3">
      <c r="A30" t="s">
        <v>130</v>
      </c>
      <c r="B30" s="13">
        <v>45146</v>
      </c>
      <c r="C30" s="14">
        <v>0.93541666666666667</v>
      </c>
      <c r="D30" t="s">
        <v>131</v>
      </c>
      <c r="E30" t="s">
        <v>72</v>
      </c>
      <c r="F30">
        <v>5</v>
      </c>
      <c r="G30" t="s">
        <v>121</v>
      </c>
      <c r="H30" t="s">
        <v>74</v>
      </c>
      <c r="I30" t="s">
        <v>42</v>
      </c>
      <c r="K30">
        <v>56</v>
      </c>
      <c r="L30" t="s">
        <v>49</v>
      </c>
      <c r="M30" t="s">
        <v>78</v>
      </c>
    </row>
    <row r="31" spans="1:13" x14ac:dyDescent="0.3">
      <c r="A31" t="s">
        <v>132</v>
      </c>
      <c r="B31" s="13">
        <v>45151</v>
      </c>
      <c r="C31" s="14">
        <v>0.65138888888888891</v>
      </c>
      <c r="D31" t="s">
        <v>133</v>
      </c>
      <c r="E31" t="s">
        <v>72</v>
      </c>
      <c r="F31">
        <v>4</v>
      </c>
      <c r="G31" t="s">
        <v>121</v>
      </c>
      <c r="H31" t="s">
        <v>74</v>
      </c>
      <c r="I31" t="s">
        <v>42</v>
      </c>
      <c r="K31">
        <v>16</v>
      </c>
      <c r="L31" t="s">
        <v>49</v>
      </c>
      <c r="M31" t="s">
        <v>75</v>
      </c>
    </row>
    <row r="32" spans="1:13" x14ac:dyDescent="0.3">
      <c r="A32" t="s">
        <v>134</v>
      </c>
      <c r="B32" s="13">
        <v>45524</v>
      </c>
      <c r="C32" s="14">
        <v>0.24444444444444444</v>
      </c>
      <c r="D32" t="s">
        <v>135</v>
      </c>
      <c r="E32" t="s">
        <v>72</v>
      </c>
      <c r="F32">
        <v>7</v>
      </c>
      <c r="G32" t="s">
        <v>121</v>
      </c>
      <c r="H32" t="s">
        <v>74</v>
      </c>
      <c r="I32" t="s">
        <v>42</v>
      </c>
      <c r="K32">
        <v>40</v>
      </c>
      <c r="L32" t="s">
        <v>49</v>
      </c>
      <c r="M32" t="s">
        <v>78</v>
      </c>
    </row>
    <row r="33" spans="1:13" x14ac:dyDescent="0.3">
      <c r="A33" t="s">
        <v>136</v>
      </c>
      <c r="B33" s="13">
        <v>45527</v>
      </c>
      <c r="C33" s="14">
        <v>0.32291666666666669</v>
      </c>
      <c r="D33" t="s">
        <v>137</v>
      </c>
      <c r="E33" t="s">
        <v>72</v>
      </c>
      <c r="F33">
        <v>1</v>
      </c>
      <c r="G33" t="s">
        <v>121</v>
      </c>
      <c r="H33" t="s">
        <v>74</v>
      </c>
      <c r="I33" t="s">
        <v>42</v>
      </c>
      <c r="K33">
        <v>40</v>
      </c>
      <c r="L33" t="s">
        <v>49</v>
      </c>
      <c r="M33" t="s">
        <v>78</v>
      </c>
    </row>
    <row r="34" spans="1:13" x14ac:dyDescent="0.3">
      <c r="A34" t="s">
        <v>138</v>
      </c>
      <c r="B34" s="13">
        <v>45530</v>
      </c>
      <c r="C34" s="14">
        <v>5.5555555555555558E-3</v>
      </c>
      <c r="D34" t="s">
        <v>139</v>
      </c>
      <c r="E34" t="s">
        <v>72</v>
      </c>
      <c r="F34">
        <v>9</v>
      </c>
      <c r="G34" t="s">
        <v>121</v>
      </c>
      <c r="H34" t="s">
        <v>74</v>
      </c>
      <c r="I34" t="s">
        <v>42</v>
      </c>
      <c r="K34">
        <v>44</v>
      </c>
      <c r="L34" t="s">
        <v>49</v>
      </c>
      <c r="M34" t="s">
        <v>78</v>
      </c>
    </row>
    <row r="35" spans="1:13" x14ac:dyDescent="0.3">
      <c r="A35" t="s">
        <v>140</v>
      </c>
      <c r="B35" s="13">
        <v>45152</v>
      </c>
      <c r="C35" s="14">
        <v>2.2222222222222223E-2</v>
      </c>
      <c r="D35" t="s">
        <v>141</v>
      </c>
      <c r="E35" t="s">
        <v>72</v>
      </c>
      <c r="F35">
        <v>2</v>
      </c>
      <c r="G35" t="s">
        <v>121</v>
      </c>
      <c r="H35" t="s">
        <v>74</v>
      </c>
      <c r="I35" t="s">
        <v>43</v>
      </c>
      <c r="K35">
        <v>24</v>
      </c>
      <c r="L35" t="s">
        <v>49</v>
      </c>
      <c r="M35" t="s">
        <v>75</v>
      </c>
    </row>
    <row r="36" spans="1:13" x14ac:dyDescent="0.3">
      <c r="A36" t="s">
        <v>142</v>
      </c>
      <c r="B36" s="13">
        <v>45531</v>
      </c>
      <c r="C36" s="14">
        <v>4.027777777777778E-2</v>
      </c>
      <c r="D36" t="s">
        <v>143</v>
      </c>
      <c r="E36" t="s">
        <v>72</v>
      </c>
      <c r="F36">
        <v>8</v>
      </c>
      <c r="G36" t="s">
        <v>121</v>
      </c>
      <c r="H36" t="s">
        <v>74</v>
      </c>
      <c r="I36" t="s">
        <v>43</v>
      </c>
      <c r="K36">
        <v>36</v>
      </c>
      <c r="L36" t="s">
        <v>49</v>
      </c>
      <c r="M36" t="s">
        <v>78</v>
      </c>
    </row>
    <row r="37" spans="1:13" x14ac:dyDescent="0.3">
      <c r="A37" t="s">
        <v>144</v>
      </c>
      <c r="B37" s="13">
        <v>45140</v>
      </c>
      <c r="C37" s="14">
        <v>0.58333333333333337</v>
      </c>
      <c r="D37" t="s">
        <v>145</v>
      </c>
      <c r="E37" t="s">
        <v>72</v>
      </c>
      <c r="F37">
        <v>10</v>
      </c>
      <c r="G37" t="s">
        <v>146</v>
      </c>
      <c r="H37" t="s">
        <v>74</v>
      </c>
      <c r="I37" t="s">
        <v>42</v>
      </c>
      <c r="K37">
        <v>53</v>
      </c>
      <c r="L37" t="s">
        <v>49</v>
      </c>
      <c r="M37" t="s">
        <v>78</v>
      </c>
    </row>
    <row r="38" spans="1:13" x14ac:dyDescent="0.3">
      <c r="A38" t="s">
        <v>147</v>
      </c>
      <c r="B38" s="13">
        <v>45506</v>
      </c>
      <c r="C38" s="14">
        <v>0.43888888888888888</v>
      </c>
      <c r="D38" t="s">
        <v>148</v>
      </c>
      <c r="E38" t="s">
        <v>72</v>
      </c>
      <c r="F38">
        <v>7</v>
      </c>
      <c r="G38" t="s">
        <v>146</v>
      </c>
      <c r="H38" t="s">
        <v>74</v>
      </c>
      <c r="I38" t="s">
        <v>42</v>
      </c>
      <c r="K38">
        <v>60</v>
      </c>
      <c r="L38" t="s">
        <v>49</v>
      </c>
      <c r="M38" t="s">
        <v>78</v>
      </c>
    </row>
    <row r="39" spans="1:13" x14ac:dyDescent="0.3">
      <c r="A39" t="s">
        <v>149</v>
      </c>
      <c r="B39" s="13">
        <v>45505</v>
      </c>
      <c r="C39" s="14">
        <v>0.48055555555555557</v>
      </c>
      <c r="D39" t="s">
        <v>150</v>
      </c>
      <c r="E39" t="s">
        <v>81</v>
      </c>
      <c r="F39">
        <v>9</v>
      </c>
      <c r="G39" t="s">
        <v>146</v>
      </c>
      <c r="H39" t="s">
        <v>74</v>
      </c>
      <c r="I39" t="s">
        <v>42</v>
      </c>
      <c r="K39">
        <v>59</v>
      </c>
      <c r="L39" t="s">
        <v>49</v>
      </c>
      <c r="M39" t="s">
        <v>78</v>
      </c>
    </row>
    <row r="40" spans="1:13" x14ac:dyDescent="0.3">
      <c r="A40" t="s">
        <v>151</v>
      </c>
      <c r="B40" s="13">
        <v>45145</v>
      </c>
      <c r="C40" s="14">
        <v>0.61388888888888893</v>
      </c>
      <c r="D40" t="s">
        <v>152</v>
      </c>
      <c r="E40" t="s">
        <v>81</v>
      </c>
      <c r="F40">
        <v>9</v>
      </c>
      <c r="G40" t="s">
        <v>146</v>
      </c>
      <c r="H40" t="s">
        <v>74</v>
      </c>
      <c r="I40" t="s">
        <v>43</v>
      </c>
      <c r="K40">
        <v>26</v>
      </c>
      <c r="L40" t="s">
        <v>49</v>
      </c>
      <c r="M40" t="s">
        <v>75</v>
      </c>
    </row>
    <row r="41" spans="1:13" x14ac:dyDescent="0.3">
      <c r="A41" t="s">
        <v>153</v>
      </c>
      <c r="B41" s="13">
        <v>45156</v>
      </c>
      <c r="C41" s="14">
        <v>0.87361111111111112</v>
      </c>
      <c r="D41" t="s">
        <v>154</v>
      </c>
      <c r="E41" t="s">
        <v>81</v>
      </c>
      <c r="F41">
        <v>7</v>
      </c>
      <c r="G41" t="s">
        <v>146</v>
      </c>
      <c r="H41" t="s">
        <v>74</v>
      </c>
      <c r="I41" t="s">
        <v>43</v>
      </c>
      <c r="K41">
        <v>58</v>
      </c>
      <c r="L41" t="s">
        <v>49</v>
      </c>
      <c r="M41" t="s">
        <v>78</v>
      </c>
    </row>
    <row r="42" spans="1:13" x14ac:dyDescent="0.3">
      <c r="A42" t="s">
        <v>155</v>
      </c>
      <c r="B42" s="13">
        <v>45161</v>
      </c>
      <c r="C42" s="14">
        <v>0.5180555555555556</v>
      </c>
      <c r="D42" t="s">
        <v>156</v>
      </c>
      <c r="E42" t="s">
        <v>81</v>
      </c>
      <c r="F42">
        <v>4</v>
      </c>
      <c r="G42" t="s">
        <v>146</v>
      </c>
      <c r="H42" t="s">
        <v>74</v>
      </c>
      <c r="I42" t="s">
        <v>43</v>
      </c>
      <c r="K42">
        <v>16</v>
      </c>
      <c r="L42" t="s">
        <v>49</v>
      </c>
      <c r="M42" t="s">
        <v>75</v>
      </c>
    </row>
    <row r="43" spans="1:13" x14ac:dyDescent="0.3">
      <c r="A43" t="s">
        <v>157</v>
      </c>
      <c r="B43" s="13">
        <v>45151</v>
      </c>
      <c r="C43" s="14">
        <v>9.5138888888888884E-2</v>
      </c>
      <c r="D43" t="s">
        <v>158</v>
      </c>
      <c r="E43" t="s">
        <v>72</v>
      </c>
      <c r="F43">
        <v>6</v>
      </c>
      <c r="G43" t="s">
        <v>146</v>
      </c>
      <c r="H43" t="s">
        <v>74</v>
      </c>
      <c r="I43" t="s">
        <v>43</v>
      </c>
      <c r="K43">
        <v>32</v>
      </c>
      <c r="L43" t="s">
        <v>49</v>
      </c>
      <c r="M43" t="s">
        <v>78</v>
      </c>
    </row>
    <row r="44" spans="1:13" x14ac:dyDescent="0.3">
      <c r="A44" t="s">
        <v>159</v>
      </c>
      <c r="B44" s="13">
        <v>45505</v>
      </c>
      <c r="C44" s="14">
        <v>7.8472222222222221E-2</v>
      </c>
      <c r="D44" t="s">
        <v>160</v>
      </c>
      <c r="E44" t="s">
        <v>72</v>
      </c>
      <c r="F44">
        <v>4</v>
      </c>
      <c r="G44" t="s">
        <v>146</v>
      </c>
      <c r="H44" t="s">
        <v>74</v>
      </c>
      <c r="I44" t="s">
        <v>43</v>
      </c>
      <c r="K44">
        <v>42</v>
      </c>
      <c r="L44" t="s">
        <v>49</v>
      </c>
      <c r="M44" t="s">
        <v>78</v>
      </c>
    </row>
    <row r="45" spans="1:13" x14ac:dyDescent="0.3">
      <c r="A45" t="s">
        <v>161</v>
      </c>
      <c r="B45" s="13">
        <v>45527</v>
      </c>
      <c r="C45" s="14">
        <v>0.6</v>
      </c>
      <c r="D45" t="s">
        <v>162</v>
      </c>
      <c r="E45" t="s">
        <v>72</v>
      </c>
      <c r="F45">
        <v>6</v>
      </c>
      <c r="G45" t="s">
        <v>146</v>
      </c>
      <c r="H45" t="s">
        <v>74</v>
      </c>
      <c r="I45" t="s">
        <v>43</v>
      </c>
      <c r="K45">
        <v>36</v>
      </c>
      <c r="L45" t="s">
        <v>49</v>
      </c>
      <c r="M45" t="s">
        <v>78</v>
      </c>
    </row>
    <row r="46" spans="1:13" x14ac:dyDescent="0.3">
      <c r="A46" t="s">
        <v>163</v>
      </c>
      <c r="B46" s="13">
        <v>45532</v>
      </c>
      <c r="C46" s="14">
        <v>0.94444444444444442</v>
      </c>
      <c r="D46" t="s">
        <v>164</v>
      </c>
      <c r="E46" t="s">
        <v>72</v>
      </c>
      <c r="F46">
        <v>7</v>
      </c>
      <c r="G46" t="s">
        <v>146</v>
      </c>
      <c r="H46" t="s">
        <v>74</v>
      </c>
      <c r="I46" t="s">
        <v>43</v>
      </c>
      <c r="K46">
        <v>31</v>
      </c>
      <c r="L46" t="s">
        <v>49</v>
      </c>
      <c r="M46" t="s">
        <v>78</v>
      </c>
    </row>
    <row r="47" spans="1:13" x14ac:dyDescent="0.3">
      <c r="A47" t="s">
        <v>165</v>
      </c>
      <c r="B47" s="13">
        <v>45520</v>
      </c>
      <c r="C47" s="14">
        <v>0.68680555555555556</v>
      </c>
      <c r="D47" t="s">
        <v>166</v>
      </c>
      <c r="E47" t="s">
        <v>81</v>
      </c>
      <c r="F47">
        <v>2</v>
      </c>
      <c r="G47" t="s">
        <v>167</v>
      </c>
      <c r="H47" t="s">
        <v>74</v>
      </c>
      <c r="I47" t="s">
        <v>43</v>
      </c>
      <c r="K47">
        <v>33</v>
      </c>
      <c r="L47" t="s">
        <v>49</v>
      </c>
      <c r="M47" t="s">
        <v>78</v>
      </c>
    </row>
    <row r="48" spans="1:13" x14ac:dyDescent="0.3">
      <c r="A48" t="s">
        <v>168</v>
      </c>
      <c r="B48" s="13">
        <v>45522</v>
      </c>
      <c r="C48" s="14">
        <v>0.28263888888888888</v>
      </c>
      <c r="D48" t="s">
        <v>169</v>
      </c>
      <c r="E48" t="s">
        <v>81</v>
      </c>
      <c r="F48">
        <v>5</v>
      </c>
      <c r="G48" t="s">
        <v>167</v>
      </c>
      <c r="H48" t="s">
        <v>74</v>
      </c>
      <c r="I48" t="s">
        <v>43</v>
      </c>
      <c r="K48">
        <v>24</v>
      </c>
      <c r="L48" t="s">
        <v>49</v>
      </c>
      <c r="M48" t="s">
        <v>75</v>
      </c>
    </row>
    <row r="49" spans="1:13" x14ac:dyDescent="0.3">
      <c r="A49" t="s">
        <v>170</v>
      </c>
      <c r="B49" s="13">
        <v>45519</v>
      </c>
      <c r="C49" s="14">
        <v>0.25763888888888886</v>
      </c>
      <c r="D49" t="s">
        <v>171</v>
      </c>
      <c r="E49" t="s">
        <v>72</v>
      </c>
      <c r="F49">
        <v>3</v>
      </c>
      <c r="G49" t="s">
        <v>167</v>
      </c>
      <c r="H49" t="s">
        <v>74</v>
      </c>
      <c r="I49" t="s">
        <v>43</v>
      </c>
      <c r="K49">
        <v>43</v>
      </c>
      <c r="L49" t="s">
        <v>49</v>
      </c>
      <c r="M49" t="s">
        <v>78</v>
      </c>
    </row>
    <row r="50" spans="1:13" x14ac:dyDescent="0.3">
      <c r="A50" t="s">
        <v>172</v>
      </c>
      <c r="B50" s="13">
        <v>45167</v>
      </c>
      <c r="C50" s="14">
        <v>0.81666666666666665</v>
      </c>
      <c r="D50" t="s">
        <v>173</v>
      </c>
      <c r="E50" t="s">
        <v>72</v>
      </c>
      <c r="F50">
        <v>2</v>
      </c>
      <c r="G50" t="s">
        <v>167</v>
      </c>
      <c r="H50" t="s">
        <v>74</v>
      </c>
      <c r="I50" t="s">
        <v>42</v>
      </c>
      <c r="K50">
        <v>14</v>
      </c>
      <c r="L50" t="s">
        <v>49</v>
      </c>
      <c r="M50" t="s">
        <v>75</v>
      </c>
    </row>
    <row r="51" spans="1:13" x14ac:dyDescent="0.3">
      <c r="A51" t="s">
        <v>174</v>
      </c>
      <c r="B51" s="13">
        <v>45166</v>
      </c>
      <c r="C51" s="14">
        <v>0.27986111111111112</v>
      </c>
      <c r="D51" t="s">
        <v>175</v>
      </c>
      <c r="E51" t="s">
        <v>81</v>
      </c>
      <c r="F51">
        <v>2</v>
      </c>
      <c r="G51" t="s">
        <v>176</v>
      </c>
      <c r="H51" t="s">
        <v>74</v>
      </c>
      <c r="I51" t="s">
        <v>43</v>
      </c>
      <c r="K51">
        <v>22</v>
      </c>
      <c r="L51" t="s">
        <v>49</v>
      </c>
      <c r="M51" t="s">
        <v>75</v>
      </c>
    </row>
    <row r="52" spans="1:13" x14ac:dyDescent="0.3">
      <c r="A52" t="s">
        <v>177</v>
      </c>
      <c r="B52" s="13">
        <v>45526</v>
      </c>
      <c r="C52" s="14">
        <v>0.29652777777777778</v>
      </c>
      <c r="D52" t="s">
        <v>178</v>
      </c>
      <c r="E52" t="s">
        <v>72</v>
      </c>
      <c r="F52">
        <v>7</v>
      </c>
      <c r="G52" t="s">
        <v>176</v>
      </c>
      <c r="H52" t="s">
        <v>74</v>
      </c>
      <c r="I52" t="s">
        <v>43</v>
      </c>
      <c r="K52">
        <v>34</v>
      </c>
      <c r="L52" t="s">
        <v>49</v>
      </c>
      <c r="M52" t="s">
        <v>78</v>
      </c>
    </row>
    <row r="53" spans="1:13" x14ac:dyDescent="0.3">
      <c r="A53" t="s">
        <v>179</v>
      </c>
      <c r="B53" s="13">
        <v>45141</v>
      </c>
      <c r="C53" s="14">
        <v>0.45208333333333334</v>
      </c>
      <c r="D53" t="s">
        <v>180</v>
      </c>
      <c r="E53" t="s">
        <v>81</v>
      </c>
      <c r="F53">
        <v>2</v>
      </c>
      <c r="G53" t="s">
        <v>176</v>
      </c>
      <c r="H53" t="s">
        <v>74</v>
      </c>
      <c r="I53" t="s">
        <v>42</v>
      </c>
      <c r="K53">
        <v>42</v>
      </c>
      <c r="L53" t="s">
        <v>49</v>
      </c>
      <c r="M53" t="s">
        <v>78</v>
      </c>
    </row>
    <row r="54" spans="1:13" x14ac:dyDescent="0.3">
      <c r="A54" t="s">
        <v>181</v>
      </c>
      <c r="B54" s="13">
        <v>45527</v>
      </c>
      <c r="C54" s="14">
        <v>0.87430555555555556</v>
      </c>
      <c r="D54" t="s">
        <v>182</v>
      </c>
      <c r="E54" t="s">
        <v>72</v>
      </c>
      <c r="F54">
        <v>1</v>
      </c>
      <c r="G54" t="s">
        <v>176</v>
      </c>
      <c r="H54" t="s">
        <v>74</v>
      </c>
      <c r="I54" t="s">
        <v>42</v>
      </c>
      <c r="K54">
        <v>28</v>
      </c>
      <c r="L54" t="s">
        <v>49</v>
      </c>
      <c r="M54" t="s">
        <v>75</v>
      </c>
    </row>
    <row r="55" spans="1:13" x14ac:dyDescent="0.3">
      <c r="A55" t="s">
        <v>183</v>
      </c>
      <c r="B55" s="13">
        <v>45165</v>
      </c>
      <c r="C55" s="14">
        <v>0.63888888888888884</v>
      </c>
      <c r="D55" t="s">
        <v>184</v>
      </c>
      <c r="E55" t="s">
        <v>81</v>
      </c>
      <c r="F55">
        <v>8</v>
      </c>
      <c r="G55" t="s">
        <v>185</v>
      </c>
      <c r="H55" t="s">
        <v>74</v>
      </c>
      <c r="I55" t="s">
        <v>42</v>
      </c>
      <c r="K55">
        <v>52</v>
      </c>
      <c r="L55" t="s">
        <v>49</v>
      </c>
      <c r="M55" t="s">
        <v>78</v>
      </c>
    </row>
    <row r="56" spans="1:13" x14ac:dyDescent="0.3">
      <c r="A56" t="s">
        <v>186</v>
      </c>
      <c r="B56" s="13">
        <v>45515</v>
      </c>
      <c r="C56" s="14">
        <v>0.99722222222222223</v>
      </c>
      <c r="D56" t="s">
        <v>187</v>
      </c>
      <c r="E56" t="s">
        <v>72</v>
      </c>
      <c r="F56">
        <v>1</v>
      </c>
      <c r="G56" t="s">
        <v>185</v>
      </c>
      <c r="H56" t="s">
        <v>74</v>
      </c>
      <c r="I56" t="s">
        <v>42</v>
      </c>
      <c r="K56">
        <v>31</v>
      </c>
      <c r="L56" t="s">
        <v>49</v>
      </c>
      <c r="M56" t="s">
        <v>78</v>
      </c>
    </row>
    <row r="57" spans="1:13" x14ac:dyDescent="0.3">
      <c r="A57" t="s">
        <v>188</v>
      </c>
      <c r="B57" s="13">
        <v>45524</v>
      </c>
      <c r="C57" s="14">
        <v>0.32847222222222222</v>
      </c>
      <c r="D57" t="s">
        <v>189</v>
      </c>
      <c r="E57" t="s">
        <v>72</v>
      </c>
      <c r="F57">
        <v>4</v>
      </c>
      <c r="G57" t="s">
        <v>185</v>
      </c>
      <c r="H57" t="s">
        <v>190</v>
      </c>
      <c r="I57" t="s">
        <v>42</v>
      </c>
      <c r="K57">
        <v>39</v>
      </c>
      <c r="L57" t="s">
        <v>49</v>
      </c>
      <c r="M57" t="s">
        <v>78</v>
      </c>
    </row>
    <row r="58" spans="1:13" x14ac:dyDescent="0.3">
      <c r="A58" t="s">
        <v>191</v>
      </c>
      <c r="B58" s="13">
        <v>45169</v>
      </c>
      <c r="C58" s="14">
        <v>0.19375000000000001</v>
      </c>
      <c r="D58" t="s">
        <v>192</v>
      </c>
      <c r="E58" t="s">
        <v>72</v>
      </c>
      <c r="F58">
        <v>4</v>
      </c>
      <c r="G58" t="s">
        <v>176</v>
      </c>
      <c r="H58" t="s">
        <v>190</v>
      </c>
      <c r="I58" t="s">
        <v>42</v>
      </c>
      <c r="K58">
        <v>21</v>
      </c>
      <c r="L58" t="s">
        <v>49</v>
      </c>
      <c r="M58" t="s">
        <v>75</v>
      </c>
    </row>
    <row r="59" spans="1:13" x14ac:dyDescent="0.3">
      <c r="A59" t="s">
        <v>193</v>
      </c>
      <c r="B59" s="13">
        <v>45157</v>
      </c>
      <c r="C59" s="14">
        <v>0.68611111111111112</v>
      </c>
      <c r="D59" t="s">
        <v>194</v>
      </c>
      <c r="E59" t="s">
        <v>81</v>
      </c>
      <c r="F59">
        <v>6</v>
      </c>
      <c r="G59" t="s">
        <v>167</v>
      </c>
      <c r="H59" t="s">
        <v>190</v>
      </c>
      <c r="I59" t="s">
        <v>42</v>
      </c>
      <c r="K59">
        <v>60</v>
      </c>
      <c r="L59" t="s">
        <v>49</v>
      </c>
      <c r="M59" t="s">
        <v>78</v>
      </c>
    </row>
    <row r="60" spans="1:13" x14ac:dyDescent="0.3">
      <c r="A60" t="s">
        <v>195</v>
      </c>
      <c r="B60" s="13">
        <v>45168</v>
      </c>
      <c r="C60" s="14">
        <v>0.38472222222222224</v>
      </c>
      <c r="D60" t="s">
        <v>196</v>
      </c>
      <c r="E60" t="s">
        <v>72</v>
      </c>
      <c r="F60">
        <v>8</v>
      </c>
      <c r="G60" t="s">
        <v>167</v>
      </c>
      <c r="H60" t="s">
        <v>190</v>
      </c>
      <c r="I60" t="s">
        <v>42</v>
      </c>
      <c r="K60">
        <v>39</v>
      </c>
      <c r="L60" t="s">
        <v>49</v>
      </c>
      <c r="M60" t="s">
        <v>78</v>
      </c>
    </row>
    <row r="61" spans="1:13" x14ac:dyDescent="0.3">
      <c r="A61" t="s">
        <v>197</v>
      </c>
      <c r="B61" s="13">
        <v>45507</v>
      </c>
      <c r="C61" s="14">
        <v>0.87222222222222223</v>
      </c>
      <c r="D61" t="s">
        <v>198</v>
      </c>
      <c r="E61" t="s">
        <v>81</v>
      </c>
      <c r="F61">
        <v>5</v>
      </c>
      <c r="G61" t="s">
        <v>167</v>
      </c>
      <c r="H61" t="s">
        <v>190</v>
      </c>
      <c r="I61" t="s">
        <v>42</v>
      </c>
      <c r="K61">
        <v>34</v>
      </c>
      <c r="L61" t="s">
        <v>49</v>
      </c>
      <c r="M61" t="s">
        <v>78</v>
      </c>
    </row>
    <row r="62" spans="1:13" x14ac:dyDescent="0.3">
      <c r="A62" t="s">
        <v>199</v>
      </c>
      <c r="B62" s="13">
        <v>45530</v>
      </c>
      <c r="C62" s="14">
        <v>0.87083333333333335</v>
      </c>
      <c r="D62" t="s">
        <v>200</v>
      </c>
      <c r="E62" t="s">
        <v>81</v>
      </c>
      <c r="F62">
        <v>3</v>
      </c>
      <c r="G62" t="s">
        <v>167</v>
      </c>
      <c r="H62" t="s">
        <v>190</v>
      </c>
      <c r="I62" t="s">
        <v>42</v>
      </c>
      <c r="K62">
        <v>58</v>
      </c>
      <c r="L62" t="s">
        <v>49</v>
      </c>
      <c r="M62" t="s">
        <v>78</v>
      </c>
    </row>
    <row r="63" spans="1:13" x14ac:dyDescent="0.3">
      <c r="A63" t="s">
        <v>201</v>
      </c>
      <c r="B63" s="13">
        <v>45162</v>
      </c>
      <c r="C63" s="14">
        <v>0.14861111111111111</v>
      </c>
      <c r="D63" t="s">
        <v>202</v>
      </c>
      <c r="E63" t="s">
        <v>72</v>
      </c>
      <c r="F63">
        <v>10</v>
      </c>
      <c r="G63" t="s">
        <v>167</v>
      </c>
      <c r="H63" t="s">
        <v>190</v>
      </c>
      <c r="I63" t="s">
        <v>43</v>
      </c>
      <c r="K63">
        <v>46</v>
      </c>
      <c r="L63" t="s">
        <v>49</v>
      </c>
      <c r="M63" t="s">
        <v>78</v>
      </c>
    </row>
    <row r="64" spans="1:13" x14ac:dyDescent="0.3">
      <c r="A64" t="s">
        <v>203</v>
      </c>
      <c r="B64" s="13">
        <v>45528</v>
      </c>
      <c r="C64" s="14">
        <v>0.66736111111111107</v>
      </c>
      <c r="D64" t="s">
        <v>204</v>
      </c>
      <c r="E64" t="s">
        <v>81</v>
      </c>
      <c r="F64">
        <v>8</v>
      </c>
      <c r="G64" t="s">
        <v>167</v>
      </c>
      <c r="H64" t="s">
        <v>190</v>
      </c>
      <c r="I64" t="s">
        <v>43</v>
      </c>
      <c r="K64">
        <v>41</v>
      </c>
      <c r="L64" t="s">
        <v>49</v>
      </c>
      <c r="M64" t="s">
        <v>78</v>
      </c>
    </row>
    <row r="65" spans="1:13" x14ac:dyDescent="0.3">
      <c r="A65" t="s">
        <v>205</v>
      </c>
      <c r="B65" s="13">
        <v>45147</v>
      </c>
      <c r="C65" s="14">
        <v>0.71180555555555558</v>
      </c>
      <c r="D65" t="s">
        <v>206</v>
      </c>
      <c r="E65" t="s">
        <v>72</v>
      </c>
      <c r="F65">
        <v>5</v>
      </c>
      <c r="G65" t="s">
        <v>121</v>
      </c>
      <c r="H65" t="s">
        <v>190</v>
      </c>
      <c r="I65" t="s">
        <v>43</v>
      </c>
      <c r="K65">
        <v>46</v>
      </c>
      <c r="L65" t="s">
        <v>49</v>
      </c>
      <c r="M65" t="s">
        <v>78</v>
      </c>
    </row>
    <row r="66" spans="1:13" x14ac:dyDescent="0.3">
      <c r="A66" t="s">
        <v>207</v>
      </c>
      <c r="B66" s="13">
        <v>45168</v>
      </c>
      <c r="C66" s="14">
        <v>0.8256944444444444</v>
      </c>
      <c r="D66" t="s">
        <v>208</v>
      </c>
      <c r="E66" t="s">
        <v>72</v>
      </c>
      <c r="F66">
        <v>2</v>
      </c>
      <c r="G66" t="s">
        <v>121</v>
      </c>
      <c r="H66" t="s">
        <v>190</v>
      </c>
      <c r="I66" t="s">
        <v>43</v>
      </c>
      <c r="K66">
        <v>38</v>
      </c>
      <c r="L66" t="s">
        <v>49</v>
      </c>
      <c r="M66" t="s">
        <v>78</v>
      </c>
    </row>
    <row r="67" spans="1:13" x14ac:dyDescent="0.3">
      <c r="A67" t="s">
        <v>209</v>
      </c>
      <c r="B67" s="13">
        <v>45505</v>
      </c>
      <c r="C67" s="14">
        <v>0.43125000000000002</v>
      </c>
      <c r="D67" t="s">
        <v>210</v>
      </c>
      <c r="E67" t="s">
        <v>72</v>
      </c>
      <c r="F67">
        <v>7</v>
      </c>
      <c r="G67" t="s">
        <v>121</v>
      </c>
      <c r="H67" t="s">
        <v>190</v>
      </c>
      <c r="I67" t="s">
        <v>43</v>
      </c>
      <c r="K67">
        <v>32</v>
      </c>
      <c r="L67" t="s">
        <v>49</v>
      </c>
      <c r="M67" t="s">
        <v>78</v>
      </c>
    </row>
    <row r="68" spans="1:13" x14ac:dyDescent="0.3">
      <c r="A68" t="s">
        <v>211</v>
      </c>
      <c r="B68" s="13">
        <v>45515</v>
      </c>
      <c r="C68" s="14">
        <v>0.21180555555555555</v>
      </c>
      <c r="D68" t="s">
        <v>212</v>
      </c>
      <c r="E68" t="s">
        <v>72</v>
      </c>
      <c r="F68">
        <v>4</v>
      </c>
      <c r="G68" t="s">
        <v>121</v>
      </c>
      <c r="H68" t="s">
        <v>190</v>
      </c>
      <c r="I68" t="s">
        <v>43</v>
      </c>
      <c r="K68">
        <v>25</v>
      </c>
      <c r="L68" t="s">
        <v>49</v>
      </c>
      <c r="M68" t="s">
        <v>75</v>
      </c>
    </row>
    <row r="69" spans="1:13" x14ac:dyDescent="0.3">
      <c r="A69" t="s">
        <v>213</v>
      </c>
      <c r="B69" s="13">
        <v>45141</v>
      </c>
      <c r="C69" s="14">
        <v>0.95277777777777772</v>
      </c>
      <c r="D69" t="s">
        <v>214</v>
      </c>
      <c r="E69" t="s">
        <v>81</v>
      </c>
      <c r="F69">
        <v>1</v>
      </c>
      <c r="G69" t="s">
        <v>121</v>
      </c>
      <c r="H69" t="s">
        <v>190</v>
      </c>
      <c r="I69" t="s">
        <v>42</v>
      </c>
      <c r="K69">
        <v>18</v>
      </c>
      <c r="L69" t="s">
        <v>49</v>
      </c>
      <c r="M69" t="s">
        <v>75</v>
      </c>
    </row>
    <row r="70" spans="1:13" x14ac:dyDescent="0.3">
      <c r="A70" t="s">
        <v>215</v>
      </c>
      <c r="B70" s="13">
        <v>45517</v>
      </c>
      <c r="C70" s="14">
        <v>0.32777777777777778</v>
      </c>
      <c r="D70" t="s">
        <v>216</v>
      </c>
      <c r="E70" t="s">
        <v>81</v>
      </c>
      <c r="F70">
        <v>3</v>
      </c>
      <c r="G70" t="s">
        <v>121</v>
      </c>
      <c r="H70" t="s">
        <v>190</v>
      </c>
      <c r="I70" t="s">
        <v>42</v>
      </c>
      <c r="K70">
        <v>40</v>
      </c>
      <c r="L70" t="s">
        <v>49</v>
      </c>
      <c r="M70" t="s">
        <v>78</v>
      </c>
    </row>
    <row r="71" spans="1:13" x14ac:dyDescent="0.3">
      <c r="A71" t="s">
        <v>217</v>
      </c>
      <c r="B71" s="13">
        <v>45532</v>
      </c>
      <c r="C71" s="14">
        <v>0.75416666666666665</v>
      </c>
      <c r="D71" t="s">
        <v>218</v>
      </c>
      <c r="E71" t="s">
        <v>81</v>
      </c>
      <c r="F71">
        <v>4</v>
      </c>
      <c r="G71" t="s">
        <v>121</v>
      </c>
      <c r="H71" t="s">
        <v>190</v>
      </c>
      <c r="I71" t="s">
        <v>42</v>
      </c>
      <c r="K71">
        <v>36</v>
      </c>
      <c r="L71" t="s">
        <v>49</v>
      </c>
      <c r="M71" t="s">
        <v>78</v>
      </c>
    </row>
    <row r="72" spans="1:13" x14ac:dyDescent="0.3">
      <c r="A72" t="s">
        <v>219</v>
      </c>
      <c r="B72" s="13">
        <v>45164</v>
      </c>
      <c r="C72" s="14">
        <v>0.80902777777777779</v>
      </c>
      <c r="D72" t="s">
        <v>220</v>
      </c>
      <c r="E72" t="s">
        <v>81</v>
      </c>
      <c r="F72">
        <v>5</v>
      </c>
      <c r="G72" t="s">
        <v>92</v>
      </c>
      <c r="H72" t="s">
        <v>190</v>
      </c>
      <c r="I72" t="s">
        <v>43</v>
      </c>
      <c r="K72">
        <v>54</v>
      </c>
      <c r="L72" t="s">
        <v>49</v>
      </c>
      <c r="M72" t="s">
        <v>78</v>
      </c>
    </row>
    <row r="73" spans="1:13" x14ac:dyDescent="0.3">
      <c r="A73" t="s">
        <v>221</v>
      </c>
      <c r="B73" s="13">
        <v>45505</v>
      </c>
      <c r="C73" s="14">
        <v>0.50486111111111109</v>
      </c>
      <c r="D73" t="s">
        <v>222</v>
      </c>
      <c r="E73" t="s">
        <v>81</v>
      </c>
      <c r="F73">
        <v>10</v>
      </c>
      <c r="G73" t="s">
        <v>92</v>
      </c>
      <c r="H73" t="s">
        <v>190</v>
      </c>
      <c r="I73" t="s">
        <v>43</v>
      </c>
      <c r="K73">
        <v>58</v>
      </c>
      <c r="L73" t="s">
        <v>49</v>
      </c>
      <c r="M73" t="s">
        <v>78</v>
      </c>
    </row>
    <row r="74" spans="1:13" x14ac:dyDescent="0.3">
      <c r="A74" t="s">
        <v>223</v>
      </c>
      <c r="B74" s="13">
        <v>45518</v>
      </c>
      <c r="C74" s="14">
        <v>0.83194444444444449</v>
      </c>
      <c r="D74" t="s">
        <v>224</v>
      </c>
      <c r="E74" t="s">
        <v>81</v>
      </c>
      <c r="F74">
        <v>1</v>
      </c>
      <c r="G74" t="s">
        <v>92</v>
      </c>
      <c r="H74" t="s">
        <v>190</v>
      </c>
      <c r="I74" t="s">
        <v>43</v>
      </c>
      <c r="K74">
        <v>35</v>
      </c>
      <c r="L74" t="s">
        <v>49</v>
      </c>
      <c r="M74" t="s">
        <v>78</v>
      </c>
    </row>
    <row r="75" spans="1:13" x14ac:dyDescent="0.3">
      <c r="A75" t="s">
        <v>225</v>
      </c>
      <c r="B75" s="13">
        <v>45522</v>
      </c>
      <c r="C75" s="14">
        <v>0.46805555555555556</v>
      </c>
      <c r="D75" t="s">
        <v>226</v>
      </c>
      <c r="E75" t="s">
        <v>81</v>
      </c>
      <c r="F75">
        <v>5</v>
      </c>
      <c r="G75" t="s">
        <v>92</v>
      </c>
      <c r="H75" t="s">
        <v>190</v>
      </c>
      <c r="I75" t="s">
        <v>43</v>
      </c>
      <c r="K75">
        <v>49</v>
      </c>
      <c r="L75" t="s">
        <v>49</v>
      </c>
      <c r="M75" t="s">
        <v>78</v>
      </c>
    </row>
    <row r="76" spans="1:13" x14ac:dyDescent="0.3">
      <c r="A76" t="s">
        <v>227</v>
      </c>
      <c r="B76" s="13">
        <v>45512</v>
      </c>
      <c r="C76" s="14">
        <v>0.33124999999999999</v>
      </c>
      <c r="D76" t="s">
        <v>228</v>
      </c>
      <c r="E76" t="s">
        <v>81</v>
      </c>
      <c r="F76">
        <v>3</v>
      </c>
      <c r="G76" t="s">
        <v>92</v>
      </c>
      <c r="H76" t="s">
        <v>190</v>
      </c>
      <c r="I76" t="s">
        <v>42</v>
      </c>
      <c r="K76">
        <v>34</v>
      </c>
      <c r="L76" t="s">
        <v>49</v>
      </c>
      <c r="M76" t="s">
        <v>78</v>
      </c>
    </row>
    <row r="77" spans="1:13" x14ac:dyDescent="0.3">
      <c r="A77" t="s">
        <v>229</v>
      </c>
      <c r="B77" s="13">
        <v>45529</v>
      </c>
      <c r="C77" s="14">
        <v>0.76388888888888884</v>
      </c>
      <c r="D77" t="s">
        <v>230</v>
      </c>
      <c r="E77" t="s">
        <v>72</v>
      </c>
      <c r="F77">
        <v>8</v>
      </c>
      <c r="G77" t="s">
        <v>92</v>
      </c>
      <c r="H77" t="s">
        <v>190</v>
      </c>
      <c r="I77" t="s">
        <v>43</v>
      </c>
      <c r="K77">
        <v>12</v>
      </c>
      <c r="L77" t="s">
        <v>49</v>
      </c>
      <c r="M77" t="s">
        <v>75</v>
      </c>
    </row>
    <row r="78" spans="1:13" x14ac:dyDescent="0.3">
      <c r="A78" t="s">
        <v>231</v>
      </c>
      <c r="B78" s="13">
        <v>45530</v>
      </c>
      <c r="C78" s="14">
        <v>0.62013888888888891</v>
      </c>
      <c r="D78" t="s">
        <v>232</v>
      </c>
      <c r="E78" t="s">
        <v>81</v>
      </c>
      <c r="F78">
        <v>7</v>
      </c>
      <c r="G78" t="s">
        <v>73</v>
      </c>
      <c r="H78" t="s">
        <v>190</v>
      </c>
      <c r="I78" t="s">
        <v>42</v>
      </c>
      <c r="K78">
        <v>20</v>
      </c>
      <c r="L78" t="s">
        <v>49</v>
      </c>
      <c r="M78" t="s">
        <v>75</v>
      </c>
    </row>
    <row r="79" spans="1:13" x14ac:dyDescent="0.3">
      <c r="A79" t="s">
        <v>233</v>
      </c>
      <c r="B79" s="13">
        <v>45519</v>
      </c>
      <c r="C79" s="14">
        <v>0.7631944444444444</v>
      </c>
      <c r="D79" t="s">
        <v>234</v>
      </c>
      <c r="E79" t="s">
        <v>72</v>
      </c>
      <c r="F79">
        <v>7</v>
      </c>
      <c r="G79" t="s">
        <v>73</v>
      </c>
      <c r="H79" t="s">
        <v>190</v>
      </c>
      <c r="I79" t="s">
        <v>42</v>
      </c>
      <c r="K79">
        <v>35</v>
      </c>
      <c r="L79" t="s">
        <v>49</v>
      </c>
      <c r="M79" t="s">
        <v>78</v>
      </c>
    </row>
    <row r="80" spans="1:13" x14ac:dyDescent="0.3">
      <c r="A80" t="s">
        <v>235</v>
      </c>
      <c r="B80" s="13">
        <v>45152</v>
      </c>
      <c r="C80" s="14">
        <v>0.15069444444444444</v>
      </c>
      <c r="D80" t="s">
        <v>236</v>
      </c>
      <c r="E80" t="s">
        <v>81</v>
      </c>
      <c r="F80">
        <v>6</v>
      </c>
      <c r="G80" t="s">
        <v>73</v>
      </c>
      <c r="H80" t="s">
        <v>190</v>
      </c>
      <c r="I80" t="s">
        <v>43</v>
      </c>
      <c r="K80">
        <v>54</v>
      </c>
      <c r="L80" t="s">
        <v>49</v>
      </c>
      <c r="M80" t="s">
        <v>78</v>
      </c>
    </row>
    <row r="81" spans="1:13" x14ac:dyDescent="0.3">
      <c r="A81" t="s">
        <v>237</v>
      </c>
      <c r="B81" s="13">
        <v>45167</v>
      </c>
      <c r="C81" s="14">
        <v>0.63749999999999996</v>
      </c>
      <c r="D81" t="s">
        <v>238</v>
      </c>
      <c r="E81" t="s">
        <v>81</v>
      </c>
      <c r="F81">
        <v>6</v>
      </c>
      <c r="G81" t="s">
        <v>73</v>
      </c>
      <c r="H81" t="s">
        <v>190</v>
      </c>
      <c r="I81" t="s">
        <v>43</v>
      </c>
      <c r="K81">
        <v>31</v>
      </c>
      <c r="L81" t="s">
        <v>49</v>
      </c>
      <c r="M81" t="s">
        <v>78</v>
      </c>
    </row>
    <row r="82" spans="1:13" x14ac:dyDescent="0.3">
      <c r="A82" t="s">
        <v>239</v>
      </c>
      <c r="B82" s="13">
        <v>45142</v>
      </c>
      <c r="C82" s="14">
        <v>0.49652777777777779</v>
      </c>
      <c r="D82" t="s">
        <v>240</v>
      </c>
      <c r="E82" t="s">
        <v>72</v>
      </c>
      <c r="F82">
        <v>9</v>
      </c>
      <c r="G82" t="s">
        <v>73</v>
      </c>
      <c r="H82" t="s">
        <v>190</v>
      </c>
      <c r="I82" t="s">
        <v>43</v>
      </c>
      <c r="K82">
        <v>39</v>
      </c>
      <c r="L82" t="s">
        <v>49</v>
      </c>
      <c r="M82" t="s">
        <v>78</v>
      </c>
    </row>
    <row r="83" spans="1:13" x14ac:dyDescent="0.3">
      <c r="A83" t="s">
        <v>241</v>
      </c>
      <c r="B83" s="13">
        <v>45165</v>
      </c>
      <c r="C83" s="14">
        <v>0.67777777777777781</v>
      </c>
      <c r="D83" t="s">
        <v>242</v>
      </c>
      <c r="E83" t="s">
        <v>72</v>
      </c>
      <c r="F83">
        <v>4</v>
      </c>
      <c r="G83" t="s">
        <v>73</v>
      </c>
      <c r="H83" t="s">
        <v>190</v>
      </c>
      <c r="I83" t="s">
        <v>43</v>
      </c>
      <c r="K83">
        <v>53</v>
      </c>
      <c r="L83" t="s">
        <v>49</v>
      </c>
      <c r="M83" t="s">
        <v>78</v>
      </c>
    </row>
    <row r="84" spans="1:13" x14ac:dyDescent="0.3">
      <c r="A84" t="s">
        <v>243</v>
      </c>
      <c r="B84" s="13">
        <v>45529</v>
      </c>
      <c r="C84" s="14">
        <v>0.67013888888888884</v>
      </c>
      <c r="D84" t="s">
        <v>244</v>
      </c>
      <c r="E84" t="s">
        <v>72</v>
      </c>
      <c r="F84">
        <v>1</v>
      </c>
      <c r="G84" t="s">
        <v>73</v>
      </c>
      <c r="H84" t="s">
        <v>190</v>
      </c>
      <c r="I84" t="s">
        <v>43</v>
      </c>
      <c r="K84">
        <v>38</v>
      </c>
      <c r="L84" t="s">
        <v>49</v>
      </c>
      <c r="M84" t="s">
        <v>78</v>
      </c>
    </row>
    <row r="85" spans="1:13" x14ac:dyDescent="0.3">
      <c r="A85" t="s">
        <v>245</v>
      </c>
      <c r="B85" s="13">
        <v>45507</v>
      </c>
      <c r="C85" s="14">
        <v>0.77847222222222223</v>
      </c>
      <c r="D85" t="s">
        <v>246</v>
      </c>
      <c r="E85" t="s">
        <v>81</v>
      </c>
      <c r="F85">
        <v>6</v>
      </c>
      <c r="G85" t="s">
        <v>73</v>
      </c>
      <c r="H85" t="s">
        <v>247</v>
      </c>
      <c r="I85" t="s">
        <v>43</v>
      </c>
      <c r="K85">
        <v>24</v>
      </c>
      <c r="L85" t="s">
        <v>49</v>
      </c>
      <c r="M85" t="s">
        <v>75</v>
      </c>
    </row>
    <row r="86" spans="1:13" x14ac:dyDescent="0.3">
      <c r="A86" t="s">
        <v>248</v>
      </c>
      <c r="B86" s="13">
        <v>45511</v>
      </c>
      <c r="C86" s="14">
        <v>0.65069444444444446</v>
      </c>
      <c r="D86" t="s">
        <v>249</v>
      </c>
      <c r="E86" t="s">
        <v>72</v>
      </c>
      <c r="F86">
        <v>4</v>
      </c>
      <c r="G86" t="s">
        <v>73</v>
      </c>
      <c r="H86" t="s">
        <v>247</v>
      </c>
      <c r="I86" t="s">
        <v>43</v>
      </c>
      <c r="K86">
        <v>40</v>
      </c>
      <c r="L86" t="s">
        <v>49</v>
      </c>
      <c r="M86" t="s">
        <v>78</v>
      </c>
    </row>
    <row r="87" spans="1:13" x14ac:dyDescent="0.3">
      <c r="A87" t="s">
        <v>250</v>
      </c>
      <c r="B87" s="13">
        <v>45529</v>
      </c>
      <c r="C87" s="14">
        <v>0.75277777777777777</v>
      </c>
      <c r="D87" t="s">
        <v>251</v>
      </c>
      <c r="E87" t="s">
        <v>72</v>
      </c>
      <c r="F87">
        <v>7</v>
      </c>
      <c r="G87" t="s">
        <v>73</v>
      </c>
      <c r="H87" t="s">
        <v>247</v>
      </c>
      <c r="I87" t="s">
        <v>43</v>
      </c>
      <c r="K87">
        <v>34</v>
      </c>
      <c r="L87" t="s">
        <v>49</v>
      </c>
      <c r="M87" t="s">
        <v>78</v>
      </c>
    </row>
    <row r="88" spans="1:13" x14ac:dyDescent="0.3">
      <c r="A88" t="s">
        <v>252</v>
      </c>
      <c r="B88" s="13">
        <v>45514</v>
      </c>
      <c r="C88" s="14">
        <v>0.94652777777777775</v>
      </c>
      <c r="D88" t="s">
        <v>253</v>
      </c>
      <c r="E88" t="s">
        <v>72</v>
      </c>
      <c r="F88">
        <v>3</v>
      </c>
      <c r="G88" t="s">
        <v>73</v>
      </c>
      <c r="H88" t="s">
        <v>247</v>
      </c>
      <c r="I88" t="s">
        <v>42</v>
      </c>
      <c r="K88">
        <v>31</v>
      </c>
      <c r="L88" t="s">
        <v>49</v>
      </c>
      <c r="M88" t="s">
        <v>78</v>
      </c>
    </row>
    <row r="89" spans="1:13" x14ac:dyDescent="0.3">
      <c r="A89" t="s">
        <v>254</v>
      </c>
      <c r="B89" s="13">
        <v>45507</v>
      </c>
      <c r="C89" s="14">
        <v>0.30138888888888887</v>
      </c>
      <c r="D89" t="s">
        <v>255</v>
      </c>
      <c r="E89" t="s">
        <v>72</v>
      </c>
      <c r="F89">
        <v>6</v>
      </c>
      <c r="G89" t="s">
        <v>92</v>
      </c>
      <c r="H89" t="s">
        <v>247</v>
      </c>
      <c r="I89" t="s">
        <v>43</v>
      </c>
      <c r="K89">
        <v>42</v>
      </c>
      <c r="L89" t="s">
        <v>49</v>
      </c>
      <c r="M89" t="s">
        <v>78</v>
      </c>
    </row>
    <row r="90" spans="1:13" x14ac:dyDescent="0.3">
      <c r="A90" t="s">
        <v>256</v>
      </c>
      <c r="B90" s="13">
        <v>45163</v>
      </c>
      <c r="C90" s="14">
        <v>0.5541666666666667</v>
      </c>
      <c r="D90" t="s">
        <v>257</v>
      </c>
      <c r="E90" t="s">
        <v>81</v>
      </c>
      <c r="F90">
        <v>6</v>
      </c>
      <c r="G90" t="s">
        <v>146</v>
      </c>
      <c r="H90" t="s">
        <v>247</v>
      </c>
      <c r="I90" t="s">
        <v>42</v>
      </c>
      <c r="K90">
        <v>10</v>
      </c>
      <c r="L90" t="s">
        <v>49</v>
      </c>
      <c r="M90" t="s">
        <v>75</v>
      </c>
    </row>
    <row r="91" spans="1:13" x14ac:dyDescent="0.3">
      <c r="A91" t="s">
        <v>258</v>
      </c>
      <c r="B91" s="13">
        <v>45151</v>
      </c>
      <c r="C91" s="14">
        <v>0.73263888888888884</v>
      </c>
      <c r="D91" t="s">
        <v>259</v>
      </c>
      <c r="E91" t="s">
        <v>72</v>
      </c>
      <c r="F91">
        <v>2</v>
      </c>
      <c r="G91" t="s">
        <v>167</v>
      </c>
      <c r="H91" t="s">
        <v>247</v>
      </c>
      <c r="I91" t="s">
        <v>42</v>
      </c>
      <c r="K91">
        <v>54</v>
      </c>
      <c r="L91" t="s">
        <v>49</v>
      </c>
      <c r="M91" t="s">
        <v>78</v>
      </c>
    </row>
    <row r="92" spans="1:13" x14ac:dyDescent="0.3">
      <c r="A92" t="s">
        <v>260</v>
      </c>
      <c r="B92" s="13">
        <v>45159</v>
      </c>
      <c r="C92" s="14">
        <v>0.96944444444444444</v>
      </c>
      <c r="D92" t="s">
        <v>261</v>
      </c>
      <c r="E92" t="s">
        <v>81</v>
      </c>
      <c r="F92">
        <v>5</v>
      </c>
      <c r="G92" t="s">
        <v>167</v>
      </c>
      <c r="H92" t="s">
        <v>247</v>
      </c>
      <c r="I92" t="s">
        <v>43</v>
      </c>
      <c r="K92">
        <v>33</v>
      </c>
      <c r="L92" t="s">
        <v>49</v>
      </c>
      <c r="M92" t="s">
        <v>78</v>
      </c>
    </row>
    <row r="93" spans="1:13" x14ac:dyDescent="0.3">
      <c r="A93" t="s">
        <v>262</v>
      </c>
      <c r="B93" s="13">
        <v>45147</v>
      </c>
      <c r="C93" s="14">
        <v>0.33541666666666664</v>
      </c>
      <c r="D93" t="s">
        <v>263</v>
      </c>
      <c r="E93" t="s">
        <v>81</v>
      </c>
      <c r="F93">
        <v>3</v>
      </c>
      <c r="G93" t="s">
        <v>176</v>
      </c>
      <c r="H93" t="s">
        <v>264</v>
      </c>
      <c r="I93" t="s">
        <v>43</v>
      </c>
      <c r="K93">
        <v>29</v>
      </c>
      <c r="L93" t="s">
        <v>49</v>
      </c>
      <c r="M93" t="s">
        <v>75</v>
      </c>
    </row>
    <row r="94" spans="1:13" x14ac:dyDescent="0.3">
      <c r="A94" t="s">
        <v>265</v>
      </c>
      <c r="B94" s="13">
        <v>45508</v>
      </c>
      <c r="C94" s="14">
        <v>0.26527777777777778</v>
      </c>
      <c r="D94" t="s">
        <v>266</v>
      </c>
      <c r="E94" t="s">
        <v>72</v>
      </c>
      <c r="F94">
        <v>4</v>
      </c>
      <c r="G94" t="s">
        <v>92</v>
      </c>
      <c r="H94" t="s">
        <v>264</v>
      </c>
      <c r="I94" t="s">
        <v>42</v>
      </c>
      <c r="K94">
        <v>27</v>
      </c>
      <c r="L94" t="s">
        <v>49</v>
      </c>
      <c r="M94" t="s">
        <v>75</v>
      </c>
    </row>
    <row r="95" spans="1:13" x14ac:dyDescent="0.3">
      <c r="A95" t="s">
        <v>267</v>
      </c>
      <c r="B95" s="13">
        <v>45523</v>
      </c>
      <c r="C95" s="14">
        <v>6.9444444444444441E-3</v>
      </c>
      <c r="D95" t="s">
        <v>268</v>
      </c>
      <c r="E95" t="s">
        <v>72</v>
      </c>
      <c r="F95">
        <v>8</v>
      </c>
      <c r="G95" t="s">
        <v>92</v>
      </c>
      <c r="H95" t="s">
        <v>264</v>
      </c>
      <c r="I95" t="s">
        <v>43</v>
      </c>
      <c r="K95">
        <v>37</v>
      </c>
      <c r="L95" t="s">
        <v>49</v>
      </c>
      <c r="M95" t="s">
        <v>78</v>
      </c>
    </row>
    <row r="96" spans="1:13" x14ac:dyDescent="0.3">
      <c r="A96" t="s">
        <v>269</v>
      </c>
      <c r="B96" s="13">
        <v>45527</v>
      </c>
      <c r="C96" s="14">
        <v>0.6694444444444444</v>
      </c>
      <c r="D96" t="s">
        <v>270</v>
      </c>
      <c r="E96" t="s">
        <v>81</v>
      </c>
      <c r="F96">
        <v>9</v>
      </c>
      <c r="G96" t="s">
        <v>73</v>
      </c>
      <c r="H96" t="s">
        <v>264</v>
      </c>
      <c r="I96" t="s">
        <v>43</v>
      </c>
      <c r="K96">
        <v>35</v>
      </c>
      <c r="L96" t="s">
        <v>49</v>
      </c>
      <c r="M96" t="s">
        <v>78</v>
      </c>
    </row>
    <row r="97" spans="1:13" x14ac:dyDescent="0.3">
      <c r="A97" t="s">
        <v>271</v>
      </c>
      <c r="B97" s="13">
        <v>45159</v>
      </c>
      <c r="C97" s="14">
        <v>0.15486111111111112</v>
      </c>
      <c r="D97" t="s">
        <v>272</v>
      </c>
      <c r="E97" t="s">
        <v>81</v>
      </c>
      <c r="F97">
        <v>10</v>
      </c>
      <c r="G97" t="s">
        <v>167</v>
      </c>
      <c r="H97" t="s">
        <v>273</v>
      </c>
      <c r="I97" t="s">
        <v>42</v>
      </c>
      <c r="K97">
        <v>52</v>
      </c>
      <c r="L97" t="s">
        <v>49</v>
      </c>
      <c r="M97" t="s">
        <v>78</v>
      </c>
    </row>
    <row r="98" spans="1:13" x14ac:dyDescent="0.3">
      <c r="A98" t="s">
        <v>274</v>
      </c>
      <c r="B98" s="13">
        <v>45160</v>
      </c>
      <c r="C98" s="14">
        <v>0.93402777777777779</v>
      </c>
      <c r="D98" t="s">
        <v>275</v>
      </c>
      <c r="E98" t="s">
        <v>81</v>
      </c>
      <c r="F98">
        <v>2</v>
      </c>
      <c r="G98" t="s">
        <v>92</v>
      </c>
      <c r="H98" t="s">
        <v>273</v>
      </c>
      <c r="I98" t="s">
        <v>42</v>
      </c>
      <c r="K98">
        <v>55</v>
      </c>
      <c r="L98" t="s">
        <v>49</v>
      </c>
      <c r="M98" t="s">
        <v>78</v>
      </c>
    </row>
    <row r="99" spans="1:13" x14ac:dyDescent="0.3">
      <c r="A99" t="s">
        <v>276</v>
      </c>
      <c r="B99" s="13">
        <v>45531</v>
      </c>
      <c r="C99" s="14">
        <v>0.85624999999999996</v>
      </c>
      <c r="D99" t="s">
        <v>277</v>
      </c>
      <c r="E99" t="s">
        <v>81</v>
      </c>
      <c r="F99">
        <v>6</v>
      </c>
      <c r="G99" t="s">
        <v>92</v>
      </c>
      <c r="H99" t="s">
        <v>273</v>
      </c>
      <c r="I99" t="s">
        <v>43</v>
      </c>
      <c r="K99">
        <v>60</v>
      </c>
      <c r="L99" t="s">
        <v>49</v>
      </c>
      <c r="M99" t="s">
        <v>78</v>
      </c>
    </row>
    <row r="100" spans="1:13" x14ac:dyDescent="0.3">
      <c r="A100" t="s">
        <v>278</v>
      </c>
      <c r="B100" s="13">
        <v>45140</v>
      </c>
      <c r="C100" s="14">
        <v>0.27638888888888891</v>
      </c>
      <c r="D100" t="s">
        <v>279</v>
      </c>
      <c r="E100" t="s">
        <v>72</v>
      </c>
      <c r="F100">
        <v>7</v>
      </c>
      <c r="G100" t="s">
        <v>73</v>
      </c>
      <c r="H100" t="s">
        <v>280</v>
      </c>
      <c r="I100" t="s">
        <v>43</v>
      </c>
      <c r="K100">
        <v>44</v>
      </c>
      <c r="L100" t="s">
        <v>49</v>
      </c>
      <c r="M100" t="s">
        <v>78</v>
      </c>
    </row>
    <row r="101" spans="1:13" x14ac:dyDescent="0.3">
      <c r="A101" t="s">
        <v>281</v>
      </c>
      <c r="B101" s="13">
        <v>45161</v>
      </c>
      <c r="C101" s="14">
        <v>0.22430555555555556</v>
      </c>
      <c r="D101" t="s">
        <v>282</v>
      </c>
      <c r="E101" t="s">
        <v>81</v>
      </c>
      <c r="F101">
        <v>6</v>
      </c>
      <c r="G101" t="s">
        <v>146</v>
      </c>
      <c r="H101" t="s">
        <v>280</v>
      </c>
      <c r="I101" t="s">
        <v>43</v>
      </c>
      <c r="K101">
        <v>49</v>
      </c>
      <c r="L101" t="s">
        <v>49</v>
      </c>
      <c r="M101" t="s">
        <v>78</v>
      </c>
    </row>
    <row r="102" spans="1:13" x14ac:dyDescent="0.3">
      <c r="A102" t="s">
        <v>283</v>
      </c>
      <c r="B102" s="13">
        <v>45510</v>
      </c>
      <c r="C102" s="14">
        <v>0.7416666666666667</v>
      </c>
      <c r="D102" t="s">
        <v>284</v>
      </c>
      <c r="E102" t="s">
        <v>81</v>
      </c>
      <c r="F102">
        <v>10</v>
      </c>
      <c r="G102" t="s">
        <v>73</v>
      </c>
      <c r="H102" t="s">
        <v>280</v>
      </c>
      <c r="I102" t="s">
        <v>42</v>
      </c>
      <c r="K102">
        <v>11</v>
      </c>
      <c r="L102" t="s">
        <v>49</v>
      </c>
      <c r="M102" t="s">
        <v>75</v>
      </c>
    </row>
    <row r="103" spans="1:13" x14ac:dyDescent="0.3">
      <c r="A103" t="s">
        <v>285</v>
      </c>
      <c r="B103" s="13">
        <v>45143</v>
      </c>
      <c r="C103" s="14">
        <v>0.66874999999999996</v>
      </c>
      <c r="D103" t="s">
        <v>286</v>
      </c>
      <c r="E103" t="s">
        <v>81</v>
      </c>
      <c r="F103">
        <v>5</v>
      </c>
      <c r="G103" t="s">
        <v>92</v>
      </c>
      <c r="H103" t="s">
        <v>287</v>
      </c>
      <c r="I103" t="s">
        <v>42</v>
      </c>
      <c r="K103">
        <v>34</v>
      </c>
      <c r="L103" t="s">
        <v>49</v>
      </c>
      <c r="M103" t="s">
        <v>78</v>
      </c>
    </row>
    <row r="104" spans="1:13" x14ac:dyDescent="0.3">
      <c r="A104" t="s">
        <v>288</v>
      </c>
      <c r="B104" s="13">
        <v>45164</v>
      </c>
      <c r="C104" s="14">
        <v>0.51944444444444449</v>
      </c>
      <c r="D104" t="s">
        <v>289</v>
      </c>
      <c r="E104" t="s">
        <v>72</v>
      </c>
      <c r="F104">
        <v>6</v>
      </c>
      <c r="G104" t="s">
        <v>176</v>
      </c>
      <c r="H104" t="s">
        <v>287</v>
      </c>
      <c r="I104" t="s">
        <v>43</v>
      </c>
      <c r="K104">
        <v>48</v>
      </c>
      <c r="L104" t="s">
        <v>49</v>
      </c>
      <c r="M104" t="s">
        <v>78</v>
      </c>
    </row>
    <row r="105" spans="1:13" x14ac:dyDescent="0.3">
      <c r="A105" t="s">
        <v>290</v>
      </c>
      <c r="B105" s="13">
        <v>45528</v>
      </c>
      <c r="C105" s="14">
        <v>0.67847222222222225</v>
      </c>
      <c r="D105" t="s">
        <v>291</v>
      </c>
      <c r="E105" t="s">
        <v>81</v>
      </c>
      <c r="F105">
        <v>2</v>
      </c>
      <c r="G105" t="s">
        <v>167</v>
      </c>
      <c r="H105" t="s">
        <v>287</v>
      </c>
      <c r="I105" t="s">
        <v>43</v>
      </c>
      <c r="K105">
        <v>15</v>
      </c>
      <c r="L105" t="s">
        <v>49</v>
      </c>
      <c r="M105" t="s">
        <v>75</v>
      </c>
    </row>
    <row r="106" spans="1:13" x14ac:dyDescent="0.3">
      <c r="A106" t="s">
        <v>292</v>
      </c>
      <c r="B106" s="13">
        <v>45509</v>
      </c>
      <c r="C106" s="14">
        <v>0.76111111111111107</v>
      </c>
      <c r="D106" t="s">
        <v>293</v>
      </c>
      <c r="E106" t="s">
        <v>72</v>
      </c>
      <c r="F106">
        <v>5</v>
      </c>
      <c r="G106" t="s">
        <v>73</v>
      </c>
      <c r="H106" t="s">
        <v>294</v>
      </c>
      <c r="I106" t="s">
        <v>43</v>
      </c>
      <c r="K106">
        <v>19</v>
      </c>
      <c r="L106" t="s">
        <v>49</v>
      </c>
      <c r="M106" t="s">
        <v>75</v>
      </c>
    </row>
    <row r="107" spans="1:13" x14ac:dyDescent="0.3">
      <c r="A107" t="s">
        <v>295</v>
      </c>
      <c r="B107" s="13">
        <v>45143</v>
      </c>
      <c r="C107" s="14">
        <v>0.24444444444444444</v>
      </c>
      <c r="D107" t="s">
        <v>296</v>
      </c>
      <c r="E107" t="s">
        <v>81</v>
      </c>
      <c r="F107">
        <v>5</v>
      </c>
      <c r="G107" t="s">
        <v>146</v>
      </c>
      <c r="H107" t="s">
        <v>264</v>
      </c>
      <c r="I107" t="s">
        <v>42</v>
      </c>
      <c r="J107">
        <v>6</v>
      </c>
      <c r="K107">
        <v>23</v>
      </c>
      <c r="L107" t="s">
        <v>49</v>
      </c>
      <c r="M107" t="s">
        <v>75</v>
      </c>
    </row>
    <row r="108" spans="1:13" x14ac:dyDescent="0.3">
      <c r="A108" t="s">
        <v>297</v>
      </c>
      <c r="B108" s="13">
        <v>45163</v>
      </c>
      <c r="C108" s="14">
        <v>0.91249999999999998</v>
      </c>
      <c r="D108" t="s">
        <v>298</v>
      </c>
      <c r="E108" t="s">
        <v>81</v>
      </c>
      <c r="F108">
        <v>5</v>
      </c>
      <c r="G108" t="s">
        <v>92</v>
      </c>
      <c r="H108" t="s">
        <v>280</v>
      </c>
      <c r="I108" t="s">
        <v>43</v>
      </c>
      <c r="J108">
        <v>8</v>
      </c>
      <c r="K108">
        <v>48</v>
      </c>
      <c r="L108" t="s">
        <v>49</v>
      </c>
      <c r="M108" t="s">
        <v>78</v>
      </c>
    </row>
    <row r="109" spans="1:13" x14ac:dyDescent="0.3">
      <c r="A109" t="s">
        <v>299</v>
      </c>
      <c r="B109" s="13">
        <v>45532</v>
      </c>
      <c r="C109" s="14">
        <v>0.97777777777777775</v>
      </c>
      <c r="D109" t="s">
        <v>300</v>
      </c>
      <c r="E109" t="s">
        <v>72</v>
      </c>
      <c r="F109">
        <v>3</v>
      </c>
      <c r="G109" t="s">
        <v>92</v>
      </c>
      <c r="H109" t="s">
        <v>294</v>
      </c>
      <c r="I109" t="s">
        <v>42</v>
      </c>
      <c r="J109">
        <v>6</v>
      </c>
      <c r="K109">
        <v>42</v>
      </c>
      <c r="L109" t="s">
        <v>49</v>
      </c>
      <c r="M109" t="s">
        <v>78</v>
      </c>
    </row>
    <row r="110" spans="1:13" x14ac:dyDescent="0.3">
      <c r="A110" t="s">
        <v>301</v>
      </c>
      <c r="B110" s="13">
        <v>45160</v>
      </c>
      <c r="C110" s="14">
        <v>0.62013888888888891</v>
      </c>
      <c r="D110" t="s">
        <v>302</v>
      </c>
      <c r="E110" t="s">
        <v>72</v>
      </c>
      <c r="F110">
        <v>4</v>
      </c>
      <c r="G110" t="s">
        <v>73</v>
      </c>
      <c r="H110" t="s">
        <v>294</v>
      </c>
      <c r="I110" t="s">
        <v>42</v>
      </c>
      <c r="J110">
        <v>4</v>
      </c>
      <c r="K110">
        <v>44</v>
      </c>
      <c r="L110" t="s">
        <v>49</v>
      </c>
      <c r="M110" t="s">
        <v>78</v>
      </c>
    </row>
    <row r="111" spans="1:13" x14ac:dyDescent="0.3">
      <c r="A111" t="s">
        <v>303</v>
      </c>
      <c r="B111" s="13">
        <v>45147</v>
      </c>
      <c r="C111" s="14">
        <v>0.16944444444444445</v>
      </c>
      <c r="D111" t="s">
        <v>304</v>
      </c>
      <c r="E111" t="s">
        <v>72</v>
      </c>
      <c r="F111">
        <v>4</v>
      </c>
      <c r="G111" t="s">
        <v>92</v>
      </c>
      <c r="H111" t="s">
        <v>247</v>
      </c>
      <c r="I111" t="s">
        <v>43</v>
      </c>
      <c r="J111">
        <v>10</v>
      </c>
      <c r="K111">
        <v>20</v>
      </c>
      <c r="L111" t="s">
        <v>49</v>
      </c>
      <c r="M111" t="s">
        <v>75</v>
      </c>
    </row>
    <row r="112" spans="1:13" x14ac:dyDescent="0.3">
      <c r="A112" t="s">
        <v>305</v>
      </c>
      <c r="B112" s="13">
        <v>45158</v>
      </c>
      <c r="C112" s="14">
        <v>0.16666666666666666</v>
      </c>
      <c r="D112" t="s">
        <v>306</v>
      </c>
      <c r="E112" t="s">
        <v>81</v>
      </c>
      <c r="F112">
        <v>3</v>
      </c>
      <c r="G112" t="s">
        <v>121</v>
      </c>
      <c r="H112" t="s">
        <v>247</v>
      </c>
      <c r="I112" t="s">
        <v>42</v>
      </c>
      <c r="J112">
        <v>1</v>
      </c>
      <c r="K112">
        <v>44</v>
      </c>
      <c r="L112" t="s">
        <v>49</v>
      </c>
      <c r="M112" t="s">
        <v>78</v>
      </c>
    </row>
    <row r="113" spans="1:13" x14ac:dyDescent="0.3">
      <c r="A113" t="s">
        <v>307</v>
      </c>
      <c r="B113" s="13">
        <v>45505</v>
      </c>
      <c r="C113" s="14">
        <v>0.37152777777777779</v>
      </c>
      <c r="D113" t="s">
        <v>308</v>
      </c>
      <c r="E113" t="s">
        <v>81</v>
      </c>
      <c r="F113">
        <v>7</v>
      </c>
      <c r="G113" t="s">
        <v>185</v>
      </c>
      <c r="H113" t="s">
        <v>247</v>
      </c>
      <c r="I113" t="s">
        <v>43</v>
      </c>
      <c r="J113">
        <v>6</v>
      </c>
      <c r="K113">
        <v>15</v>
      </c>
      <c r="L113" t="s">
        <v>49</v>
      </c>
      <c r="M113" t="s">
        <v>75</v>
      </c>
    </row>
    <row r="114" spans="1:13" x14ac:dyDescent="0.3">
      <c r="A114" t="s">
        <v>309</v>
      </c>
      <c r="B114" s="13">
        <v>45519</v>
      </c>
      <c r="C114" s="14">
        <v>0.54652777777777772</v>
      </c>
      <c r="D114" t="s">
        <v>310</v>
      </c>
      <c r="E114" t="s">
        <v>72</v>
      </c>
      <c r="F114">
        <v>8</v>
      </c>
      <c r="G114" t="s">
        <v>146</v>
      </c>
      <c r="H114" t="s">
        <v>247</v>
      </c>
      <c r="I114" t="s">
        <v>43</v>
      </c>
      <c r="J114">
        <v>3</v>
      </c>
      <c r="K114">
        <v>24</v>
      </c>
      <c r="L114" t="s">
        <v>49</v>
      </c>
      <c r="M114" t="s">
        <v>75</v>
      </c>
    </row>
    <row r="115" spans="1:13" x14ac:dyDescent="0.3">
      <c r="A115" t="s">
        <v>311</v>
      </c>
      <c r="B115" s="13">
        <v>45162</v>
      </c>
      <c r="C115" s="14">
        <v>0.78402777777777777</v>
      </c>
      <c r="D115" t="s">
        <v>312</v>
      </c>
      <c r="E115" t="s">
        <v>81</v>
      </c>
      <c r="F115">
        <v>7</v>
      </c>
      <c r="G115" t="s">
        <v>92</v>
      </c>
      <c r="H115" t="s">
        <v>190</v>
      </c>
      <c r="I115" t="s">
        <v>43</v>
      </c>
      <c r="J115">
        <v>5</v>
      </c>
      <c r="K115">
        <v>34</v>
      </c>
      <c r="L115" t="s">
        <v>49</v>
      </c>
      <c r="M115" t="s">
        <v>78</v>
      </c>
    </row>
    <row r="116" spans="1:13" x14ac:dyDescent="0.3">
      <c r="A116" t="s">
        <v>313</v>
      </c>
      <c r="B116" s="13">
        <v>45526</v>
      </c>
      <c r="C116" s="14">
        <v>0.93611111111111112</v>
      </c>
      <c r="D116" t="s">
        <v>314</v>
      </c>
      <c r="E116" t="s">
        <v>81</v>
      </c>
      <c r="F116">
        <v>8</v>
      </c>
      <c r="G116" t="s">
        <v>92</v>
      </c>
      <c r="H116" t="s">
        <v>190</v>
      </c>
      <c r="I116" t="s">
        <v>43</v>
      </c>
      <c r="J116">
        <v>2</v>
      </c>
      <c r="K116">
        <v>49</v>
      </c>
      <c r="L116" t="s">
        <v>49</v>
      </c>
      <c r="M116" t="s">
        <v>78</v>
      </c>
    </row>
    <row r="117" spans="1:13" x14ac:dyDescent="0.3">
      <c r="A117" t="s">
        <v>315</v>
      </c>
      <c r="B117" s="13">
        <v>45157</v>
      </c>
      <c r="C117" s="14">
        <v>0.98263888888888884</v>
      </c>
      <c r="D117" t="s">
        <v>316</v>
      </c>
      <c r="E117" t="s">
        <v>81</v>
      </c>
      <c r="F117">
        <v>3</v>
      </c>
      <c r="G117" t="s">
        <v>73</v>
      </c>
      <c r="H117" t="s">
        <v>190</v>
      </c>
      <c r="I117" t="s">
        <v>43</v>
      </c>
      <c r="J117">
        <v>5</v>
      </c>
      <c r="K117">
        <v>42</v>
      </c>
      <c r="L117" t="s">
        <v>49</v>
      </c>
      <c r="M117" t="s">
        <v>78</v>
      </c>
    </row>
    <row r="118" spans="1:13" x14ac:dyDescent="0.3">
      <c r="A118" t="s">
        <v>317</v>
      </c>
      <c r="B118" s="13">
        <v>45164</v>
      </c>
      <c r="C118" s="14">
        <v>0.47291666666666665</v>
      </c>
      <c r="D118" t="s">
        <v>318</v>
      </c>
      <c r="E118" t="s">
        <v>81</v>
      </c>
      <c r="F118">
        <v>7</v>
      </c>
      <c r="G118" t="s">
        <v>73</v>
      </c>
      <c r="H118" t="s">
        <v>190</v>
      </c>
      <c r="I118" t="s">
        <v>43</v>
      </c>
      <c r="J118">
        <v>5</v>
      </c>
      <c r="K118">
        <v>31</v>
      </c>
      <c r="L118" t="s">
        <v>49</v>
      </c>
      <c r="M118" t="s">
        <v>78</v>
      </c>
    </row>
    <row r="119" spans="1:13" x14ac:dyDescent="0.3">
      <c r="A119" t="s">
        <v>319</v>
      </c>
      <c r="B119" s="13">
        <v>45153</v>
      </c>
      <c r="C119" s="14">
        <v>0.40763888888888888</v>
      </c>
      <c r="D119" t="s">
        <v>320</v>
      </c>
      <c r="E119" t="s">
        <v>81</v>
      </c>
      <c r="F119">
        <v>2</v>
      </c>
      <c r="G119" t="s">
        <v>146</v>
      </c>
      <c r="H119" t="s">
        <v>74</v>
      </c>
      <c r="I119" t="s">
        <v>43</v>
      </c>
      <c r="J119">
        <v>8</v>
      </c>
      <c r="K119">
        <v>24</v>
      </c>
      <c r="L119" t="s">
        <v>49</v>
      </c>
      <c r="M119" t="s">
        <v>75</v>
      </c>
    </row>
    <row r="120" spans="1:13" x14ac:dyDescent="0.3">
      <c r="A120" t="s">
        <v>321</v>
      </c>
      <c r="B120" s="13">
        <v>45163</v>
      </c>
      <c r="C120" s="14">
        <v>0.97499999999999998</v>
      </c>
      <c r="D120" t="s">
        <v>322</v>
      </c>
      <c r="E120" t="s">
        <v>72</v>
      </c>
      <c r="F120">
        <v>4</v>
      </c>
      <c r="G120" t="s">
        <v>167</v>
      </c>
      <c r="H120" t="s">
        <v>74</v>
      </c>
      <c r="I120" t="s">
        <v>43</v>
      </c>
      <c r="J120">
        <v>3</v>
      </c>
      <c r="K120">
        <v>30</v>
      </c>
      <c r="L120" t="s">
        <v>49</v>
      </c>
      <c r="M120" t="s">
        <v>75</v>
      </c>
    </row>
    <row r="121" spans="1:13" x14ac:dyDescent="0.3">
      <c r="A121" t="s">
        <v>323</v>
      </c>
      <c r="B121" s="13">
        <v>45505</v>
      </c>
      <c r="C121" s="14">
        <v>0.44444444444444442</v>
      </c>
      <c r="D121" t="s">
        <v>324</v>
      </c>
      <c r="E121" t="s">
        <v>72</v>
      </c>
      <c r="F121">
        <v>8</v>
      </c>
      <c r="G121" t="s">
        <v>167</v>
      </c>
      <c r="H121" t="s">
        <v>74</v>
      </c>
      <c r="I121" t="s">
        <v>43</v>
      </c>
      <c r="J121">
        <v>10</v>
      </c>
      <c r="K121">
        <v>33</v>
      </c>
      <c r="L121" t="s">
        <v>49</v>
      </c>
      <c r="M121" t="s">
        <v>78</v>
      </c>
    </row>
    <row r="122" spans="1:13" x14ac:dyDescent="0.3">
      <c r="A122" t="s">
        <v>325</v>
      </c>
      <c r="B122" s="13">
        <v>45510</v>
      </c>
      <c r="C122" s="14">
        <v>0.45833333333333331</v>
      </c>
      <c r="D122" t="s">
        <v>326</v>
      </c>
      <c r="E122" t="s">
        <v>72</v>
      </c>
      <c r="F122">
        <v>3</v>
      </c>
      <c r="G122" t="s">
        <v>167</v>
      </c>
      <c r="H122" t="s">
        <v>74</v>
      </c>
      <c r="I122" t="s">
        <v>43</v>
      </c>
      <c r="J122">
        <v>5</v>
      </c>
      <c r="K122">
        <v>43</v>
      </c>
      <c r="L122" t="s">
        <v>49</v>
      </c>
      <c r="M122" t="s">
        <v>78</v>
      </c>
    </row>
    <row r="123" spans="1:13" x14ac:dyDescent="0.3">
      <c r="A123" t="s">
        <v>327</v>
      </c>
      <c r="B123" s="13">
        <v>45144</v>
      </c>
      <c r="C123" s="14">
        <v>0.32083333333333336</v>
      </c>
      <c r="D123" t="s">
        <v>328</v>
      </c>
      <c r="E123" t="s">
        <v>72</v>
      </c>
      <c r="F123">
        <v>9</v>
      </c>
      <c r="G123" t="s">
        <v>176</v>
      </c>
      <c r="H123" t="s">
        <v>74</v>
      </c>
      <c r="I123" t="s">
        <v>43</v>
      </c>
      <c r="J123">
        <v>7</v>
      </c>
      <c r="K123">
        <v>19</v>
      </c>
      <c r="L123" t="s">
        <v>49</v>
      </c>
      <c r="M123" t="s">
        <v>75</v>
      </c>
    </row>
    <row r="124" spans="1:13" x14ac:dyDescent="0.3">
      <c r="A124" t="s">
        <v>329</v>
      </c>
      <c r="B124" s="13">
        <v>45524</v>
      </c>
      <c r="C124" s="14">
        <v>0.24722222222222223</v>
      </c>
      <c r="D124" t="s">
        <v>330</v>
      </c>
      <c r="E124" t="s">
        <v>72</v>
      </c>
      <c r="F124">
        <v>6</v>
      </c>
      <c r="G124" t="s">
        <v>176</v>
      </c>
      <c r="H124" t="s">
        <v>74</v>
      </c>
      <c r="I124" t="s">
        <v>42</v>
      </c>
      <c r="J124">
        <v>5</v>
      </c>
      <c r="K124">
        <v>48</v>
      </c>
      <c r="L124" t="s">
        <v>49</v>
      </c>
      <c r="M124" t="s">
        <v>78</v>
      </c>
    </row>
    <row r="125" spans="1:13" x14ac:dyDescent="0.3">
      <c r="A125" t="s">
        <v>331</v>
      </c>
      <c r="B125" s="13">
        <v>45158</v>
      </c>
      <c r="C125" s="14">
        <v>0.48888888888888887</v>
      </c>
      <c r="D125" t="s">
        <v>332</v>
      </c>
      <c r="E125" t="s">
        <v>72</v>
      </c>
      <c r="F125">
        <v>3</v>
      </c>
      <c r="G125" t="s">
        <v>185</v>
      </c>
      <c r="H125" t="s">
        <v>74</v>
      </c>
      <c r="I125" t="s">
        <v>43</v>
      </c>
      <c r="J125">
        <v>10</v>
      </c>
      <c r="K125">
        <v>40</v>
      </c>
      <c r="L125" t="s">
        <v>49</v>
      </c>
      <c r="M125" t="s">
        <v>78</v>
      </c>
    </row>
    <row r="126" spans="1:13" x14ac:dyDescent="0.3">
      <c r="A126" t="s">
        <v>333</v>
      </c>
      <c r="B126" s="13">
        <v>45161</v>
      </c>
      <c r="C126" s="14">
        <v>0.64583333333333337</v>
      </c>
      <c r="D126" t="s">
        <v>334</v>
      </c>
      <c r="E126" t="s">
        <v>72</v>
      </c>
      <c r="F126">
        <v>8</v>
      </c>
      <c r="G126" t="s">
        <v>185</v>
      </c>
      <c r="H126" t="s">
        <v>74</v>
      </c>
      <c r="I126" t="s">
        <v>43</v>
      </c>
      <c r="J126">
        <v>8</v>
      </c>
      <c r="K126">
        <v>60</v>
      </c>
      <c r="L126" t="s">
        <v>49</v>
      </c>
      <c r="M126" t="s">
        <v>78</v>
      </c>
    </row>
    <row r="127" spans="1:13" x14ac:dyDescent="0.3">
      <c r="A127" t="s">
        <v>335</v>
      </c>
      <c r="B127" s="13">
        <v>45148</v>
      </c>
      <c r="C127" s="14">
        <v>0.90138888888888891</v>
      </c>
      <c r="D127" t="s">
        <v>336</v>
      </c>
      <c r="E127" t="s">
        <v>81</v>
      </c>
      <c r="F127">
        <v>5</v>
      </c>
      <c r="G127" t="s">
        <v>121</v>
      </c>
      <c r="H127" t="s">
        <v>74</v>
      </c>
      <c r="I127" t="s">
        <v>43</v>
      </c>
      <c r="J127">
        <v>1</v>
      </c>
      <c r="K127">
        <v>36</v>
      </c>
      <c r="L127" t="s">
        <v>49</v>
      </c>
      <c r="M127" t="s">
        <v>78</v>
      </c>
    </row>
    <row r="128" spans="1:13" x14ac:dyDescent="0.3">
      <c r="A128" t="s">
        <v>337</v>
      </c>
      <c r="B128" s="13">
        <v>45153</v>
      </c>
      <c r="C128" s="14">
        <v>0.36388888888888887</v>
      </c>
      <c r="D128" t="s">
        <v>338</v>
      </c>
      <c r="E128" t="s">
        <v>81</v>
      </c>
      <c r="F128">
        <v>8</v>
      </c>
      <c r="G128" t="s">
        <v>121</v>
      </c>
      <c r="H128" t="s">
        <v>74</v>
      </c>
      <c r="I128" t="s">
        <v>42</v>
      </c>
      <c r="J128">
        <v>1</v>
      </c>
      <c r="K128">
        <v>27</v>
      </c>
      <c r="L128" t="s">
        <v>49</v>
      </c>
      <c r="M128" t="s">
        <v>75</v>
      </c>
    </row>
    <row r="129" spans="1:13" x14ac:dyDescent="0.3">
      <c r="A129" t="s">
        <v>339</v>
      </c>
      <c r="B129" s="13">
        <v>45158</v>
      </c>
      <c r="C129" s="14">
        <v>0.18333333333333332</v>
      </c>
      <c r="D129" t="s">
        <v>340</v>
      </c>
      <c r="E129" t="s">
        <v>81</v>
      </c>
      <c r="F129">
        <v>7</v>
      </c>
      <c r="G129" t="s">
        <v>121</v>
      </c>
      <c r="H129" t="s">
        <v>74</v>
      </c>
      <c r="I129" t="s">
        <v>43</v>
      </c>
      <c r="J129">
        <v>7</v>
      </c>
      <c r="K129">
        <v>45</v>
      </c>
      <c r="L129" t="s">
        <v>49</v>
      </c>
      <c r="M129" t="s">
        <v>78</v>
      </c>
    </row>
    <row r="130" spans="1:13" x14ac:dyDescent="0.3">
      <c r="A130" t="s">
        <v>341</v>
      </c>
      <c r="B130" s="13">
        <v>45505</v>
      </c>
      <c r="C130" s="14">
        <v>0.05</v>
      </c>
      <c r="D130" t="s">
        <v>342</v>
      </c>
      <c r="E130" t="s">
        <v>81</v>
      </c>
      <c r="F130">
        <v>3</v>
      </c>
      <c r="G130" t="s">
        <v>121</v>
      </c>
      <c r="H130" t="s">
        <v>74</v>
      </c>
      <c r="I130" t="s">
        <v>43</v>
      </c>
      <c r="J130">
        <v>1</v>
      </c>
      <c r="K130">
        <v>55</v>
      </c>
      <c r="L130" t="s">
        <v>49</v>
      </c>
      <c r="M130" t="s">
        <v>78</v>
      </c>
    </row>
    <row r="131" spans="1:13" x14ac:dyDescent="0.3">
      <c r="A131" t="s">
        <v>343</v>
      </c>
      <c r="B131" s="13">
        <v>45526</v>
      </c>
      <c r="C131" s="14">
        <v>0.27569444444444446</v>
      </c>
      <c r="D131" t="s">
        <v>344</v>
      </c>
      <c r="E131" t="s">
        <v>81</v>
      </c>
      <c r="F131">
        <v>6</v>
      </c>
      <c r="G131" t="s">
        <v>121</v>
      </c>
      <c r="H131" t="s">
        <v>74</v>
      </c>
      <c r="I131" t="s">
        <v>42</v>
      </c>
      <c r="J131">
        <v>1</v>
      </c>
      <c r="K131">
        <v>57</v>
      </c>
      <c r="L131" t="s">
        <v>49</v>
      </c>
      <c r="M131" t="s">
        <v>78</v>
      </c>
    </row>
    <row r="132" spans="1:13" x14ac:dyDescent="0.3">
      <c r="A132" t="s">
        <v>345</v>
      </c>
      <c r="B132" s="13">
        <v>45159</v>
      </c>
      <c r="C132" s="14">
        <v>0.83263888888888893</v>
      </c>
      <c r="D132" t="s">
        <v>346</v>
      </c>
      <c r="E132" t="s">
        <v>72</v>
      </c>
      <c r="F132">
        <v>5</v>
      </c>
      <c r="G132" t="s">
        <v>92</v>
      </c>
      <c r="H132" t="s">
        <v>74</v>
      </c>
      <c r="I132" t="s">
        <v>43</v>
      </c>
      <c r="J132">
        <v>1</v>
      </c>
      <c r="K132">
        <v>59</v>
      </c>
      <c r="L132" t="s">
        <v>49</v>
      </c>
      <c r="M132" t="s">
        <v>78</v>
      </c>
    </row>
    <row r="133" spans="1:13" x14ac:dyDescent="0.3">
      <c r="A133" t="s">
        <v>347</v>
      </c>
      <c r="B133" s="13">
        <v>45521</v>
      </c>
      <c r="C133" s="14">
        <v>0.9916666666666667</v>
      </c>
      <c r="D133" t="s">
        <v>348</v>
      </c>
      <c r="E133" t="s">
        <v>72</v>
      </c>
      <c r="F133">
        <v>5</v>
      </c>
      <c r="G133" t="s">
        <v>73</v>
      </c>
      <c r="H133" t="s">
        <v>74</v>
      </c>
      <c r="I133" t="s">
        <v>42</v>
      </c>
      <c r="J133">
        <v>2</v>
      </c>
      <c r="K133">
        <v>33</v>
      </c>
      <c r="L133" t="s">
        <v>49</v>
      </c>
      <c r="M133" t="s">
        <v>78</v>
      </c>
    </row>
    <row r="134" spans="1:13" x14ac:dyDescent="0.3">
      <c r="A134" t="s">
        <v>349</v>
      </c>
      <c r="B134" s="13">
        <v>45157</v>
      </c>
      <c r="C134" s="14">
        <v>0.76041666666666663</v>
      </c>
      <c r="D134" t="s">
        <v>350</v>
      </c>
      <c r="E134" t="s">
        <v>81</v>
      </c>
      <c r="F134">
        <v>9</v>
      </c>
      <c r="G134" t="s">
        <v>73</v>
      </c>
      <c r="H134" t="s">
        <v>74</v>
      </c>
      <c r="I134" t="s">
        <v>42</v>
      </c>
      <c r="J134">
        <v>10</v>
      </c>
      <c r="K134">
        <v>10</v>
      </c>
      <c r="L134" t="s">
        <v>49</v>
      </c>
      <c r="M134" t="s">
        <v>75</v>
      </c>
    </row>
    <row r="135" spans="1:13" x14ac:dyDescent="0.3">
      <c r="A135" t="s">
        <v>351</v>
      </c>
      <c r="B135" s="13">
        <v>45161</v>
      </c>
      <c r="C135" s="14">
        <v>0.1763888888888889</v>
      </c>
      <c r="D135" t="s">
        <v>352</v>
      </c>
      <c r="E135" t="s">
        <v>81</v>
      </c>
      <c r="F135">
        <v>7</v>
      </c>
      <c r="G135" t="s">
        <v>73</v>
      </c>
      <c r="H135" t="s">
        <v>74</v>
      </c>
      <c r="I135" t="s">
        <v>42</v>
      </c>
      <c r="J135">
        <v>2</v>
      </c>
      <c r="K135">
        <v>41</v>
      </c>
      <c r="L135" t="s">
        <v>49</v>
      </c>
      <c r="M135" t="s">
        <v>78</v>
      </c>
    </row>
    <row r="136" spans="1:13" x14ac:dyDescent="0.3">
      <c r="A136" t="s">
        <v>353</v>
      </c>
      <c r="B136" s="13">
        <v>45154</v>
      </c>
      <c r="C136" s="14">
        <v>0.90694444444444444</v>
      </c>
      <c r="D136" t="s">
        <v>354</v>
      </c>
      <c r="E136" t="s">
        <v>81</v>
      </c>
      <c r="F136">
        <v>3</v>
      </c>
      <c r="G136" t="s">
        <v>73</v>
      </c>
      <c r="H136" t="s">
        <v>74</v>
      </c>
      <c r="I136" t="s">
        <v>43</v>
      </c>
      <c r="J136">
        <v>3</v>
      </c>
      <c r="K136">
        <v>52</v>
      </c>
      <c r="L136" t="s">
        <v>49</v>
      </c>
      <c r="M136" t="s">
        <v>78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A8604-7E3E-44CB-A9A4-B39F5FADEAF6}">
  <dimension ref="A1:M136"/>
  <sheetViews>
    <sheetView workbookViewId="0"/>
  </sheetViews>
  <sheetFormatPr defaultRowHeight="14.4" x14ac:dyDescent="0.3"/>
  <cols>
    <col min="1" max="1" width="39.6640625" bestFit="1" customWidth="1"/>
    <col min="2" max="2" width="51.33203125" bestFit="1" customWidth="1"/>
    <col min="3" max="3" width="51.5546875" bestFit="1" customWidth="1"/>
    <col min="4" max="4" width="38.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109375" bestFit="1" customWidth="1"/>
  </cols>
  <sheetData>
    <row r="1" spans="1:13" x14ac:dyDescent="0.3">
      <c r="A1" s="15" t="s">
        <v>355</v>
      </c>
    </row>
    <row r="3" spans="1:13" x14ac:dyDescent="0.3">
      <c r="A3" t="s">
        <v>57</v>
      </c>
      <c r="B3" t="s">
        <v>58</v>
      </c>
      <c r="C3" t="s">
        <v>59</v>
      </c>
      <c r="D3" t="s">
        <v>60</v>
      </c>
      <c r="E3" t="s">
        <v>61</v>
      </c>
      <c r="F3" t="s">
        <v>62</v>
      </c>
      <c r="G3" t="s">
        <v>63</v>
      </c>
      <c r="H3" t="s">
        <v>64</v>
      </c>
      <c r="I3" t="s">
        <v>65</v>
      </c>
      <c r="J3" t="s">
        <v>66</v>
      </c>
      <c r="K3" t="s">
        <v>67</v>
      </c>
      <c r="L3" t="s">
        <v>68</v>
      </c>
      <c r="M3" t="s">
        <v>69</v>
      </c>
    </row>
    <row r="4" spans="1:13" x14ac:dyDescent="0.3">
      <c r="A4" t="s">
        <v>70</v>
      </c>
      <c r="B4" s="13">
        <v>45144</v>
      </c>
      <c r="C4" s="14">
        <v>0.47847222222222224</v>
      </c>
      <c r="D4" t="s">
        <v>71</v>
      </c>
      <c r="E4" t="s">
        <v>72</v>
      </c>
      <c r="F4">
        <v>2</v>
      </c>
      <c r="G4" t="s">
        <v>73</v>
      </c>
      <c r="H4" t="s">
        <v>74</v>
      </c>
      <c r="I4" t="s">
        <v>42</v>
      </c>
      <c r="K4">
        <v>15</v>
      </c>
      <c r="L4" t="s">
        <v>49</v>
      </c>
      <c r="M4" t="s">
        <v>75</v>
      </c>
    </row>
    <row r="5" spans="1:13" x14ac:dyDescent="0.3">
      <c r="A5" t="s">
        <v>76</v>
      </c>
      <c r="B5" s="13">
        <v>45162</v>
      </c>
      <c r="C5" s="14">
        <v>0.41805555555555557</v>
      </c>
      <c r="D5" t="s">
        <v>77</v>
      </c>
      <c r="E5" t="s">
        <v>72</v>
      </c>
      <c r="F5">
        <v>10</v>
      </c>
      <c r="G5" t="s">
        <v>73</v>
      </c>
      <c r="H5" t="s">
        <v>74</v>
      </c>
      <c r="I5" t="s">
        <v>42</v>
      </c>
      <c r="K5">
        <v>45</v>
      </c>
      <c r="L5" t="s">
        <v>49</v>
      </c>
      <c r="M5" t="s">
        <v>78</v>
      </c>
    </row>
    <row r="6" spans="1:13" x14ac:dyDescent="0.3">
      <c r="A6" t="s">
        <v>79</v>
      </c>
      <c r="B6" s="13">
        <v>45166</v>
      </c>
      <c r="C6" s="14">
        <v>0.83819444444444446</v>
      </c>
      <c r="D6" t="s">
        <v>80</v>
      </c>
      <c r="E6" t="s">
        <v>81</v>
      </c>
      <c r="F6">
        <v>9</v>
      </c>
      <c r="G6" t="s">
        <v>73</v>
      </c>
      <c r="H6" t="s">
        <v>74</v>
      </c>
      <c r="I6" t="s">
        <v>42</v>
      </c>
      <c r="K6">
        <v>54</v>
      </c>
      <c r="L6" t="s">
        <v>49</v>
      </c>
      <c r="M6" t="s">
        <v>78</v>
      </c>
    </row>
    <row r="7" spans="1:13" x14ac:dyDescent="0.3">
      <c r="A7" t="s">
        <v>82</v>
      </c>
      <c r="B7" s="13">
        <v>45506</v>
      </c>
      <c r="C7" s="14">
        <v>0.36458333333333331</v>
      </c>
      <c r="D7" t="s">
        <v>83</v>
      </c>
      <c r="E7" t="s">
        <v>81</v>
      </c>
      <c r="F7">
        <v>2</v>
      </c>
      <c r="G7" t="s">
        <v>73</v>
      </c>
      <c r="H7" t="s">
        <v>74</v>
      </c>
      <c r="I7" t="s">
        <v>42</v>
      </c>
      <c r="K7">
        <v>35</v>
      </c>
      <c r="L7" t="s">
        <v>49</v>
      </c>
      <c r="M7" t="s">
        <v>78</v>
      </c>
    </row>
    <row r="8" spans="1:13" x14ac:dyDescent="0.3">
      <c r="A8" t="s">
        <v>84</v>
      </c>
      <c r="B8" s="13">
        <v>45142</v>
      </c>
      <c r="C8" s="14">
        <v>0.94791666666666663</v>
      </c>
      <c r="D8" t="s">
        <v>85</v>
      </c>
      <c r="E8" t="s">
        <v>81</v>
      </c>
      <c r="F8">
        <v>9</v>
      </c>
      <c r="G8" t="s">
        <v>73</v>
      </c>
      <c r="H8" t="s">
        <v>74</v>
      </c>
      <c r="I8" t="s">
        <v>43</v>
      </c>
      <c r="K8">
        <v>60</v>
      </c>
      <c r="L8" t="s">
        <v>49</v>
      </c>
      <c r="M8" t="s">
        <v>78</v>
      </c>
    </row>
    <row r="9" spans="1:13" x14ac:dyDescent="0.3">
      <c r="A9" t="s">
        <v>86</v>
      </c>
      <c r="B9" s="13">
        <v>45145</v>
      </c>
      <c r="C9" s="14">
        <v>9.8611111111111108E-2</v>
      </c>
      <c r="D9" t="s">
        <v>87</v>
      </c>
      <c r="E9" t="s">
        <v>81</v>
      </c>
      <c r="F9">
        <v>9</v>
      </c>
      <c r="G9" t="s">
        <v>73</v>
      </c>
      <c r="H9" t="s">
        <v>74</v>
      </c>
      <c r="I9" t="s">
        <v>43</v>
      </c>
      <c r="K9">
        <v>49</v>
      </c>
      <c r="L9" t="s">
        <v>49</v>
      </c>
      <c r="M9" t="s">
        <v>78</v>
      </c>
    </row>
    <row r="10" spans="1:13" x14ac:dyDescent="0.3">
      <c r="A10" t="s">
        <v>88</v>
      </c>
      <c r="B10" s="13">
        <v>45146</v>
      </c>
      <c r="C10" s="14">
        <v>0.40486111111111112</v>
      </c>
      <c r="D10" t="s">
        <v>89</v>
      </c>
      <c r="E10" t="s">
        <v>81</v>
      </c>
      <c r="F10">
        <v>10</v>
      </c>
      <c r="G10" t="s">
        <v>73</v>
      </c>
      <c r="H10" t="s">
        <v>74</v>
      </c>
      <c r="I10" t="s">
        <v>43</v>
      </c>
      <c r="K10">
        <v>40</v>
      </c>
      <c r="L10" t="s">
        <v>49</v>
      </c>
      <c r="M10" t="s">
        <v>78</v>
      </c>
    </row>
    <row r="11" spans="1:13" x14ac:dyDescent="0.3">
      <c r="A11" t="s">
        <v>90</v>
      </c>
      <c r="B11" s="13">
        <v>45522</v>
      </c>
      <c r="C11" s="14">
        <v>0.97013888888888888</v>
      </c>
      <c r="D11" t="s">
        <v>91</v>
      </c>
      <c r="E11" t="s">
        <v>72</v>
      </c>
      <c r="F11">
        <v>2</v>
      </c>
      <c r="G11" t="s">
        <v>92</v>
      </c>
      <c r="H11" t="s">
        <v>74</v>
      </c>
      <c r="I11" t="s">
        <v>43</v>
      </c>
      <c r="K11">
        <v>35</v>
      </c>
      <c r="L11" t="s">
        <v>49</v>
      </c>
      <c r="M11" t="s">
        <v>78</v>
      </c>
    </row>
    <row r="12" spans="1:13" x14ac:dyDescent="0.3">
      <c r="A12" t="s">
        <v>93</v>
      </c>
      <c r="B12" s="13">
        <v>45140</v>
      </c>
      <c r="C12" s="14">
        <v>0.76249999999999996</v>
      </c>
      <c r="D12" t="s">
        <v>94</v>
      </c>
      <c r="E12" t="s">
        <v>81</v>
      </c>
      <c r="F12">
        <v>8</v>
      </c>
      <c r="G12" t="s">
        <v>92</v>
      </c>
      <c r="H12" t="s">
        <v>74</v>
      </c>
      <c r="I12" t="s">
        <v>43</v>
      </c>
      <c r="K12">
        <v>19</v>
      </c>
      <c r="L12" t="s">
        <v>49</v>
      </c>
      <c r="M12" t="s">
        <v>75</v>
      </c>
    </row>
    <row r="13" spans="1:13" x14ac:dyDescent="0.3">
      <c r="A13" t="s">
        <v>95</v>
      </c>
      <c r="B13" s="13">
        <v>45145</v>
      </c>
      <c r="C13" s="14">
        <v>0.75277777777777777</v>
      </c>
      <c r="D13" t="s">
        <v>96</v>
      </c>
      <c r="E13" t="s">
        <v>81</v>
      </c>
      <c r="F13">
        <v>10</v>
      </c>
      <c r="G13" t="s">
        <v>92</v>
      </c>
      <c r="H13" t="s">
        <v>74</v>
      </c>
      <c r="I13" t="s">
        <v>43</v>
      </c>
      <c r="K13">
        <v>36</v>
      </c>
      <c r="L13" t="s">
        <v>49</v>
      </c>
      <c r="M13" t="s">
        <v>78</v>
      </c>
    </row>
    <row r="14" spans="1:13" x14ac:dyDescent="0.3">
      <c r="A14" t="s">
        <v>97</v>
      </c>
      <c r="B14" s="13">
        <v>45517</v>
      </c>
      <c r="C14" s="14">
        <v>8.611111111111111E-2</v>
      </c>
      <c r="D14" t="s">
        <v>98</v>
      </c>
      <c r="E14" t="s">
        <v>81</v>
      </c>
      <c r="F14">
        <v>2</v>
      </c>
      <c r="G14" t="s">
        <v>92</v>
      </c>
      <c r="H14" t="s">
        <v>74</v>
      </c>
      <c r="I14" t="s">
        <v>43</v>
      </c>
      <c r="K14">
        <v>59</v>
      </c>
      <c r="L14" t="s">
        <v>49</v>
      </c>
      <c r="M14" t="s">
        <v>78</v>
      </c>
    </row>
    <row r="15" spans="1:13" x14ac:dyDescent="0.3">
      <c r="A15" t="s">
        <v>99</v>
      </c>
      <c r="B15" s="13">
        <v>45527</v>
      </c>
      <c r="C15" s="14">
        <v>0.28611111111111109</v>
      </c>
      <c r="D15" t="s">
        <v>100</v>
      </c>
      <c r="E15" t="s">
        <v>81</v>
      </c>
      <c r="F15">
        <v>7</v>
      </c>
      <c r="G15" t="s">
        <v>92</v>
      </c>
      <c r="H15" t="s">
        <v>74</v>
      </c>
      <c r="I15" t="s">
        <v>43</v>
      </c>
      <c r="K15">
        <v>13</v>
      </c>
      <c r="L15" t="s">
        <v>49</v>
      </c>
      <c r="M15" t="s">
        <v>75</v>
      </c>
    </row>
    <row r="16" spans="1:13" x14ac:dyDescent="0.3">
      <c r="A16" t="s">
        <v>101</v>
      </c>
      <c r="B16" s="13">
        <v>45164</v>
      </c>
      <c r="C16" s="14">
        <v>3.4027777777777775E-2</v>
      </c>
      <c r="D16" t="s">
        <v>102</v>
      </c>
      <c r="E16" t="s">
        <v>81</v>
      </c>
      <c r="F16">
        <v>5</v>
      </c>
      <c r="G16" t="s">
        <v>92</v>
      </c>
      <c r="H16" t="s">
        <v>74</v>
      </c>
      <c r="I16" t="s">
        <v>42</v>
      </c>
      <c r="K16">
        <v>38</v>
      </c>
      <c r="L16" t="s">
        <v>49</v>
      </c>
      <c r="M16" t="s">
        <v>78</v>
      </c>
    </row>
    <row r="17" spans="1:13" x14ac:dyDescent="0.3">
      <c r="A17" t="s">
        <v>103</v>
      </c>
      <c r="B17" s="13">
        <v>45165</v>
      </c>
      <c r="C17" s="14">
        <v>2.5694444444444443E-2</v>
      </c>
      <c r="D17" t="s">
        <v>104</v>
      </c>
      <c r="E17" t="s">
        <v>81</v>
      </c>
      <c r="F17">
        <v>8</v>
      </c>
      <c r="G17" t="s">
        <v>92</v>
      </c>
      <c r="H17" t="s">
        <v>74</v>
      </c>
      <c r="I17" t="s">
        <v>42</v>
      </c>
      <c r="K17">
        <v>41</v>
      </c>
      <c r="L17" t="s">
        <v>49</v>
      </c>
      <c r="M17" t="s">
        <v>78</v>
      </c>
    </row>
    <row r="18" spans="1:13" x14ac:dyDescent="0.3">
      <c r="A18" t="s">
        <v>105</v>
      </c>
      <c r="B18" s="13">
        <v>45533</v>
      </c>
      <c r="C18" s="14">
        <v>0.26805555555555555</v>
      </c>
      <c r="D18" t="s">
        <v>106</v>
      </c>
      <c r="E18" t="s">
        <v>81</v>
      </c>
      <c r="F18">
        <v>4</v>
      </c>
      <c r="G18" t="s">
        <v>92</v>
      </c>
      <c r="H18" t="s">
        <v>74</v>
      </c>
      <c r="I18" t="s">
        <v>42</v>
      </c>
      <c r="K18">
        <v>54</v>
      </c>
      <c r="L18" t="s">
        <v>49</v>
      </c>
      <c r="M18" t="s">
        <v>78</v>
      </c>
    </row>
    <row r="19" spans="1:13" x14ac:dyDescent="0.3">
      <c r="A19" t="s">
        <v>107</v>
      </c>
      <c r="B19" s="13">
        <v>45147</v>
      </c>
      <c r="C19" s="14">
        <v>1.5277777777777777E-2</v>
      </c>
      <c r="D19" t="s">
        <v>108</v>
      </c>
      <c r="E19" t="s">
        <v>72</v>
      </c>
      <c r="F19">
        <v>5</v>
      </c>
      <c r="G19" t="s">
        <v>92</v>
      </c>
      <c r="H19" t="s">
        <v>74</v>
      </c>
      <c r="I19" t="s">
        <v>42</v>
      </c>
      <c r="K19">
        <v>36</v>
      </c>
      <c r="L19" t="s">
        <v>49</v>
      </c>
      <c r="M19" t="s">
        <v>78</v>
      </c>
    </row>
    <row r="20" spans="1:13" x14ac:dyDescent="0.3">
      <c r="A20" t="s">
        <v>109</v>
      </c>
      <c r="B20" s="13">
        <v>45166</v>
      </c>
      <c r="C20" s="14">
        <v>0.20555555555555555</v>
      </c>
      <c r="D20" t="s">
        <v>110</v>
      </c>
      <c r="E20" t="s">
        <v>72</v>
      </c>
      <c r="F20">
        <v>4</v>
      </c>
      <c r="G20" t="s">
        <v>92</v>
      </c>
      <c r="H20" t="s">
        <v>74</v>
      </c>
      <c r="I20" t="s">
        <v>42</v>
      </c>
      <c r="K20">
        <v>25</v>
      </c>
      <c r="L20" t="s">
        <v>49</v>
      </c>
      <c r="M20" t="s">
        <v>75</v>
      </c>
    </row>
    <row r="21" spans="1:13" x14ac:dyDescent="0.3">
      <c r="A21" t="s">
        <v>111</v>
      </c>
      <c r="B21" s="13">
        <v>45510</v>
      </c>
      <c r="C21" s="14">
        <v>9.6527777777777782E-2</v>
      </c>
      <c r="D21" t="s">
        <v>112</v>
      </c>
      <c r="E21" t="s">
        <v>72</v>
      </c>
      <c r="F21">
        <v>1</v>
      </c>
      <c r="G21" t="s">
        <v>92</v>
      </c>
      <c r="H21" t="s">
        <v>74</v>
      </c>
      <c r="I21" t="s">
        <v>42</v>
      </c>
      <c r="K21">
        <v>11</v>
      </c>
      <c r="L21" t="s">
        <v>49</v>
      </c>
      <c r="M21" t="s">
        <v>75</v>
      </c>
    </row>
    <row r="22" spans="1:13" x14ac:dyDescent="0.3">
      <c r="A22" t="s">
        <v>113</v>
      </c>
      <c r="B22" s="13">
        <v>45512</v>
      </c>
      <c r="C22" s="14">
        <v>2.7083333333333334E-2</v>
      </c>
      <c r="D22" t="s">
        <v>114</v>
      </c>
      <c r="E22" t="s">
        <v>72</v>
      </c>
      <c r="F22">
        <v>1</v>
      </c>
      <c r="G22" t="s">
        <v>92</v>
      </c>
      <c r="H22" t="s">
        <v>74</v>
      </c>
      <c r="I22" t="s">
        <v>42</v>
      </c>
      <c r="K22">
        <v>25</v>
      </c>
      <c r="L22" t="s">
        <v>49</v>
      </c>
      <c r="M22" t="s">
        <v>75</v>
      </c>
    </row>
    <row r="23" spans="1:13" x14ac:dyDescent="0.3">
      <c r="A23" t="s">
        <v>115</v>
      </c>
      <c r="B23" s="13">
        <v>45522</v>
      </c>
      <c r="C23" s="14">
        <v>0.55972222222222223</v>
      </c>
      <c r="D23" t="s">
        <v>116</v>
      </c>
      <c r="E23" t="s">
        <v>72</v>
      </c>
      <c r="F23">
        <v>9</v>
      </c>
      <c r="G23" t="s">
        <v>92</v>
      </c>
      <c r="H23" t="s">
        <v>74</v>
      </c>
      <c r="I23" t="s">
        <v>42</v>
      </c>
      <c r="K23">
        <v>34</v>
      </c>
      <c r="L23" t="s">
        <v>49</v>
      </c>
      <c r="M23" t="s">
        <v>78</v>
      </c>
    </row>
    <row r="24" spans="1:13" x14ac:dyDescent="0.3">
      <c r="A24" t="s">
        <v>117</v>
      </c>
      <c r="B24" s="13">
        <v>45535</v>
      </c>
      <c r="C24" s="14">
        <v>0.60624999999999996</v>
      </c>
      <c r="D24" t="s">
        <v>118</v>
      </c>
      <c r="E24" t="s">
        <v>72</v>
      </c>
      <c r="F24">
        <v>5</v>
      </c>
      <c r="G24" t="s">
        <v>92</v>
      </c>
      <c r="H24" t="s">
        <v>74</v>
      </c>
      <c r="I24" t="s">
        <v>42</v>
      </c>
      <c r="K24">
        <v>17</v>
      </c>
      <c r="L24" t="s">
        <v>49</v>
      </c>
      <c r="M24" t="s">
        <v>75</v>
      </c>
    </row>
    <row r="25" spans="1:13" x14ac:dyDescent="0.3">
      <c r="A25" t="s">
        <v>119</v>
      </c>
      <c r="B25" s="13">
        <v>45148</v>
      </c>
      <c r="C25" s="14">
        <v>0.70208333333333328</v>
      </c>
      <c r="D25" t="s">
        <v>120</v>
      </c>
      <c r="E25" t="s">
        <v>81</v>
      </c>
      <c r="F25">
        <v>5</v>
      </c>
      <c r="G25" t="s">
        <v>121</v>
      </c>
      <c r="H25" t="s">
        <v>74</v>
      </c>
      <c r="I25" t="s">
        <v>42</v>
      </c>
      <c r="K25">
        <v>37</v>
      </c>
      <c r="L25" t="s">
        <v>49</v>
      </c>
      <c r="M25" t="s">
        <v>78</v>
      </c>
    </row>
    <row r="26" spans="1:13" x14ac:dyDescent="0.3">
      <c r="A26" t="s">
        <v>122</v>
      </c>
      <c r="B26" s="13">
        <v>45148</v>
      </c>
      <c r="C26" s="14">
        <v>8.0555555555555561E-2</v>
      </c>
      <c r="D26" t="s">
        <v>123</v>
      </c>
      <c r="E26" t="s">
        <v>81</v>
      </c>
      <c r="F26">
        <v>1</v>
      </c>
      <c r="G26" t="s">
        <v>121</v>
      </c>
      <c r="H26" t="s">
        <v>74</v>
      </c>
      <c r="I26" t="s">
        <v>42</v>
      </c>
      <c r="K26">
        <v>36</v>
      </c>
      <c r="L26" t="s">
        <v>49</v>
      </c>
      <c r="M26" t="s">
        <v>78</v>
      </c>
    </row>
    <row r="27" spans="1:13" x14ac:dyDescent="0.3">
      <c r="A27" t="s">
        <v>124</v>
      </c>
      <c r="B27" s="13">
        <v>45143</v>
      </c>
      <c r="C27" s="14">
        <v>0.87708333333333333</v>
      </c>
      <c r="D27" t="s">
        <v>125</v>
      </c>
      <c r="E27" t="s">
        <v>81</v>
      </c>
      <c r="F27">
        <v>4</v>
      </c>
      <c r="G27" t="s">
        <v>121</v>
      </c>
      <c r="H27" t="s">
        <v>74</v>
      </c>
      <c r="I27" t="s">
        <v>43</v>
      </c>
      <c r="K27">
        <v>51</v>
      </c>
      <c r="L27" t="s">
        <v>49</v>
      </c>
      <c r="M27" t="s">
        <v>78</v>
      </c>
    </row>
    <row r="28" spans="1:13" x14ac:dyDescent="0.3">
      <c r="A28" t="s">
        <v>126</v>
      </c>
      <c r="B28" s="13">
        <v>45508</v>
      </c>
      <c r="C28" s="14">
        <v>0.18263888888888888</v>
      </c>
      <c r="D28" t="s">
        <v>127</v>
      </c>
      <c r="E28" t="s">
        <v>81</v>
      </c>
      <c r="F28">
        <v>6</v>
      </c>
      <c r="G28" t="s">
        <v>121</v>
      </c>
      <c r="H28" t="s">
        <v>74</v>
      </c>
      <c r="I28" t="s">
        <v>43</v>
      </c>
      <c r="K28">
        <v>46</v>
      </c>
      <c r="L28" t="s">
        <v>49</v>
      </c>
      <c r="M28" t="s">
        <v>78</v>
      </c>
    </row>
    <row r="29" spans="1:13" x14ac:dyDescent="0.3">
      <c r="A29" t="s">
        <v>128</v>
      </c>
      <c r="B29" s="13">
        <v>45143</v>
      </c>
      <c r="C29" s="14">
        <v>0.57847222222222228</v>
      </c>
      <c r="D29" t="s">
        <v>129</v>
      </c>
      <c r="E29" t="s">
        <v>72</v>
      </c>
      <c r="F29">
        <v>1</v>
      </c>
      <c r="G29" t="s">
        <v>121</v>
      </c>
      <c r="H29" t="s">
        <v>74</v>
      </c>
      <c r="I29" t="s">
        <v>42</v>
      </c>
      <c r="K29">
        <v>36</v>
      </c>
      <c r="L29" t="s">
        <v>49</v>
      </c>
      <c r="M29" t="s">
        <v>78</v>
      </c>
    </row>
    <row r="30" spans="1:13" x14ac:dyDescent="0.3">
      <c r="A30" t="s">
        <v>130</v>
      </c>
      <c r="B30" s="13">
        <v>45146</v>
      </c>
      <c r="C30" s="14">
        <v>0.93541666666666667</v>
      </c>
      <c r="D30" t="s">
        <v>131</v>
      </c>
      <c r="E30" t="s">
        <v>72</v>
      </c>
      <c r="F30">
        <v>5</v>
      </c>
      <c r="G30" t="s">
        <v>121</v>
      </c>
      <c r="H30" t="s">
        <v>74</v>
      </c>
      <c r="I30" t="s">
        <v>42</v>
      </c>
      <c r="K30">
        <v>56</v>
      </c>
      <c r="L30" t="s">
        <v>49</v>
      </c>
      <c r="M30" t="s">
        <v>78</v>
      </c>
    </row>
    <row r="31" spans="1:13" x14ac:dyDescent="0.3">
      <c r="A31" t="s">
        <v>132</v>
      </c>
      <c r="B31" s="13">
        <v>45151</v>
      </c>
      <c r="C31" s="14">
        <v>0.65138888888888891</v>
      </c>
      <c r="D31" t="s">
        <v>133</v>
      </c>
      <c r="E31" t="s">
        <v>72</v>
      </c>
      <c r="F31">
        <v>4</v>
      </c>
      <c r="G31" t="s">
        <v>121</v>
      </c>
      <c r="H31" t="s">
        <v>74</v>
      </c>
      <c r="I31" t="s">
        <v>42</v>
      </c>
      <c r="K31">
        <v>16</v>
      </c>
      <c r="L31" t="s">
        <v>49</v>
      </c>
      <c r="M31" t="s">
        <v>75</v>
      </c>
    </row>
    <row r="32" spans="1:13" x14ac:dyDescent="0.3">
      <c r="A32" t="s">
        <v>134</v>
      </c>
      <c r="B32" s="13">
        <v>45524</v>
      </c>
      <c r="C32" s="14">
        <v>0.24444444444444444</v>
      </c>
      <c r="D32" t="s">
        <v>135</v>
      </c>
      <c r="E32" t="s">
        <v>72</v>
      </c>
      <c r="F32">
        <v>7</v>
      </c>
      <c r="G32" t="s">
        <v>121</v>
      </c>
      <c r="H32" t="s">
        <v>74</v>
      </c>
      <c r="I32" t="s">
        <v>42</v>
      </c>
      <c r="K32">
        <v>40</v>
      </c>
      <c r="L32" t="s">
        <v>49</v>
      </c>
      <c r="M32" t="s">
        <v>78</v>
      </c>
    </row>
    <row r="33" spans="1:13" x14ac:dyDescent="0.3">
      <c r="A33" t="s">
        <v>136</v>
      </c>
      <c r="B33" s="13">
        <v>45527</v>
      </c>
      <c r="C33" s="14">
        <v>0.32291666666666669</v>
      </c>
      <c r="D33" t="s">
        <v>137</v>
      </c>
      <c r="E33" t="s">
        <v>72</v>
      </c>
      <c r="F33">
        <v>1</v>
      </c>
      <c r="G33" t="s">
        <v>121</v>
      </c>
      <c r="H33" t="s">
        <v>74</v>
      </c>
      <c r="I33" t="s">
        <v>42</v>
      </c>
      <c r="K33">
        <v>40</v>
      </c>
      <c r="L33" t="s">
        <v>49</v>
      </c>
      <c r="M33" t="s">
        <v>78</v>
      </c>
    </row>
    <row r="34" spans="1:13" x14ac:dyDescent="0.3">
      <c r="A34" t="s">
        <v>138</v>
      </c>
      <c r="B34" s="13">
        <v>45530</v>
      </c>
      <c r="C34" s="14">
        <v>5.5555555555555558E-3</v>
      </c>
      <c r="D34" t="s">
        <v>139</v>
      </c>
      <c r="E34" t="s">
        <v>72</v>
      </c>
      <c r="F34">
        <v>9</v>
      </c>
      <c r="G34" t="s">
        <v>121</v>
      </c>
      <c r="H34" t="s">
        <v>74</v>
      </c>
      <c r="I34" t="s">
        <v>42</v>
      </c>
      <c r="K34">
        <v>44</v>
      </c>
      <c r="L34" t="s">
        <v>49</v>
      </c>
      <c r="M34" t="s">
        <v>78</v>
      </c>
    </row>
    <row r="35" spans="1:13" x14ac:dyDescent="0.3">
      <c r="A35" t="s">
        <v>140</v>
      </c>
      <c r="B35" s="13">
        <v>45152</v>
      </c>
      <c r="C35" s="14">
        <v>2.2222222222222223E-2</v>
      </c>
      <c r="D35" t="s">
        <v>141</v>
      </c>
      <c r="E35" t="s">
        <v>72</v>
      </c>
      <c r="F35">
        <v>2</v>
      </c>
      <c r="G35" t="s">
        <v>121</v>
      </c>
      <c r="H35" t="s">
        <v>74</v>
      </c>
      <c r="I35" t="s">
        <v>43</v>
      </c>
      <c r="K35">
        <v>24</v>
      </c>
      <c r="L35" t="s">
        <v>49</v>
      </c>
      <c r="M35" t="s">
        <v>75</v>
      </c>
    </row>
    <row r="36" spans="1:13" x14ac:dyDescent="0.3">
      <c r="A36" t="s">
        <v>142</v>
      </c>
      <c r="B36" s="13">
        <v>45531</v>
      </c>
      <c r="C36" s="14">
        <v>4.027777777777778E-2</v>
      </c>
      <c r="D36" t="s">
        <v>143</v>
      </c>
      <c r="E36" t="s">
        <v>72</v>
      </c>
      <c r="F36">
        <v>8</v>
      </c>
      <c r="G36" t="s">
        <v>121</v>
      </c>
      <c r="H36" t="s">
        <v>74</v>
      </c>
      <c r="I36" t="s">
        <v>43</v>
      </c>
      <c r="K36">
        <v>36</v>
      </c>
      <c r="L36" t="s">
        <v>49</v>
      </c>
      <c r="M36" t="s">
        <v>78</v>
      </c>
    </row>
    <row r="37" spans="1:13" x14ac:dyDescent="0.3">
      <c r="A37" t="s">
        <v>144</v>
      </c>
      <c r="B37" s="13">
        <v>45140</v>
      </c>
      <c r="C37" s="14">
        <v>0.58333333333333337</v>
      </c>
      <c r="D37" t="s">
        <v>145</v>
      </c>
      <c r="E37" t="s">
        <v>72</v>
      </c>
      <c r="F37">
        <v>10</v>
      </c>
      <c r="G37" t="s">
        <v>146</v>
      </c>
      <c r="H37" t="s">
        <v>74</v>
      </c>
      <c r="I37" t="s">
        <v>42</v>
      </c>
      <c r="K37">
        <v>53</v>
      </c>
      <c r="L37" t="s">
        <v>49</v>
      </c>
      <c r="M37" t="s">
        <v>78</v>
      </c>
    </row>
    <row r="38" spans="1:13" x14ac:dyDescent="0.3">
      <c r="A38" t="s">
        <v>147</v>
      </c>
      <c r="B38" s="13">
        <v>45506</v>
      </c>
      <c r="C38" s="14">
        <v>0.43888888888888888</v>
      </c>
      <c r="D38" t="s">
        <v>148</v>
      </c>
      <c r="E38" t="s">
        <v>72</v>
      </c>
      <c r="F38">
        <v>7</v>
      </c>
      <c r="G38" t="s">
        <v>146</v>
      </c>
      <c r="H38" t="s">
        <v>74</v>
      </c>
      <c r="I38" t="s">
        <v>42</v>
      </c>
      <c r="K38">
        <v>60</v>
      </c>
      <c r="L38" t="s">
        <v>49</v>
      </c>
      <c r="M38" t="s">
        <v>78</v>
      </c>
    </row>
    <row r="39" spans="1:13" x14ac:dyDescent="0.3">
      <c r="A39" t="s">
        <v>149</v>
      </c>
      <c r="B39" s="13">
        <v>45505</v>
      </c>
      <c r="C39" s="14">
        <v>0.48055555555555557</v>
      </c>
      <c r="D39" t="s">
        <v>150</v>
      </c>
      <c r="E39" t="s">
        <v>81</v>
      </c>
      <c r="F39">
        <v>9</v>
      </c>
      <c r="G39" t="s">
        <v>146</v>
      </c>
      <c r="H39" t="s">
        <v>74</v>
      </c>
      <c r="I39" t="s">
        <v>42</v>
      </c>
      <c r="K39">
        <v>59</v>
      </c>
      <c r="L39" t="s">
        <v>49</v>
      </c>
      <c r="M39" t="s">
        <v>78</v>
      </c>
    </row>
    <row r="40" spans="1:13" x14ac:dyDescent="0.3">
      <c r="A40" t="s">
        <v>151</v>
      </c>
      <c r="B40" s="13">
        <v>45145</v>
      </c>
      <c r="C40" s="14">
        <v>0.61388888888888893</v>
      </c>
      <c r="D40" t="s">
        <v>152</v>
      </c>
      <c r="E40" t="s">
        <v>81</v>
      </c>
      <c r="F40">
        <v>9</v>
      </c>
      <c r="G40" t="s">
        <v>146</v>
      </c>
      <c r="H40" t="s">
        <v>74</v>
      </c>
      <c r="I40" t="s">
        <v>43</v>
      </c>
      <c r="K40">
        <v>26</v>
      </c>
      <c r="L40" t="s">
        <v>49</v>
      </c>
      <c r="M40" t="s">
        <v>75</v>
      </c>
    </row>
    <row r="41" spans="1:13" x14ac:dyDescent="0.3">
      <c r="A41" t="s">
        <v>153</v>
      </c>
      <c r="B41" s="13">
        <v>45156</v>
      </c>
      <c r="C41" s="14">
        <v>0.87361111111111112</v>
      </c>
      <c r="D41" t="s">
        <v>154</v>
      </c>
      <c r="E41" t="s">
        <v>81</v>
      </c>
      <c r="F41">
        <v>7</v>
      </c>
      <c r="G41" t="s">
        <v>146</v>
      </c>
      <c r="H41" t="s">
        <v>74</v>
      </c>
      <c r="I41" t="s">
        <v>43</v>
      </c>
      <c r="K41">
        <v>58</v>
      </c>
      <c r="L41" t="s">
        <v>49</v>
      </c>
      <c r="M41" t="s">
        <v>78</v>
      </c>
    </row>
    <row r="42" spans="1:13" x14ac:dyDescent="0.3">
      <c r="A42" t="s">
        <v>155</v>
      </c>
      <c r="B42" s="13">
        <v>45161</v>
      </c>
      <c r="C42" s="14">
        <v>0.5180555555555556</v>
      </c>
      <c r="D42" t="s">
        <v>156</v>
      </c>
      <c r="E42" t="s">
        <v>81</v>
      </c>
      <c r="F42">
        <v>4</v>
      </c>
      <c r="G42" t="s">
        <v>146</v>
      </c>
      <c r="H42" t="s">
        <v>74</v>
      </c>
      <c r="I42" t="s">
        <v>43</v>
      </c>
      <c r="K42">
        <v>16</v>
      </c>
      <c r="L42" t="s">
        <v>49</v>
      </c>
      <c r="M42" t="s">
        <v>75</v>
      </c>
    </row>
    <row r="43" spans="1:13" x14ac:dyDescent="0.3">
      <c r="A43" t="s">
        <v>157</v>
      </c>
      <c r="B43" s="13">
        <v>45151</v>
      </c>
      <c r="C43" s="14">
        <v>9.5138888888888884E-2</v>
      </c>
      <c r="D43" t="s">
        <v>158</v>
      </c>
      <c r="E43" t="s">
        <v>72</v>
      </c>
      <c r="F43">
        <v>6</v>
      </c>
      <c r="G43" t="s">
        <v>146</v>
      </c>
      <c r="H43" t="s">
        <v>74</v>
      </c>
      <c r="I43" t="s">
        <v>43</v>
      </c>
      <c r="K43">
        <v>32</v>
      </c>
      <c r="L43" t="s">
        <v>49</v>
      </c>
      <c r="M43" t="s">
        <v>78</v>
      </c>
    </row>
    <row r="44" spans="1:13" x14ac:dyDescent="0.3">
      <c r="A44" t="s">
        <v>159</v>
      </c>
      <c r="B44" s="13">
        <v>45505</v>
      </c>
      <c r="C44" s="14">
        <v>7.8472222222222221E-2</v>
      </c>
      <c r="D44" t="s">
        <v>160</v>
      </c>
      <c r="E44" t="s">
        <v>72</v>
      </c>
      <c r="F44">
        <v>4</v>
      </c>
      <c r="G44" t="s">
        <v>146</v>
      </c>
      <c r="H44" t="s">
        <v>74</v>
      </c>
      <c r="I44" t="s">
        <v>43</v>
      </c>
      <c r="K44">
        <v>42</v>
      </c>
      <c r="L44" t="s">
        <v>49</v>
      </c>
      <c r="M44" t="s">
        <v>78</v>
      </c>
    </row>
    <row r="45" spans="1:13" x14ac:dyDescent="0.3">
      <c r="A45" t="s">
        <v>161</v>
      </c>
      <c r="B45" s="13">
        <v>45527</v>
      </c>
      <c r="C45" s="14">
        <v>0.6</v>
      </c>
      <c r="D45" t="s">
        <v>162</v>
      </c>
      <c r="E45" t="s">
        <v>72</v>
      </c>
      <c r="F45">
        <v>6</v>
      </c>
      <c r="G45" t="s">
        <v>146</v>
      </c>
      <c r="H45" t="s">
        <v>74</v>
      </c>
      <c r="I45" t="s">
        <v>43</v>
      </c>
      <c r="K45">
        <v>36</v>
      </c>
      <c r="L45" t="s">
        <v>49</v>
      </c>
      <c r="M45" t="s">
        <v>78</v>
      </c>
    </row>
    <row r="46" spans="1:13" x14ac:dyDescent="0.3">
      <c r="A46" t="s">
        <v>163</v>
      </c>
      <c r="B46" s="13">
        <v>45532</v>
      </c>
      <c r="C46" s="14">
        <v>0.94444444444444442</v>
      </c>
      <c r="D46" t="s">
        <v>164</v>
      </c>
      <c r="E46" t="s">
        <v>72</v>
      </c>
      <c r="F46">
        <v>7</v>
      </c>
      <c r="G46" t="s">
        <v>146</v>
      </c>
      <c r="H46" t="s">
        <v>74</v>
      </c>
      <c r="I46" t="s">
        <v>43</v>
      </c>
      <c r="K46">
        <v>31</v>
      </c>
      <c r="L46" t="s">
        <v>49</v>
      </c>
      <c r="M46" t="s">
        <v>78</v>
      </c>
    </row>
    <row r="47" spans="1:13" x14ac:dyDescent="0.3">
      <c r="A47" t="s">
        <v>165</v>
      </c>
      <c r="B47" s="13">
        <v>45520</v>
      </c>
      <c r="C47" s="14">
        <v>0.68680555555555556</v>
      </c>
      <c r="D47" t="s">
        <v>166</v>
      </c>
      <c r="E47" t="s">
        <v>81</v>
      </c>
      <c r="F47">
        <v>2</v>
      </c>
      <c r="G47" t="s">
        <v>167</v>
      </c>
      <c r="H47" t="s">
        <v>74</v>
      </c>
      <c r="I47" t="s">
        <v>43</v>
      </c>
      <c r="K47">
        <v>33</v>
      </c>
      <c r="L47" t="s">
        <v>49</v>
      </c>
      <c r="M47" t="s">
        <v>78</v>
      </c>
    </row>
    <row r="48" spans="1:13" x14ac:dyDescent="0.3">
      <c r="A48" t="s">
        <v>168</v>
      </c>
      <c r="B48" s="13">
        <v>45522</v>
      </c>
      <c r="C48" s="14">
        <v>0.28263888888888888</v>
      </c>
      <c r="D48" t="s">
        <v>169</v>
      </c>
      <c r="E48" t="s">
        <v>81</v>
      </c>
      <c r="F48">
        <v>5</v>
      </c>
      <c r="G48" t="s">
        <v>167</v>
      </c>
      <c r="H48" t="s">
        <v>74</v>
      </c>
      <c r="I48" t="s">
        <v>43</v>
      </c>
      <c r="K48">
        <v>24</v>
      </c>
      <c r="L48" t="s">
        <v>49</v>
      </c>
      <c r="M48" t="s">
        <v>75</v>
      </c>
    </row>
    <row r="49" spans="1:13" x14ac:dyDescent="0.3">
      <c r="A49" t="s">
        <v>170</v>
      </c>
      <c r="B49" s="13">
        <v>45519</v>
      </c>
      <c r="C49" s="14">
        <v>0.25763888888888886</v>
      </c>
      <c r="D49" t="s">
        <v>171</v>
      </c>
      <c r="E49" t="s">
        <v>72</v>
      </c>
      <c r="F49">
        <v>3</v>
      </c>
      <c r="G49" t="s">
        <v>167</v>
      </c>
      <c r="H49" t="s">
        <v>74</v>
      </c>
      <c r="I49" t="s">
        <v>43</v>
      </c>
      <c r="K49">
        <v>43</v>
      </c>
      <c r="L49" t="s">
        <v>49</v>
      </c>
      <c r="M49" t="s">
        <v>78</v>
      </c>
    </row>
    <row r="50" spans="1:13" x14ac:dyDescent="0.3">
      <c r="A50" t="s">
        <v>172</v>
      </c>
      <c r="B50" s="13">
        <v>45167</v>
      </c>
      <c r="C50" s="14">
        <v>0.81666666666666665</v>
      </c>
      <c r="D50" t="s">
        <v>173</v>
      </c>
      <c r="E50" t="s">
        <v>72</v>
      </c>
      <c r="F50">
        <v>2</v>
      </c>
      <c r="G50" t="s">
        <v>167</v>
      </c>
      <c r="H50" t="s">
        <v>74</v>
      </c>
      <c r="I50" t="s">
        <v>42</v>
      </c>
      <c r="K50">
        <v>14</v>
      </c>
      <c r="L50" t="s">
        <v>49</v>
      </c>
      <c r="M50" t="s">
        <v>75</v>
      </c>
    </row>
    <row r="51" spans="1:13" x14ac:dyDescent="0.3">
      <c r="A51" t="s">
        <v>174</v>
      </c>
      <c r="B51" s="13">
        <v>45166</v>
      </c>
      <c r="C51" s="14">
        <v>0.27986111111111112</v>
      </c>
      <c r="D51" t="s">
        <v>175</v>
      </c>
      <c r="E51" t="s">
        <v>81</v>
      </c>
      <c r="F51">
        <v>2</v>
      </c>
      <c r="G51" t="s">
        <v>176</v>
      </c>
      <c r="H51" t="s">
        <v>74</v>
      </c>
      <c r="I51" t="s">
        <v>43</v>
      </c>
      <c r="K51">
        <v>22</v>
      </c>
      <c r="L51" t="s">
        <v>49</v>
      </c>
      <c r="M51" t="s">
        <v>75</v>
      </c>
    </row>
    <row r="52" spans="1:13" x14ac:dyDescent="0.3">
      <c r="A52" t="s">
        <v>177</v>
      </c>
      <c r="B52" s="13">
        <v>45526</v>
      </c>
      <c r="C52" s="14">
        <v>0.29652777777777778</v>
      </c>
      <c r="D52" t="s">
        <v>178</v>
      </c>
      <c r="E52" t="s">
        <v>72</v>
      </c>
      <c r="F52">
        <v>7</v>
      </c>
      <c r="G52" t="s">
        <v>176</v>
      </c>
      <c r="H52" t="s">
        <v>74</v>
      </c>
      <c r="I52" t="s">
        <v>43</v>
      </c>
      <c r="K52">
        <v>34</v>
      </c>
      <c r="L52" t="s">
        <v>49</v>
      </c>
      <c r="M52" t="s">
        <v>78</v>
      </c>
    </row>
    <row r="53" spans="1:13" x14ac:dyDescent="0.3">
      <c r="A53" t="s">
        <v>179</v>
      </c>
      <c r="B53" s="13">
        <v>45141</v>
      </c>
      <c r="C53" s="14">
        <v>0.45208333333333334</v>
      </c>
      <c r="D53" t="s">
        <v>180</v>
      </c>
      <c r="E53" t="s">
        <v>81</v>
      </c>
      <c r="F53">
        <v>2</v>
      </c>
      <c r="G53" t="s">
        <v>176</v>
      </c>
      <c r="H53" t="s">
        <v>74</v>
      </c>
      <c r="I53" t="s">
        <v>42</v>
      </c>
      <c r="K53">
        <v>42</v>
      </c>
      <c r="L53" t="s">
        <v>49</v>
      </c>
      <c r="M53" t="s">
        <v>78</v>
      </c>
    </row>
    <row r="54" spans="1:13" x14ac:dyDescent="0.3">
      <c r="A54" t="s">
        <v>181</v>
      </c>
      <c r="B54" s="13">
        <v>45527</v>
      </c>
      <c r="C54" s="14">
        <v>0.87430555555555556</v>
      </c>
      <c r="D54" t="s">
        <v>182</v>
      </c>
      <c r="E54" t="s">
        <v>72</v>
      </c>
      <c r="F54">
        <v>1</v>
      </c>
      <c r="G54" t="s">
        <v>176</v>
      </c>
      <c r="H54" t="s">
        <v>74</v>
      </c>
      <c r="I54" t="s">
        <v>42</v>
      </c>
      <c r="K54">
        <v>28</v>
      </c>
      <c r="L54" t="s">
        <v>49</v>
      </c>
      <c r="M54" t="s">
        <v>75</v>
      </c>
    </row>
    <row r="55" spans="1:13" x14ac:dyDescent="0.3">
      <c r="A55" t="s">
        <v>183</v>
      </c>
      <c r="B55" s="13">
        <v>45165</v>
      </c>
      <c r="C55" s="14">
        <v>0.63888888888888884</v>
      </c>
      <c r="D55" t="s">
        <v>184</v>
      </c>
      <c r="E55" t="s">
        <v>81</v>
      </c>
      <c r="F55">
        <v>8</v>
      </c>
      <c r="G55" t="s">
        <v>185</v>
      </c>
      <c r="H55" t="s">
        <v>74</v>
      </c>
      <c r="I55" t="s">
        <v>42</v>
      </c>
      <c r="K55">
        <v>52</v>
      </c>
      <c r="L55" t="s">
        <v>49</v>
      </c>
      <c r="M55" t="s">
        <v>78</v>
      </c>
    </row>
    <row r="56" spans="1:13" x14ac:dyDescent="0.3">
      <c r="A56" t="s">
        <v>186</v>
      </c>
      <c r="B56" s="13">
        <v>45515</v>
      </c>
      <c r="C56" s="14">
        <v>0.99722222222222223</v>
      </c>
      <c r="D56" t="s">
        <v>187</v>
      </c>
      <c r="E56" t="s">
        <v>72</v>
      </c>
      <c r="F56">
        <v>1</v>
      </c>
      <c r="G56" t="s">
        <v>185</v>
      </c>
      <c r="H56" t="s">
        <v>74</v>
      </c>
      <c r="I56" t="s">
        <v>42</v>
      </c>
      <c r="K56">
        <v>31</v>
      </c>
      <c r="L56" t="s">
        <v>49</v>
      </c>
      <c r="M56" t="s">
        <v>78</v>
      </c>
    </row>
    <row r="57" spans="1:13" x14ac:dyDescent="0.3">
      <c r="A57" t="s">
        <v>188</v>
      </c>
      <c r="B57" s="13">
        <v>45524</v>
      </c>
      <c r="C57" s="14">
        <v>0.32847222222222222</v>
      </c>
      <c r="D57" t="s">
        <v>189</v>
      </c>
      <c r="E57" t="s">
        <v>72</v>
      </c>
      <c r="F57">
        <v>4</v>
      </c>
      <c r="G57" t="s">
        <v>185</v>
      </c>
      <c r="H57" t="s">
        <v>190</v>
      </c>
      <c r="I57" t="s">
        <v>42</v>
      </c>
      <c r="K57">
        <v>39</v>
      </c>
      <c r="L57" t="s">
        <v>49</v>
      </c>
      <c r="M57" t="s">
        <v>78</v>
      </c>
    </row>
    <row r="58" spans="1:13" x14ac:dyDescent="0.3">
      <c r="A58" t="s">
        <v>191</v>
      </c>
      <c r="B58" s="13">
        <v>45169</v>
      </c>
      <c r="C58" s="14">
        <v>0.19375000000000001</v>
      </c>
      <c r="D58" t="s">
        <v>192</v>
      </c>
      <c r="E58" t="s">
        <v>72</v>
      </c>
      <c r="F58">
        <v>4</v>
      </c>
      <c r="G58" t="s">
        <v>176</v>
      </c>
      <c r="H58" t="s">
        <v>190</v>
      </c>
      <c r="I58" t="s">
        <v>42</v>
      </c>
      <c r="K58">
        <v>21</v>
      </c>
      <c r="L58" t="s">
        <v>49</v>
      </c>
      <c r="M58" t="s">
        <v>75</v>
      </c>
    </row>
    <row r="59" spans="1:13" x14ac:dyDescent="0.3">
      <c r="A59" t="s">
        <v>193</v>
      </c>
      <c r="B59" s="13">
        <v>45157</v>
      </c>
      <c r="C59" s="14">
        <v>0.68611111111111112</v>
      </c>
      <c r="D59" t="s">
        <v>194</v>
      </c>
      <c r="E59" t="s">
        <v>81</v>
      </c>
      <c r="F59">
        <v>6</v>
      </c>
      <c r="G59" t="s">
        <v>167</v>
      </c>
      <c r="H59" t="s">
        <v>190</v>
      </c>
      <c r="I59" t="s">
        <v>42</v>
      </c>
      <c r="K59">
        <v>60</v>
      </c>
      <c r="L59" t="s">
        <v>49</v>
      </c>
      <c r="M59" t="s">
        <v>78</v>
      </c>
    </row>
    <row r="60" spans="1:13" x14ac:dyDescent="0.3">
      <c r="A60" t="s">
        <v>195</v>
      </c>
      <c r="B60" s="13">
        <v>45168</v>
      </c>
      <c r="C60" s="14">
        <v>0.38472222222222224</v>
      </c>
      <c r="D60" t="s">
        <v>196</v>
      </c>
      <c r="E60" t="s">
        <v>72</v>
      </c>
      <c r="F60">
        <v>8</v>
      </c>
      <c r="G60" t="s">
        <v>167</v>
      </c>
      <c r="H60" t="s">
        <v>190</v>
      </c>
      <c r="I60" t="s">
        <v>42</v>
      </c>
      <c r="K60">
        <v>39</v>
      </c>
      <c r="L60" t="s">
        <v>49</v>
      </c>
      <c r="M60" t="s">
        <v>78</v>
      </c>
    </row>
    <row r="61" spans="1:13" x14ac:dyDescent="0.3">
      <c r="A61" t="s">
        <v>197</v>
      </c>
      <c r="B61" s="13">
        <v>45507</v>
      </c>
      <c r="C61" s="14">
        <v>0.87222222222222223</v>
      </c>
      <c r="D61" t="s">
        <v>198</v>
      </c>
      <c r="E61" t="s">
        <v>81</v>
      </c>
      <c r="F61">
        <v>5</v>
      </c>
      <c r="G61" t="s">
        <v>167</v>
      </c>
      <c r="H61" t="s">
        <v>190</v>
      </c>
      <c r="I61" t="s">
        <v>42</v>
      </c>
      <c r="K61">
        <v>34</v>
      </c>
      <c r="L61" t="s">
        <v>49</v>
      </c>
      <c r="M61" t="s">
        <v>78</v>
      </c>
    </row>
    <row r="62" spans="1:13" x14ac:dyDescent="0.3">
      <c r="A62" t="s">
        <v>199</v>
      </c>
      <c r="B62" s="13">
        <v>45530</v>
      </c>
      <c r="C62" s="14">
        <v>0.87083333333333335</v>
      </c>
      <c r="D62" t="s">
        <v>200</v>
      </c>
      <c r="E62" t="s">
        <v>81</v>
      </c>
      <c r="F62">
        <v>3</v>
      </c>
      <c r="G62" t="s">
        <v>167</v>
      </c>
      <c r="H62" t="s">
        <v>190</v>
      </c>
      <c r="I62" t="s">
        <v>42</v>
      </c>
      <c r="K62">
        <v>58</v>
      </c>
      <c r="L62" t="s">
        <v>49</v>
      </c>
      <c r="M62" t="s">
        <v>78</v>
      </c>
    </row>
    <row r="63" spans="1:13" x14ac:dyDescent="0.3">
      <c r="A63" t="s">
        <v>201</v>
      </c>
      <c r="B63" s="13">
        <v>45162</v>
      </c>
      <c r="C63" s="14">
        <v>0.14861111111111111</v>
      </c>
      <c r="D63" t="s">
        <v>202</v>
      </c>
      <c r="E63" t="s">
        <v>72</v>
      </c>
      <c r="F63">
        <v>10</v>
      </c>
      <c r="G63" t="s">
        <v>167</v>
      </c>
      <c r="H63" t="s">
        <v>190</v>
      </c>
      <c r="I63" t="s">
        <v>43</v>
      </c>
      <c r="K63">
        <v>46</v>
      </c>
      <c r="L63" t="s">
        <v>49</v>
      </c>
      <c r="M63" t="s">
        <v>78</v>
      </c>
    </row>
    <row r="64" spans="1:13" x14ac:dyDescent="0.3">
      <c r="A64" t="s">
        <v>203</v>
      </c>
      <c r="B64" s="13">
        <v>45528</v>
      </c>
      <c r="C64" s="14">
        <v>0.66736111111111107</v>
      </c>
      <c r="D64" t="s">
        <v>204</v>
      </c>
      <c r="E64" t="s">
        <v>81</v>
      </c>
      <c r="F64">
        <v>8</v>
      </c>
      <c r="G64" t="s">
        <v>167</v>
      </c>
      <c r="H64" t="s">
        <v>190</v>
      </c>
      <c r="I64" t="s">
        <v>43</v>
      </c>
      <c r="K64">
        <v>41</v>
      </c>
      <c r="L64" t="s">
        <v>49</v>
      </c>
      <c r="M64" t="s">
        <v>78</v>
      </c>
    </row>
    <row r="65" spans="1:13" x14ac:dyDescent="0.3">
      <c r="A65" t="s">
        <v>205</v>
      </c>
      <c r="B65" s="13">
        <v>45147</v>
      </c>
      <c r="C65" s="14">
        <v>0.71180555555555558</v>
      </c>
      <c r="D65" t="s">
        <v>206</v>
      </c>
      <c r="E65" t="s">
        <v>72</v>
      </c>
      <c r="F65">
        <v>5</v>
      </c>
      <c r="G65" t="s">
        <v>121</v>
      </c>
      <c r="H65" t="s">
        <v>190</v>
      </c>
      <c r="I65" t="s">
        <v>43</v>
      </c>
      <c r="K65">
        <v>46</v>
      </c>
      <c r="L65" t="s">
        <v>49</v>
      </c>
      <c r="M65" t="s">
        <v>78</v>
      </c>
    </row>
    <row r="66" spans="1:13" x14ac:dyDescent="0.3">
      <c r="A66" t="s">
        <v>207</v>
      </c>
      <c r="B66" s="13">
        <v>45168</v>
      </c>
      <c r="C66" s="14">
        <v>0.8256944444444444</v>
      </c>
      <c r="D66" t="s">
        <v>208</v>
      </c>
      <c r="E66" t="s">
        <v>72</v>
      </c>
      <c r="F66">
        <v>2</v>
      </c>
      <c r="G66" t="s">
        <v>121</v>
      </c>
      <c r="H66" t="s">
        <v>190</v>
      </c>
      <c r="I66" t="s">
        <v>43</v>
      </c>
      <c r="K66">
        <v>38</v>
      </c>
      <c r="L66" t="s">
        <v>49</v>
      </c>
      <c r="M66" t="s">
        <v>78</v>
      </c>
    </row>
    <row r="67" spans="1:13" x14ac:dyDescent="0.3">
      <c r="A67" t="s">
        <v>209</v>
      </c>
      <c r="B67" s="13">
        <v>45505</v>
      </c>
      <c r="C67" s="14">
        <v>0.43125000000000002</v>
      </c>
      <c r="D67" t="s">
        <v>210</v>
      </c>
      <c r="E67" t="s">
        <v>72</v>
      </c>
      <c r="F67">
        <v>7</v>
      </c>
      <c r="G67" t="s">
        <v>121</v>
      </c>
      <c r="H67" t="s">
        <v>190</v>
      </c>
      <c r="I67" t="s">
        <v>43</v>
      </c>
      <c r="K67">
        <v>32</v>
      </c>
      <c r="L67" t="s">
        <v>49</v>
      </c>
      <c r="M67" t="s">
        <v>78</v>
      </c>
    </row>
    <row r="68" spans="1:13" x14ac:dyDescent="0.3">
      <c r="A68" t="s">
        <v>211</v>
      </c>
      <c r="B68" s="13">
        <v>45515</v>
      </c>
      <c r="C68" s="14">
        <v>0.21180555555555555</v>
      </c>
      <c r="D68" t="s">
        <v>212</v>
      </c>
      <c r="E68" t="s">
        <v>72</v>
      </c>
      <c r="F68">
        <v>4</v>
      </c>
      <c r="G68" t="s">
        <v>121</v>
      </c>
      <c r="H68" t="s">
        <v>190</v>
      </c>
      <c r="I68" t="s">
        <v>43</v>
      </c>
      <c r="K68">
        <v>25</v>
      </c>
      <c r="L68" t="s">
        <v>49</v>
      </c>
      <c r="M68" t="s">
        <v>75</v>
      </c>
    </row>
    <row r="69" spans="1:13" x14ac:dyDescent="0.3">
      <c r="A69" t="s">
        <v>213</v>
      </c>
      <c r="B69" s="13">
        <v>45141</v>
      </c>
      <c r="C69" s="14">
        <v>0.95277777777777772</v>
      </c>
      <c r="D69" t="s">
        <v>214</v>
      </c>
      <c r="E69" t="s">
        <v>81</v>
      </c>
      <c r="F69">
        <v>1</v>
      </c>
      <c r="G69" t="s">
        <v>121</v>
      </c>
      <c r="H69" t="s">
        <v>190</v>
      </c>
      <c r="I69" t="s">
        <v>42</v>
      </c>
      <c r="K69">
        <v>18</v>
      </c>
      <c r="L69" t="s">
        <v>49</v>
      </c>
      <c r="M69" t="s">
        <v>75</v>
      </c>
    </row>
    <row r="70" spans="1:13" x14ac:dyDescent="0.3">
      <c r="A70" t="s">
        <v>215</v>
      </c>
      <c r="B70" s="13">
        <v>45517</v>
      </c>
      <c r="C70" s="14">
        <v>0.32777777777777778</v>
      </c>
      <c r="D70" t="s">
        <v>216</v>
      </c>
      <c r="E70" t="s">
        <v>81</v>
      </c>
      <c r="F70">
        <v>3</v>
      </c>
      <c r="G70" t="s">
        <v>121</v>
      </c>
      <c r="H70" t="s">
        <v>190</v>
      </c>
      <c r="I70" t="s">
        <v>42</v>
      </c>
      <c r="K70">
        <v>40</v>
      </c>
      <c r="L70" t="s">
        <v>49</v>
      </c>
      <c r="M70" t="s">
        <v>78</v>
      </c>
    </row>
    <row r="71" spans="1:13" x14ac:dyDescent="0.3">
      <c r="A71" t="s">
        <v>217</v>
      </c>
      <c r="B71" s="13">
        <v>45532</v>
      </c>
      <c r="C71" s="14">
        <v>0.75416666666666665</v>
      </c>
      <c r="D71" t="s">
        <v>218</v>
      </c>
      <c r="E71" t="s">
        <v>81</v>
      </c>
      <c r="F71">
        <v>4</v>
      </c>
      <c r="G71" t="s">
        <v>121</v>
      </c>
      <c r="H71" t="s">
        <v>190</v>
      </c>
      <c r="I71" t="s">
        <v>42</v>
      </c>
      <c r="K71">
        <v>36</v>
      </c>
      <c r="L71" t="s">
        <v>49</v>
      </c>
      <c r="M71" t="s">
        <v>78</v>
      </c>
    </row>
    <row r="72" spans="1:13" x14ac:dyDescent="0.3">
      <c r="A72" t="s">
        <v>219</v>
      </c>
      <c r="B72" s="13">
        <v>45164</v>
      </c>
      <c r="C72" s="14">
        <v>0.80902777777777779</v>
      </c>
      <c r="D72" t="s">
        <v>220</v>
      </c>
      <c r="E72" t="s">
        <v>81</v>
      </c>
      <c r="F72">
        <v>5</v>
      </c>
      <c r="G72" t="s">
        <v>92</v>
      </c>
      <c r="H72" t="s">
        <v>190</v>
      </c>
      <c r="I72" t="s">
        <v>43</v>
      </c>
      <c r="K72">
        <v>54</v>
      </c>
      <c r="L72" t="s">
        <v>49</v>
      </c>
      <c r="M72" t="s">
        <v>78</v>
      </c>
    </row>
    <row r="73" spans="1:13" x14ac:dyDescent="0.3">
      <c r="A73" t="s">
        <v>221</v>
      </c>
      <c r="B73" s="13">
        <v>45505</v>
      </c>
      <c r="C73" s="14">
        <v>0.50486111111111109</v>
      </c>
      <c r="D73" t="s">
        <v>222</v>
      </c>
      <c r="E73" t="s">
        <v>81</v>
      </c>
      <c r="F73">
        <v>10</v>
      </c>
      <c r="G73" t="s">
        <v>92</v>
      </c>
      <c r="H73" t="s">
        <v>190</v>
      </c>
      <c r="I73" t="s">
        <v>43</v>
      </c>
      <c r="K73">
        <v>58</v>
      </c>
      <c r="L73" t="s">
        <v>49</v>
      </c>
      <c r="M73" t="s">
        <v>78</v>
      </c>
    </row>
    <row r="74" spans="1:13" x14ac:dyDescent="0.3">
      <c r="A74" t="s">
        <v>223</v>
      </c>
      <c r="B74" s="13">
        <v>45518</v>
      </c>
      <c r="C74" s="14">
        <v>0.83194444444444449</v>
      </c>
      <c r="D74" t="s">
        <v>224</v>
      </c>
      <c r="E74" t="s">
        <v>81</v>
      </c>
      <c r="F74">
        <v>1</v>
      </c>
      <c r="G74" t="s">
        <v>92</v>
      </c>
      <c r="H74" t="s">
        <v>190</v>
      </c>
      <c r="I74" t="s">
        <v>43</v>
      </c>
      <c r="K74">
        <v>35</v>
      </c>
      <c r="L74" t="s">
        <v>49</v>
      </c>
      <c r="M74" t="s">
        <v>78</v>
      </c>
    </row>
    <row r="75" spans="1:13" x14ac:dyDescent="0.3">
      <c r="A75" t="s">
        <v>225</v>
      </c>
      <c r="B75" s="13">
        <v>45522</v>
      </c>
      <c r="C75" s="14">
        <v>0.46805555555555556</v>
      </c>
      <c r="D75" t="s">
        <v>226</v>
      </c>
      <c r="E75" t="s">
        <v>81</v>
      </c>
      <c r="F75">
        <v>5</v>
      </c>
      <c r="G75" t="s">
        <v>92</v>
      </c>
      <c r="H75" t="s">
        <v>190</v>
      </c>
      <c r="I75" t="s">
        <v>43</v>
      </c>
      <c r="K75">
        <v>49</v>
      </c>
      <c r="L75" t="s">
        <v>49</v>
      </c>
      <c r="M75" t="s">
        <v>78</v>
      </c>
    </row>
    <row r="76" spans="1:13" x14ac:dyDescent="0.3">
      <c r="A76" t="s">
        <v>227</v>
      </c>
      <c r="B76" s="13">
        <v>45512</v>
      </c>
      <c r="C76" s="14">
        <v>0.33124999999999999</v>
      </c>
      <c r="D76" t="s">
        <v>228</v>
      </c>
      <c r="E76" t="s">
        <v>81</v>
      </c>
      <c r="F76">
        <v>3</v>
      </c>
      <c r="G76" t="s">
        <v>92</v>
      </c>
      <c r="H76" t="s">
        <v>190</v>
      </c>
      <c r="I76" t="s">
        <v>42</v>
      </c>
      <c r="K76">
        <v>34</v>
      </c>
      <c r="L76" t="s">
        <v>49</v>
      </c>
      <c r="M76" t="s">
        <v>78</v>
      </c>
    </row>
    <row r="77" spans="1:13" x14ac:dyDescent="0.3">
      <c r="A77" t="s">
        <v>229</v>
      </c>
      <c r="B77" s="13">
        <v>45529</v>
      </c>
      <c r="C77" s="14">
        <v>0.76388888888888884</v>
      </c>
      <c r="D77" t="s">
        <v>230</v>
      </c>
      <c r="E77" t="s">
        <v>72</v>
      </c>
      <c r="F77">
        <v>8</v>
      </c>
      <c r="G77" t="s">
        <v>92</v>
      </c>
      <c r="H77" t="s">
        <v>190</v>
      </c>
      <c r="I77" t="s">
        <v>43</v>
      </c>
      <c r="K77">
        <v>12</v>
      </c>
      <c r="L77" t="s">
        <v>49</v>
      </c>
      <c r="M77" t="s">
        <v>75</v>
      </c>
    </row>
    <row r="78" spans="1:13" x14ac:dyDescent="0.3">
      <c r="A78" t="s">
        <v>231</v>
      </c>
      <c r="B78" s="13">
        <v>45530</v>
      </c>
      <c r="C78" s="14">
        <v>0.62013888888888891</v>
      </c>
      <c r="D78" t="s">
        <v>232</v>
      </c>
      <c r="E78" t="s">
        <v>81</v>
      </c>
      <c r="F78">
        <v>7</v>
      </c>
      <c r="G78" t="s">
        <v>73</v>
      </c>
      <c r="H78" t="s">
        <v>190</v>
      </c>
      <c r="I78" t="s">
        <v>42</v>
      </c>
      <c r="K78">
        <v>20</v>
      </c>
      <c r="L78" t="s">
        <v>49</v>
      </c>
      <c r="M78" t="s">
        <v>75</v>
      </c>
    </row>
    <row r="79" spans="1:13" x14ac:dyDescent="0.3">
      <c r="A79" t="s">
        <v>233</v>
      </c>
      <c r="B79" s="13">
        <v>45519</v>
      </c>
      <c r="C79" s="14">
        <v>0.7631944444444444</v>
      </c>
      <c r="D79" t="s">
        <v>234</v>
      </c>
      <c r="E79" t="s">
        <v>72</v>
      </c>
      <c r="F79">
        <v>7</v>
      </c>
      <c r="G79" t="s">
        <v>73</v>
      </c>
      <c r="H79" t="s">
        <v>190</v>
      </c>
      <c r="I79" t="s">
        <v>42</v>
      </c>
      <c r="K79">
        <v>35</v>
      </c>
      <c r="L79" t="s">
        <v>49</v>
      </c>
      <c r="M79" t="s">
        <v>78</v>
      </c>
    </row>
    <row r="80" spans="1:13" x14ac:dyDescent="0.3">
      <c r="A80" t="s">
        <v>235</v>
      </c>
      <c r="B80" s="13">
        <v>45152</v>
      </c>
      <c r="C80" s="14">
        <v>0.15069444444444444</v>
      </c>
      <c r="D80" t="s">
        <v>236</v>
      </c>
      <c r="E80" t="s">
        <v>81</v>
      </c>
      <c r="F80">
        <v>6</v>
      </c>
      <c r="G80" t="s">
        <v>73</v>
      </c>
      <c r="H80" t="s">
        <v>190</v>
      </c>
      <c r="I80" t="s">
        <v>43</v>
      </c>
      <c r="K80">
        <v>54</v>
      </c>
      <c r="L80" t="s">
        <v>49</v>
      </c>
      <c r="M80" t="s">
        <v>78</v>
      </c>
    </row>
    <row r="81" spans="1:13" x14ac:dyDescent="0.3">
      <c r="A81" t="s">
        <v>237</v>
      </c>
      <c r="B81" s="13">
        <v>45167</v>
      </c>
      <c r="C81" s="14">
        <v>0.63749999999999996</v>
      </c>
      <c r="D81" t="s">
        <v>238</v>
      </c>
      <c r="E81" t="s">
        <v>81</v>
      </c>
      <c r="F81">
        <v>6</v>
      </c>
      <c r="G81" t="s">
        <v>73</v>
      </c>
      <c r="H81" t="s">
        <v>190</v>
      </c>
      <c r="I81" t="s">
        <v>43</v>
      </c>
      <c r="K81">
        <v>31</v>
      </c>
      <c r="L81" t="s">
        <v>49</v>
      </c>
      <c r="M81" t="s">
        <v>78</v>
      </c>
    </row>
    <row r="82" spans="1:13" x14ac:dyDescent="0.3">
      <c r="A82" t="s">
        <v>239</v>
      </c>
      <c r="B82" s="13">
        <v>45142</v>
      </c>
      <c r="C82" s="14">
        <v>0.49652777777777779</v>
      </c>
      <c r="D82" t="s">
        <v>240</v>
      </c>
      <c r="E82" t="s">
        <v>72</v>
      </c>
      <c r="F82">
        <v>9</v>
      </c>
      <c r="G82" t="s">
        <v>73</v>
      </c>
      <c r="H82" t="s">
        <v>190</v>
      </c>
      <c r="I82" t="s">
        <v>43</v>
      </c>
      <c r="K82">
        <v>39</v>
      </c>
      <c r="L82" t="s">
        <v>49</v>
      </c>
      <c r="M82" t="s">
        <v>78</v>
      </c>
    </row>
    <row r="83" spans="1:13" x14ac:dyDescent="0.3">
      <c r="A83" t="s">
        <v>241</v>
      </c>
      <c r="B83" s="13">
        <v>45165</v>
      </c>
      <c r="C83" s="14">
        <v>0.67777777777777781</v>
      </c>
      <c r="D83" t="s">
        <v>242</v>
      </c>
      <c r="E83" t="s">
        <v>72</v>
      </c>
      <c r="F83">
        <v>4</v>
      </c>
      <c r="G83" t="s">
        <v>73</v>
      </c>
      <c r="H83" t="s">
        <v>190</v>
      </c>
      <c r="I83" t="s">
        <v>43</v>
      </c>
      <c r="K83">
        <v>53</v>
      </c>
      <c r="L83" t="s">
        <v>49</v>
      </c>
      <c r="M83" t="s">
        <v>78</v>
      </c>
    </row>
    <row r="84" spans="1:13" x14ac:dyDescent="0.3">
      <c r="A84" t="s">
        <v>243</v>
      </c>
      <c r="B84" s="13">
        <v>45529</v>
      </c>
      <c r="C84" s="14">
        <v>0.67013888888888884</v>
      </c>
      <c r="D84" t="s">
        <v>244</v>
      </c>
      <c r="E84" t="s">
        <v>72</v>
      </c>
      <c r="F84">
        <v>1</v>
      </c>
      <c r="G84" t="s">
        <v>73</v>
      </c>
      <c r="H84" t="s">
        <v>190</v>
      </c>
      <c r="I84" t="s">
        <v>43</v>
      </c>
      <c r="K84">
        <v>38</v>
      </c>
      <c r="L84" t="s">
        <v>49</v>
      </c>
      <c r="M84" t="s">
        <v>78</v>
      </c>
    </row>
    <row r="85" spans="1:13" x14ac:dyDescent="0.3">
      <c r="A85" t="s">
        <v>245</v>
      </c>
      <c r="B85" s="13">
        <v>45507</v>
      </c>
      <c r="C85" s="14">
        <v>0.77847222222222223</v>
      </c>
      <c r="D85" t="s">
        <v>246</v>
      </c>
      <c r="E85" t="s">
        <v>81</v>
      </c>
      <c r="F85">
        <v>6</v>
      </c>
      <c r="G85" t="s">
        <v>73</v>
      </c>
      <c r="H85" t="s">
        <v>247</v>
      </c>
      <c r="I85" t="s">
        <v>43</v>
      </c>
      <c r="K85">
        <v>24</v>
      </c>
      <c r="L85" t="s">
        <v>49</v>
      </c>
      <c r="M85" t="s">
        <v>75</v>
      </c>
    </row>
    <row r="86" spans="1:13" x14ac:dyDescent="0.3">
      <c r="A86" t="s">
        <v>248</v>
      </c>
      <c r="B86" s="13">
        <v>45511</v>
      </c>
      <c r="C86" s="14">
        <v>0.65069444444444446</v>
      </c>
      <c r="D86" t="s">
        <v>249</v>
      </c>
      <c r="E86" t="s">
        <v>72</v>
      </c>
      <c r="F86">
        <v>4</v>
      </c>
      <c r="G86" t="s">
        <v>73</v>
      </c>
      <c r="H86" t="s">
        <v>247</v>
      </c>
      <c r="I86" t="s">
        <v>43</v>
      </c>
      <c r="K86">
        <v>40</v>
      </c>
      <c r="L86" t="s">
        <v>49</v>
      </c>
      <c r="M86" t="s">
        <v>78</v>
      </c>
    </row>
    <row r="87" spans="1:13" x14ac:dyDescent="0.3">
      <c r="A87" t="s">
        <v>250</v>
      </c>
      <c r="B87" s="13">
        <v>45529</v>
      </c>
      <c r="C87" s="14">
        <v>0.75277777777777777</v>
      </c>
      <c r="D87" t="s">
        <v>251</v>
      </c>
      <c r="E87" t="s">
        <v>72</v>
      </c>
      <c r="F87">
        <v>7</v>
      </c>
      <c r="G87" t="s">
        <v>73</v>
      </c>
      <c r="H87" t="s">
        <v>247</v>
      </c>
      <c r="I87" t="s">
        <v>43</v>
      </c>
      <c r="K87">
        <v>34</v>
      </c>
      <c r="L87" t="s">
        <v>49</v>
      </c>
      <c r="M87" t="s">
        <v>78</v>
      </c>
    </row>
    <row r="88" spans="1:13" x14ac:dyDescent="0.3">
      <c r="A88" t="s">
        <v>252</v>
      </c>
      <c r="B88" s="13">
        <v>45514</v>
      </c>
      <c r="C88" s="14">
        <v>0.94652777777777775</v>
      </c>
      <c r="D88" t="s">
        <v>253</v>
      </c>
      <c r="E88" t="s">
        <v>72</v>
      </c>
      <c r="F88">
        <v>3</v>
      </c>
      <c r="G88" t="s">
        <v>73</v>
      </c>
      <c r="H88" t="s">
        <v>247</v>
      </c>
      <c r="I88" t="s">
        <v>42</v>
      </c>
      <c r="K88">
        <v>31</v>
      </c>
      <c r="L88" t="s">
        <v>49</v>
      </c>
      <c r="M88" t="s">
        <v>78</v>
      </c>
    </row>
    <row r="89" spans="1:13" x14ac:dyDescent="0.3">
      <c r="A89" t="s">
        <v>254</v>
      </c>
      <c r="B89" s="13">
        <v>45507</v>
      </c>
      <c r="C89" s="14">
        <v>0.30138888888888887</v>
      </c>
      <c r="D89" t="s">
        <v>255</v>
      </c>
      <c r="E89" t="s">
        <v>72</v>
      </c>
      <c r="F89">
        <v>6</v>
      </c>
      <c r="G89" t="s">
        <v>92</v>
      </c>
      <c r="H89" t="s">
        <v>247</v>
      </c>
      <c r="I89" t="s">
        <v>43</v>
      </c>
      <c r="K89">
        <v>42</v>
      </c>
      <c r="L89" t="s">
        <v>49</v>
      </c>
      <c r="M89" t="s">
        <v>78</v>
      </c>
    </row>
    <row r="90" spans="1:13" x14ac:dyDescent="0.3">
      <c r="A90" t="s">
        <v>256</v>
      </c>
      <c r="B90" s="13">
        <v>45163</v>
      </c>
      <c r="C90" s="14">
        <v>0.5541666666666667</v>
      </c>
      <c r="D90" t="s">
        <v>257</v>
      </c>
      <c r="E90" t="s">
        <v>81</v>
      </c>
      <c r="F90">
        <v>6</v>
      </c>
      <c r="G90" t="s">
        <v>146</v>
      </c>
      <c r="H90" t="s">
        <v>247</v>
      </c>
      <c r="I90" t="s">
        <v>42</v>
      </c>
      <c r="K90">
        <v>10</v>
      </c>
      <c r="L90" t="s">
        <v>49</v>
      </c>
      <c r="M90" t="s">
        <v>75</v>
      </c>
    </row>
    <row r="91" spans="1:13" x14ac:dyDescent="0.3">
      <c r="A91" t="s">
        <v>258</v>
      </c>
      <c r="B91" s="13">
        <v>45151</v>
      </c>
      <c r="C91" s="14">
        <v>0.73263888888888884</v>
      </c>
      <c r="D91" t="s">
        <v>259</v>
      </c>
      <c r="E91" t="s">
        <v>72</v>
      </c>
      <c r="F91">
        <v>2</v>
      </c>
      <c r="G91" t="s">
        <v>167</v>
      </c>
      <c r="H91" t="s">
        <v>247</v>
      </c>
      <c r="I91" t="s">
        <v>42</v>
      </c>
      <c r="K91">
        <v>54</v>
      </c>
      <c r="L91" t="s">
        <v>49</v>
      </c>
      <c r="M91" t="s">
        <v>78</v>
      </c>
    </row>
    <row r="92" spans="1:13" x14ac:dyDescent="0.3">
      <c r="A92" t="s">
        <v>260</v>
      </c>
      <c r="B92" s="13">
        <v>45159</v>
      </c>
      <c r="C92" s="14">
        <v>0.96944444444444444</v>
      </c>
      <c r="D92" t="s">
        <v>261</v>
      </c>
      <c r="E92" t="s">
        <v>81</v>
      </c>
      <c r="F92">
        <v>5</v>
      </c>
      <c r="G92" t="s">
        <v>167</v>
      </c>
      <c r="H92" t="s">
        <v>247</v>
      </c>
      <c r="I92" t="s">
        <v>43</v>
      </c>
      <c r="K92">
        <v>33</v>
      </c>
      <c r="L92" t="s">
        <v>49</v>
      </c>
      <c r="M92" t="s">
        <v>78</v>
      </c>
    </row>
    <row r="93" spans="1:13" x14ac:dyDescent="0.3">
      <c r="A93" t="s">
        <v>262</v>
      </c>
      <c r="B93" s="13">
        <v>45147</v>
      </c>
      <c r="C93" s="14">
        <v>0.33541666666666664</v>
      </c>
      <c r="D93" t="s">
        <v>263</v>
      </c>
      <c r="E93" t="s">
        <v>81</v>
      </c>
      <c r="F93">
        <v>3</v>
      </c>
      <c r="G93" t="s">
        <v>176</v>
      </c>
      <c r="H93" t="s">
        <v>264</v>
      </c>
      <c r="I93" t="s">
        <v>43</v>
      </c>
      <c r="K93">
        <v>29</v>
      </c>
      <c r="L93" t="s">
        <v>49</v>
      </c>
      <c r="M93" t="s">
        <v>75</v>
      </c>
    </row>
    <row r="94" spans="1:13" x14ac:dyDescent="0.3">
      <c r="A94" t="s">
        <v>265</v>
      </c>
      <c r="B94" s="13">
        <v>45508</v>
      </c>
      <c r="C94" s="14">
        <v>0.26527777777777778</v>
      </c>
      <c r="D94" t="s">
        <v>266</v>
      </c>
      <c r="E94" t="s">
        <v>72</v>
      </c>
      <c r="F94">
        <v>4</v>
      </c>
      <c r="G94" t="s">
        <v>92</v>
      </c>
      <c r="H94" t="s">
        <v>264</v>
      </c>
      <c r="I94" t="s">
        <v>42</v>
      </c>
      <c r="K94">
        <v>27</v>
      </c>
      <c r="L94" t="s">
        <v>49</v>
      </c>
      <c r="M94" t="s">
        <v>75</v>
      </c>
    </row>
    <row r="95" spans="1:13" x14ac:dyDescent="0.3">
      <c r="A95" t="s">
        <v>267</v>
      </c>
      <c r="B95" s="13">
        <v>45523</v>
      </c>
      <c r="C95" s="14">
        <v>6.9444444444444441E-3</v>
      </c>
      <c r="D95" t="s">
        <v>268</v>
      </c>
      <c r="E95" t="s">
        <v>72</v>
      </c>
      <c r="F95">
        <v>8</v>
      </c>
      <c r="G95" t="s">
        <v>92</v>
      </c>
      <c r="H95" t="s">
        <v>264</v>
      </c>
      <c r="I95" t="s">
        <v>43</v>
      </c>
      <c r="K95">
        <v>37</v>
      </c>
      <c r="L95" t="s">
        <v>49</v>
      </c>
      <c r="M95" t="s">
        <v>78</v>
      </c>
    </row>
    <row r="96" spans="1:13" x14ac:dyDescent="0.3">
      <c r="A96" t="s">
        <v>269</v>
      </c>
      <c r="B96" s="13">
        <v>45527</v>
      </c>
      <c r="C96" s="14">
        <v>0.6694444444444444</v>
      </c>
      <c r="D96" t="s">
        <v>270</v>
      </c>
      <c r="E96" t="s">
        <v>81</v>
      </c>
      <c r="F96">
        <v>9</v>
      </c>
      <c r="G96" t="s">
        <v>73</v>
      </c>
      <c r="H96" t="s">
        <v>264</v>
      </c>
      <c r="I96" t="s">
        <v>43</v>
      </c>
      <c r="K96">
        <v>35</v>
      </c>
      <c r="L96" t="s">
        <v>49</v>
      </c>
      <c r="M96" t="s">
        <v>78</v>
      </c>
    </row>
    <row r="97" spans="1:13" x14ac:dyDescent="0.3">
      <c r="A97" t="s">
        <v>271</v>
      </c>
      <c r="B97" s="13">
        <v>45159</v>
      </c>
      <c r="C97" s="14">
        <v>0.15486111111111112</v>
      </c>
      <c r="D97" t="s">
        <v>272</v>
      </c>
      <c r="E97" t="s">
        <v>81</v>
      </c>
      <c r="F97">
        <v>10</v>
      </c>
      <c r="G97" t="s">
        <v>167</v>
      </c>
      <c r="H97" t="s">
        <v>273</v>
      </c>
      <c r="I97" t="s">
        <v>42</v>
      </c>
      <c r="K97">
        <v>52</v>
      </c>
      <c r="L97" t="s">
        <v>49</v>
      </c>
      <c r="M97" t="s">
        <v>78</v>
      </c>
    </row>
    <row r="98" spans="1:13" x14ac:dyDescent="0.3">
      <c r="A98" t="s">
        <v>274</v>
      </c>
      <c r="B98" s="13">
        <v>45160</v>
      </c>
      <c r="C98" s="14">
        <v>0.93402777777777779</v>
      </c>
      <c r="D98" t="s">
        <v>275</v>
      </c>
      <c r="E98" t="s">
        <v>81</v>
      </c>
      <c r="F98">
        <v>2</v>
      </c>
      <c r="G98" t="s">
        <v>92</v>
      </c>
      <c r="H98" t="s">
        <v>273</v>
      </c>
      <c r="I98" t="s">
        <v>42</v>
      </c>
      <c r="K98">
        <v>55</v>
      </c>
      <c r="L98" t="s">
        <v>49</v>
      </c>
      <c r="M98" t="s">
        <v>78</v>
      </c>
    </row>
    <row r="99" spans="1:13" x14ac:dyDescent="0.3">
      <c r="A99" t="s">
        <v>276</v>
      </c>
      <c r="B99" s="13">
        <v>45531</v>
      </c>
      <c r="C99" s="14">
        <v>0.85624999999999996</v>
      </c>
      <c r="D99" t="s">
        <v>277</v>
      </c>
      <c r="E99" t="s">
        <v>81</v>
      </c>
      <c r="F99">
        <v>6</v>
      </c>
      <c r="G99" t="s">
        <v>92</v>
      </c>
      <c r="H99" t="s">
        <v>273</v>
      </c>
      <c r="I99" t="s">
        <v>43</v>
      </c>
      <c r="K99">
        <v>60</v>
      </c>
      <c r="L99" t="s">
        <v>49</v>
      </c>
      <c r="M99" t="s">
        <v>78</v>
      </c>
    </row>
    <row r="100" spans="1:13" x14ac:dyDescent="0.3">
      <c r="A100" t="s">
        <v>278</v>
      </c>
      <c r="B100" s="13">
        <v>45140</v>
      </c>
      <c r="C100" s="14">
        <v>0.27638888888888891</v>
      </c>
      <c r="D100" t="s">
        <v>279</v>
      </c>
      <c r="E100" t="s">
        <v>72</v>
      </c>
      <c r="F100">
        <v>7</v>
      </c>
      <c r="G100" t="s">
        <v>73</v>
      </c>
      <c r="H100" t="s">
        <v>280</v>
      </c>
      <c r="I100" t="s">
        <v>43</v>
      </c>
      <c r="K100">
        <v>44</v>
      </c>
      <c r="L100" t="s">
        <v>49</v>
      </c>
      <c r="M100" t="s">
        <v>78</v>
      </c>
    </row>
    <row r="101" spans="1:13" x14ac:dyDescent="0.3">
      <c r="A101" t="s">
        <v>281</v>
      </c>
      <c r="B101" s="13">
        <v>45161</v>
      </c>
      <c r="C101" s="14">
        <v>0.22430555555555556</v>
      </c>
      <c r="D101" t="s">
        <v>282</v>
      </c>
      <c r="E101" t="s">
        <v>81</v>
      </c>
      <c r="F101">
        <v>6</v>
      </c>
      <c r="G101" t="s">
        <v>146</v>
      </c>
      <c r="H101" t="s">
        <v>280</v>
      </c>
      <c r="I101" t="s">
        <v>43</v>
      </c>
      <c r="K101">
        <v>49</v>
      </c>
      <c r="L101" t="s">
        <v>49</v>
      </c>
      <c r="M101" t="s">
        <v>78</v>
      </c>
    </row>
    <row r="102" spans="1:13" x14ac:dyDescent="0.3">
      <c r="A102" t="s">
        <v>283</v>
      </c>
      <c r="B102" s="13">
        <v>45510</v>
      </c>
      <c r="C102" s="14">
        <v>0.7416666666666667</v>
      </c>
      <c r="D102" t="s">
        <v>284</v>
      </c>
      <c r="E102" t="s">
        <v>81</v>
      </c>
      <c r="F102">
        <v>10</v>
      </c>
      <c r="G102" t="s">
        <v>73</v>
      </c>
      <c r="H102" t="s">
        <v>280</v>
      </c>
      <c r="I102" t="s">
        <v>42</v>
      </c>
      <c r="K102">
        <v>11</v>
      </c>
      <c r="L102" t="s">
        <v>49</v>
      </c>
      <c r="M102" t="s">
        <v>75</v>
      </c>
    </row>
    <row r="103" spans="1:13" x14ac:dyDescent="0.3">
      <c r="A103" t="s">
        <v>285</v>
      </c>
      <c r="B103" s="13">
        <v>45143</v>
      </c>
      <c r="C103" s="14">
        <v>0.66874999999999996</v>
      </c>
      <c r="D103" t="s">
        <v>286</v>
      </c>
      <c r="E103" t="s">
        <v>81</v>
      </c>
      <c r="F103">
        <v>5</v>
      </c>
      <c r="G103" t="s">
        <v>92</v>
      </c>
      <c r="H103" t="s">
        <v>287</v>
      </c>
      <c r="I103" t="s">
        <v>42</v>
      </c>
      <c r="K103">
        <v>34</v>
      </c>
      <c r="L103" t="s">
        <v>49</v>
      </c>
      <c r="M103" t="s">
        <v>78</v>
      </c>
    </row>
    <row r="104" spans="1:13" x14ac:dyDescent="0.3">
      <c r="A104" t="s">
        <v>288</v>
      </c>
      <c r="B104" s="13">
        <v>45164</v>
      </c>
      <c r="C104" s="14">
        <v>0.51944444444444449</v>
      </c>
      <c r="D104" t="s">
        <v>289</v>
      </c>
      <c r="E104" t="s">
        <v>72</v>
      </c>
      <c r="F104">
        <v>6</v>
      </c>
      <c r="G104" t="s">
        <v>176</v>
      </c>
      <c r="H104" t="s">
        <v>287</v>
      </c>
      <c r="I104" t="s">
        <v>43</v>
      </c>
      <c r="K104">
        <v>48</v>
      </c>
      <c r="L104" t="s">
        <v>49</v>
      </c>
      <c r="M104" t="s">
        <v>78</v>
      </c>
    </row>
    <row r="105" spans="1:13" x14ac:dyDescent="0.3">
      <c r="A105" t="s">
        <v>290</v>
      </c>
      <c r="B105" s="13">
        <v>45528</v>
      </c>
      <c r="C105" s="14">
        <v>0.67847222222222225</v>
      </c>
      <c r="D105" t="s">
        <v>291</v>
      </c>
      <c r="E105" t="s">
        <v>81</v>
      </c>
      <c r="F105">
        <v>2</v>
      </c>
      <c r="G105" t="s">
        <v>167</v>
      </c>
      <c r="H105" t="s">
        <v>287</v>
      </c>
      <c r="I105" t="s">
        <v>43</v>
      </c>
      <c r="K105">
        <v>15</v>
      </c>
      <c r="L105" t="s">
        <v>49</v>
      </c>
      <c r="M105" t="s">
        <v>75</v>
      </c>
    </row>
    <row r="106" spans="1:13" x14ac:dyDescent="0.3">
      <c r="A106" t="s">
        <v>292</v>
      </c>
      <c r="B106" s="13">
        <v>45509</v>
      </c>
      <c r="C106" s="14">
        <v>0.76111111111111107</v>
      </c>
      <c r="D106" t="s">
        <v>293</v>
      </c>
      <c r="E106" t="s">
        <v>72</v>
      </c>
      <c r="F106">
        <v>5</v>
      </c>
      <c r="G106" t="s">
        <v>73</v>
      </c>
      <c r="H106" t="s">
        <v>294</v>
      </c>
      <c r="I106" t="s">
        <v>43</v>
      </c>
      <c r="K106">
        <v>19</v>
      </c>
      <c r="L106" t="s">
        <v>49</v>
      </c>
      <c r="M106" t="s">
        <v>75</v>
      </c>
    </row>
    <row r="107" spans="1:13" x14ac:dyDescent="0.3">
      <c r="A107" t="s">
        <v>295</v>
      </c>
      <c r="B107" s="13">
        <v>45143</v>
      </c>
      <c r="C107" s="14">
        <v>0.24444444444444444</v>
      </c>
      <c r="D107" t="s">
        <v>296</v>
      </c>
      <c r="E107" t="s">
        <v>81</v>
      </c>
      <c r="F107">
        <v>5</v>
      </c>
      <c r="G107" t="s">
        <v>146</v>
      </c>
      <c r="H107" t="s">
        <v>264</v>
      </c>
      <c r="I107" t="s">
        <v>42</v>
      </c>
      <c r="J107">
        <v>6</v>
      </c>
      <c r="K107">
        <v>23</v>
      </c>
      <c r="L107" t="s">
        <v>49</v>
      </c>
      <c r="M107" t="s">
        <v>75</v>
      </c>
    </row>
    <row r="108" spans="1:13" x14ac:dyDescent="0.3">
      <c r="A108" t="s">
        <v>297</v>
      </c>
      <c r="B108" s="13">
        <v>45163</v>
      </c>
      <c r="C108" s="14">
        <v>0.91249999999999998</v>
      </c>
      <c r="D108" t="s">
        <v>298</v>
      </c>
      <c r="E108" t="s">
        <v>81</v>
      </c>
      <c r="F108">
        <v>5</v>
      </c>
      <c r="G108" t="s">
        <v>92</v>
      </c>
      <c r="H108" t="s">
        <v>280</v>
      </c>
      <c r="I108" t="s">
        <v>43</v>
      </c>
      <c r="J108">
        <v>8</v>
      </c>
      <c r="K108">
        <v>48</v>
      </c>
      <c r="L108" t="s">
        <v>49</v>
      </c>
      <c r="M108" t="s">
        <v>78</v>
      </c>
    </row>
    <row r="109" spans="1:13" x14ac:dyDescent="0.3">
      <c r="A109" t="s">
        <v>299</v>
      </c>
      <c r="B109" s="13">
        <v>45532</v>
      </c>
      <c r="C109" s="14">
        <v>0.97777777777777775</v>
      </c>
      <c r="D109" t="s">
        <v>300</v>
      </c>
      <c r="E109" t="s">
        <v>72</v>
      </c>
      <c r="F109">
        <v>3</v>
      </c>
      <c r="G109" t="s">
        <v>92</v>
      </c>
      <c r="H109" t="s">
        <v>294</v>
      </c>
      <c r="I109" t="s">
        <v>42</v>
      </c>
      <c r="J109">
        <v>6</v>
      </c>
      <c r="K109">
        <v>42</v>
      </c>
      <c r="L109" t="s">
        <v>49</v>
      </c>
      <c r="M109" t="s">
        <v>78</v>
      </c>
    </row>
    <row r="110" spans="1:13" x14ac:dyDescent="0.3">
      <c r="A110" t="s">
        <v>301</v>
      </c>
      <c r="B110" s="13">
        <v>45160</v>
      </c>
      <c r="C110" s="14">
        <v>0.62013888888888891</v>
      </c>
      <c r="D110" t="s">
        <v>302</v>
      </c>
      <c r="E110" t="s">
        <v>72</v>
      </c>
      <c r="F110">
        <v>4</v>
      </c>
      <c r="G110" t="s">
        <v>73</v>
      </c>
      <c r="H110" t="s">
        <v>294</v>
      </c>
      <c r="I110" t="s">
        <v>42</v>
      </c>
      <c r="J110">
        <v>4</v>
      </c>
      <c r="K110">
        <v>44</v>
      </c>
      <c r="L110" t="s">
        <v>49</v>
      </c>
      <c r="M110" t="s">
        <v>78</v>
      </c>
    </row>
    <row r="111" spans="1:13" x14ac:dyDescent="0.3">
      <c r="A111" t="s">
        <v>303</v>
      </c>
      <c r="B111" s="13">
        <v>45147</v>
      </c>
      <c r="C111" s="14">
        <v>0.16944444444444445</v>
      </c>
      <c r="D111" t="s">
        <v>304</v>
      </c>
      <c r="E111" t="s">
        <v>72</v>
      </c>
      <c r="F111">
        <v>4</v>
      </c>
      <c r="G111" t="s">
        <v>92</v>
      </c>
      <c r="H111" t="s">
        <v>247</v>
      </c>
      <c r="I111" t="s">
        <v>43</v>
      </c>
      <c r="J111">
        <v>10</v>
      </c>
      <c r="K111">
        <v>20</v>
      </c>
      <c r="L111" t="s">
        <v>49</v>
      </c>
      <c r="M111" t="s">
        <v>75</v>
      </c>
    </row>
    <row r="112" spans="1:13" x14ac:dyDescent="0.3">
      <c r="A112" t="s">
        <v>305</v>
      </c>
      <c r="B112" s="13">
        <v>45158</v>
      </c>
      <c r="C112" s="14">
        <v>0.16666666666666666</v>
      </c>
      <c r="D112" t="s">
        <v>306</v>
      </c>
      <c r="E112" t="s">
        <v>81</v>
      </c>
      <c r="F112">
        <v>3</v>
      </c>
      <c r="G112" t="s">
        <v>121</v>
      </c>
      <c r="H112" t="s">
        <v>247</v>
      </c>
      <c r="I112" t="s">
        <v>42</v>
      </c>
      <c r="J112">
        <v>1</v>
      </c>
      <c r="K112">
        <v>44</v>
      </c>
      <c r="L112" t="s">
        <v>49</v>
      </c>
      <c r="M112" t="s">
        <v>78</v>
      </c>
    </row>
    <row r="113" spans="1:13" x14ac:dyDescent="0.3">
      <c r="A113" t="s">
        <v>307</v>
      </c>
      <c r="B113" s="13">
        <v>45505</v>
      </c>
      <c r="C113" s="14">
        <v>0.37152777777777779</v>
      </c>
      <c r="D113" t="s">
        <v>308</v>
      </c>
      <c r="E113" t="s">
        <v>81</v>
      </c>
      <c r="F113">
        <v>7</v>
      </c>
      <c r="G113" t="s">
        <v>185</v>
      </c>
      <c r="H113" t="s">
        <v>247</v>
      </c>
      <c r="I113" t="s">
        <v>43</v>
      </c>
      <c r="J113">
        <v>6</v>
      </c>
      <c r="K113">
        <v>15</v>
      </c>
      <c r="L113" t="s">
        <v>49</v>
      </c>
      <c r="M113" t="s">
        <v>75</v>
      </c>
    </row>
    <row r="114" spans="1:13" x14ac:dyDescent="0.3">
      <c r="A114" t="s">
        <v>309</v>
      </c>
      <c r="B114" s="13">
        <v>45519</v>
      </c>
      <c r="C114" s="14">
        <v>0.54652777777777772</v>
      </c>
      <c r="D114" t="s">
        <v>310</v>
      </c>
      <c r="E114" t="s">
        <v>72</v>
      </c>
      <c r="F114">
        <v>8</v>
      </c>
      <c r="G114" t="s">
        <v>146</v>
      </c>
      <c r="H114" t="s">
        <v>247</v>
      </c>
      <c r="I114" t="s">
        <v>43</v>
      </c>
      <c r="J114">
        <v>3</v>
      </c>
      <c r="K114">
        <v>24</v>
      </c>
      <c r="L114" t="s">
        <v>49</v>
      </c>
      <c r="M114" t="s">
        <v>75</v>
      </c>
    </row>
    <row r="115" spans="1:13" x14ac:dyDescent="0.3">
      <c r="A115" t="s">
        <v>311</v>
      </c>
      <c r="B115" s="13">
        <v>45162</v>
      </c>
      <c r="C115" s="14">
        <v>0.78402777777777777</v>
      </c>
      <c r="D115" t="s">
        <v>312</v>
      </c>
      <c r="E115" t="s">
        <v>81</v>
      </c>
      <c r="F115">
        <v>7</v>
      </c>
      <c r="G115" t="s">
        <v>92</v>
      </c>
      <c r="H115" t="s">
        <v>190</v>
      </c>
      <c r="I115" t="s">
        <v>43</v>
      </c>
      <c r="J115">
        <v>5</v>
      </c>
      <c r="K115">
        <v>34</v>
      </c>
      <c r="L115" t="s">
        <v>49</v>
      </c>
      <c r="M115" t="s">
        <v>78</v>
      </c>
    </row>
    <row r="116" spans="1:13" x14ac:dyDescent="0.3">
      <c r="A116" t="s">
        <v>313</v>
      </c>
      <c r="B116" s="13">
        <v>45526</v>
      </c>
      <c r="C116" s="14">
        <v>0.93611111111111112</v>
      </c>
      <c r="D116" t="s">
        <v>314</v>
      </c>
      <c r="E116" t="s">
        <v>81</v>
      </c>
      <c r="F116">
        <v>8</v>
      </c>
      <c r="G116" t="s">
        <v>92</v>
      </c>
      <c r="H116" t="s">
        <v>190</v>
      </c>
      <c r="I116" t="s">
        <v>43</v>
      </c>
      <c r="J116">
        <v>2</v>
      </c>
      <c r="K116">
        <v>49</v>
      </c>
      <c r="L116" t="s">
        <v>49</v>
      </c>
      <c r="M116" t="s">
        <v>78</v>
      </c>
    </row>
    <row r="117" spans="1:13" x14ac:dyDescent="0.3">
      <c r="A117" t="s">
        <v>315</v>
      </c>
      <c r="B117" s="13">
        <v>45157</v>
      </c>
      <c r="C117" s="14">
        <v>0.98263888888888884</v>
      </c>
      <c r="D117" t="s">
        <v>316</v>
      </c>
      <c r="E117" t="s">
        <v>81</v>
      </c>
      <c r="F117">
        <v>3</v>
      </c>
      <c r="G117" t="s">
        <v>73</v>
      </c>
      <c r="H117" t="s">
        <v>190</v>
      </c>
      <c r="I117" t="s">
        <v>43</v>
      </c>
      <c r="J117">
        <v>5</v>
      </c>
      <c r="K117">
        <v>42</v>
      </c>
      <c r="L117" t="s">
        <v>49</v>
      </c>
      <c r="M117" t="s">
        <v>78</v>
      </c>
    </row>
    <row r="118" spans="1:13" x14ac:dyDescent="0.3">
      <c r="A118" t="s">
        <v>317</v>
      </c>
      <c r="B118" s="13">
        <v>45164</v>
      </c>
      <c r="C118" s="14">
        <v>0.47291666666666665</v>
      </c>
      <c r="D118" t="s">
        <v>318</v>
      </c>
      <c r="E118" t="s">
        <v>81</v>
      </c>
      <c r="F118">
        <v>7</v>
      </c>
      <c r="G118" t="s">
        <v>73</v>
      </c>
      <c r="H118" t="s">
        <v>190</v>
      </c>
      <c r="I118" t="s">
        <v>43</v>
      </c>
      <c r="J118">
        <v>5</v>
      </c>
      <c r="K118">
        <v>31</v>
      </c>
      <c r="L118" t="s">
        <v>49</v>
      </c>
      <c r="M118" t="s">
        <v>78</v>
      </c>
    </row>
    <row r="119" spans="1:13" x14ac:dyDescent="0.3">
      <c r="A119" t="s">
        <v>319</v>
      </c>
      <c r="B119" s="13">
        <v>45153</v>
      </c>
      <c r="C119" s="14">
        <v>0.40763888888888888</v>
      </c>
      <c r="D119" t="s">
        <v>320</v>
      </c>
      <c r="E119" t="s">
        <v>81</v>
      </c>
      <c r="F119">
        <v>2</v>
      </c>
      <c r="G119" t="s">
        <v>146</v>
      </c>
      <c r="H119" t="s">
        <v>74</v>
      </c>
      <c r="I119" t="s">
        <v>43</v>
      </c>
      <c r="J119">
        <v>8</v>
      </c>
      <c r="K119">
        <v>24</v>
      </c>
      <c r="L119" t="s">
        <v>49</v>
      </c>
      <c r="M119" t="s">
        <v>75</v>
      </c>
    </row>
    <row r="120" spans="1:13" x14ac:dyDescent="0.3">
      <c r="A120" t="s">
        <v>321</v>
      </c>
      <c r="B120" s="13">
        <v>45163</v>
      </c>
      <c r="C120" s="14">
        <v>0.97499999999999998</v>
      </c>
      <c r="D120" t="s">
        <v>322</v>
      </c>
      <c r="E120" t="s">
        <v>72</v>
      </c>
      <c r="F120">
        <v>4</v>
      </c>
      <c r="G120" t="s">
        <v>167</v>
      </c>
      <c r="H120" t="s">
        <v>74</v>
      </c>
      <c r="I120" t="s">
        <v>43</v>
      </c>
      <c r="J120">
        <v>3</v>
      </c>
      <c r="K120">
        <v>30</v>
      </c>
      <c r="L120" t="s">
        <v>49</v>
      </c>
      <c r="M120" t="s">
        <v>75</v>
      </c>
    </row>
    <row r="121" spans="1:13" x14ac:dyDescent="0.3">
      <c r="A121" t="s">
        <v>323</v>
      </c>
      <c r="B121" s="13">
        <v>45505</v>
      </c>
      <c r="C121" s="14">
        <v>0.44444444444444442</v>
      </c>
      <c r="D121" t="s">
        <v>324</v>
      </c>
      <c r="E121" t="s">
        <v>72</v>
      </c>
      <c r="F121">
        <v>8</v>
      </c>
      <c r="G121" t="s">
        <v>167</v>
      </c>
      <c r="H121" t="s">
        <v>74</v>
      </c>
      <c r="I121" t="s">
        <v>43</v>
      </c>
      <c r="J121">
        <v>10</v>
      </c>
      <c r="K121">
        <v>33</v>
      </c>
      <c r="L121" t="s">
        <v>49</v>
      </c>
      <c r="M121" t="s">
        <v>78</v>
      </c>
    </row>
    <row r="122" spans="1:13" x14ac:dyDescent="0.3">
      <c r="A122" t="s">
        <v>325</v>
      </c>
      <c r="B122" s="13">
        <v>45510</v>
      </c>
      <c r="C122" s="14">
        <v>0.45833333333333331</v>
      </c>
      <c r="D122" t="s">
        <v>326</v>
      </c>
      <c r="E122" t="s">
        <v>72</v>
      </c>
      <c r="F122">
        <v>3</v>
      </c>
      <c r="G122" t="s">
        <v>167</v>
      </c>
      <c r="H122" t="s">
        <v>74</v>
      </c>
      <c r="I122" t="s">
        <v>43</v>
      </c>
      <c r="J122">
        <v>5</v>
      </c>
      <c r="K122">
        <v>43</v>
      </c>
      <c r="L122" t="s">
        <v>49</v>
      </c>
      <c r="M122" t="s">
        <v>78</v>
      </c>
    </row>
    <row r="123" spans="1:13" x14ac:dyDescent="0.3">
      <c r="A123" t="s">
        <v>327</v>
      </c>
      <c r="B123" s="13">
        <v>45144</v>
      </c>
      <c r="C123" s="14">
        <v>0.32083333333333336</v>
      </c>
      <c r="D123" t="s">
        <v>328</v>
      </c>
      <c r="E123" t="s">
        <v>72</v>
      </c>
      <c r="F123">
        <v>9</v>
      </c>
      <c r="G123" t="s">
        <v>176</v>
      </c>
      <c r="H123" t="s">
        <v>74</v>
      </c>
      <c r="I123" t="s">
        <v>43</v>
      </c>
      <c r="J123">
        <v>7</v>
      </c>
      <c r="K123">
        <v>19</v>
      </c>
      <c r="L123" t="s">
        <v>49</v>
      </c>
      <c r="M123" t="s">
        <v>75</v>
      </c>
    </row>
    <row r="124" spans="1:13" x14ac:dyDescent="0.3">
      <c r="A124" t="s">
        <v>329</v>
      </c>
      <c r="B124" s="13">
        <v>45524</v>
      </c>
      <c r="C124" s="14">
        <v>0.24722222222222223</v>
      </c>
      <c r="D124" t="s">
        <v>330</v>
      </c>
      <c r="E124" t="s">
        <v>72</v>
      </c>
      <c r="F124">
        <v>6</v>
      </c>
      <c r="G124" t="s">
        <v>176</v>
      </c>
      <c r="H124" t="s">
        <v>74</v>
      </c>
      <c r="I124" t="s">
        <v>42</v>
      </c>
      <c r="J124">
        <v>5</v>
      </c>
      <c r="K124">
        <v>48</v>
      </c>
      <c r="L124" t="s">
        <v>49</v>
      </c>
      <c r="M124" t="s">
        <v>78</v>
      </c>
    </row>
    <row r="125" spans="1:13" x14ac:dyDescent="0.3">
      <c r="A125" t="s">
        <v>331</v>
      </c>
      <c r="B125" s="13">
        <v>45158</v>
      </c>
      <c r="C125" s="14">
        <v>0.48888888888888887</v>
      </c>
      <c r="D125" t="s">
        <v>332</v>
      </c>
      <c r="E125" t="s">
        <v>72</v>
      </c>
      <c r="F125">
        <v>3</v>
      </c>
      <c r="G125" t="s">
        <v>185</v>
      </c>
      <c r="H125" t="s">
        <v>74</v>
      </c>
      <c r="I125" t="s">
        <v>43</v>
      </c>
      <c r="J125">
        <v>10</v>
      </c>
      <c r="K125">
        <v>40</v>
      </c>
      <c r="L125" t="s">
        <v>49</v>
      </c>
      <c r="M125" t="s">
        <v>78</v>
      </c>
    </row>
    <row r="126" spans="1:13" x14ac:dyDescent="0.3">
      <c r="A126" t="s">
        <v>333</v>
      </c>
      <c r="B126" s="13">
        <v>45161</v>
      </c>
      <c r="C126" s="14">
        <v>0.64583333333333337</v>
      </c>
      <c r="D126" t="s">
        <v>334</v>
      </c>
      <c r="E126" t="s">
        <v>72</v>
      </c>
      <c r="F126">
        <v>8</v>
      </c>
      <c r="G126" t="s">
        <v>185</v>
      </c>
      <c r="H126" t="s">
        <v>74</v>
      </c>
      <c r="I126" t="s">
        <v>43</v>
      </c>
      <c r="J126">
        <v>8</v>
      </c>
      <c r="K126">
        <v>60</v>
      </c>
      <c r="L126" t="s">
        <v>49</v>
      </c>
      <c r="M126" t="s">
        <v>78</v>
      </c>
    </row>
    <row r="127" spans="1:13" x14ac:dyDescent="0.3">
      <c r="A127" t="s">
        <v>335</v>
      </c>
      <c r="B127" s="13">
        <v>45148</v>
      </c>
      <c r="C127" s="14">
        <v>0.90138888888888891</v>
      </c>
      <c r="D127" t="s">
        <v>336</v>
      </c>
      <c r="E127" t="s">
        <v>81</v>
      </c>
      <c r="F127">
        <v>5</v>
      </c>
      <c r="G127" t="s">
        <v>121</v>
      </c>
      <c r="H127" t="s">
        <v>74</v>
      </c>
      <c r="I127" t="s">
        <v>43</v>
      </c>
      <c r="J127">
        <v>1</v>
      </c>
      <c r="K127">
        <v>36</v>
      </c>
      <c r="L127" t="s">
        <v>49</v>
      </c>
      <c r="M127" t="s">
        <v>78</v>
      </c>
    </row>
    <row r="128" spans="1:13" x14ac:dyDescent="0.3">
      <c r="A128" t="s">
        <v>337</v>
      </c>
      <c r="B128" s="13">
        <v>45153</v>
      </c>
      <c r="C128" s="14">
        <v>0.36388888888888887</v>
      </c>
      <c r="D128" t="s">
        <v>338</v>
      </c>
      <c r="E128" t="s">
        <v>81</v>
      </c>
      <c r="F128">
        <v>8</v>
      </c>
      <c r="G128" t="s">
        <v>121</v>
      </c>
      <c r="H128" t="s">
        <v>74</v>
      </c>
      <c r="I128" t="s">
        <v>42</v>
      </c>
      <c r="J128">
        <v>1</v>
      </c>
      <c r="K128">
        <v>27</v>
      </c>
      <c r="L128" t="s">
        <v>49</v>
      </c>
      <c r="M128" t="s">
        <v>75</v>
      </c>
    </row>
    <row r="129" spans="1:13" x14ac:dyDescent="0.3">
      <c r="A129" t="s">
        <v>339</v>
      </c>
      <c r="B129" s="13">
        <v>45158</v>
      </c>
      <c r="C129" s="14">
        <v>0.18333333333333332</v>
      </c>
      <c r="D129" t="s">
        <v>340</v>
      </c>
      <c r="E129" t="s">
        <v>81</v>
      </c>
      <c r="F129">
        <v>7</v>
      </c>
      <c r="G129" t="s">
        <v>121</v>
      </c>
      <c r="H129" t="s">
        <v>74</v>
      </c>
      <c r="I129" t="s">
        <v>43</v>
      </c>
      <c r="J129">
        <v>7</v>
      </c>
      <c r="K129">
        <v>45</v>
      </c>
      <c r="L129" t="s">
        <v>49</v>
      </c>
      <c r="M129" t="s">
        <v>78</v>
      </c>
    </row>
    <row r="130" spans="1:13" x14ac:dyDescent="0.3">
      <c r="A130" t="s">
        <v>341</v>
      </c>
      <c r="B130" s="13">
        <v>45505</v>
      </c>
      <c r="C130" s="14">
        <v>0.05</v>
      </c>
      <c r="D130" t="s">
        <v>342</v>
      </c>
      <c r="E130" t="s">
        <v>81</v>
      </c>
      <c r="F130">
        <v>3</v>
      </c>
      <c r="G130" t="s">
        <v>121</v>
      </c>
      <c r="H130" t="s">
        <v>74</v>
      </c>
      <c r="I130" t="s">
        <v>43</v>
      </c>
      <c r="J130">
        <v>1</v>
      </c>
      <c r="K130">
        <v>55</v>
      </c>
      <c r="L130" t="s">
        <v>49</v>
      </c>
      <c r="M130" t="s">
        <v>78</v>
      </c>
    </row>
    <row r="131" spans="1:13" x14ac:dyDescent="0.3">
      <c r="A131" t="s">
        <v>343</v>
      </c>
      <c r="B131" s="13">
        <v>45526</v>
      </c>
      <c r="C131" s="14">
        <v>0.27569444444444446</v>
      </c>
      <c r="D131" t="s">
        <v>344</v>
      </c>
      <c r="E131" t="s">
        <v>81</v>
      </c>
      <c r="F131">
        <v>6</v>
      </c>
      <c r="G131" t="s">
        <v>121</v>
      </c>
      <c r="H131" t="s">
        <v>74</v>
      </c>
      <c r="I131" t="s">
        <v>42</v>
      </c>
      <c r="J131">
        <v>1</v>
      </c>
      <c r="K131">
        <v>57</v>
      </c>
      <c r="L131" t="s">
        <v>49</v>
      </c>
      <c r="M131" t="s">
        <v>78</v>
      </c>
    </row>
    <row r="132" spans="1:13" x14ac:dyDescent="0.3">
      <c r="A132" t="s">
        <v>345</v>
      </c>
      <c r="B132" s="13">
        <v>45159</v>
      </c>
      <c r="C132" s="14">
        <v>0.83263888888888893</v>
      </c>
      <c r="D132" t="s">
        <v>346</v>
      </c>
      <c r="E132" t="s">
        <v>72</v>
      </c>
      <c r="F132">
        <v>5</v>
      </c>
      <c r="G132" t="s">
        <v>92</v>
      </c>
      <c r="H132" t="s">
        <v>74</v>
      </c>
      <c r="I132" t="s">
        <v>43</v>
      </c>
      <c r="J132">
        <v>1</v>
      </c>
      <c r="K132">
        <v>59</v>
      </c>
      <c r="L132" t="s">
        <v>49</v>
      </c>
      <c r="M132" t="s">
        <v>78</v>
      </c>
    </row>
    <row r="133" spans="1:13" x14ac:dyDescent="0.3">
      <c r="A133" t="s">
        <v>347</v>
      </c>
      <c r="B133" s="13">
        <v>45521</v>
      </c>
      <c r="C133" s="14">
        <v>0.9916666666666667</v>
      </c>
      <c r="D133" t="s">
        <v>348</v>
      </c>
      <c r="E133" t="s">
        <v>72</v>
      </c>
      <c r="F133">
        <v>5</v>
      </c>
      <c r="G133" t="s">
        <v>73</v>
      </c>
      <c r="H133" t="s">
        <v>74</v>
      </c>
      <c r="I133" t="s">
        <v>42</v>
      </c>
      <c r="J133">
        <v>2</v>
      </c>
      <c r="K133">
        <v>33</v>
      </c>
      <c r="L133" t="s">
        <v>49</v>
      </c>
      <c r="M133" t="s">
        <v>78</v>
      </c>
    </row>
    <row r="134" spans="1:13" x14ac:dyDescent="0.3">
      <c r="A134" t="s">
        <v>349</v>
      </c>
      <c r="B134" s="13">
        <v>45157</v>
      </c>
      <c r="C134" s="14">
        <v>0.76041666666666663</v>
      </c>
      <c r="D134" t="s">
        <v>350</v>
      </c>
      <c r="E134" t="s">
        <v>81</v>
      </c>
      <c r="F134">
        <v>9</v>
      </c>
      <c r="G134" t="s">
        <v>73</v>
      </c>
      <c r="H134" t="s">
        <v>74</v>
      </c>
      <c r="I134" t="s">
        <v>42</v>
      </c>
      <c r="J134">
        <v>10</v>
      </c>
      <c r="K134">
        <v>10</v>
      </c>
      <c r="L134" t="s">
        <v>49</v>
      </c>
      <c r="M134" t="s">
        <v>75</v>
      </c>
    </row>
    <row r="135" spans="1:13" x14ac:dyDescent="0.3">
      <c r="A135" t="s">
        <v>351</v>
      </c>
      <c r="B135" s="13">
        <v>45161</v>
      </c>
      <c r="C135" s="14">
        <v>0.1763888888888889</v>
      </c>
      <c r="D135" t="s">
        <v>352</v>
      </c>
      <c r="E135" t="s">
        <v>81</v>
      </c>
      <c r="F135">
        <v>7</v>
      </c>
      <c r="G135" t="s">
        <v>73</v>
      </c>
      <c r="H135" t="s">
        <v>74</v>
      </c>
      <c r="I135" t="s">
        <v>42</v>
      </c>
      <c r="J135">
        <v>2</v>
      </c>
      <c r="K135">
        <v>41</v>
      </c>
      <c r="L135" t="s">
        <v>49</v>
      </c>
      <c r="M135" t="s">
        <v>78</v>
      </c>
    </row>
    <row r="136" spans="1:13" x14ac:dyDescent="0.3">
      <c r="A136" t="s">
        <v>353</v>
      </c>
      <c r="B136" s="13">
        <v>45154</v>
      </c>
      <c r="C136" s="14">
        <v>0.90694444444444444</v>
      </c>
      <c r="D136" t="s">
        <v>354</v>
      </c>
      <c r="E136" t="s">
        <v>81</v>
      </c>
      <c r="F136">
        <v>3</v>
      </c>
      <c r="G136" t="s">
        <v>73</v>
      </c>
      <c r="H136" t="s">
        <v>74</v>
      </c>
      <c r="I136" t="s">
        <v>43</v>
      </c>
      <c r="J136">
        <v>3</v>
      </c>
      <c r="K136">
        <v>52</v>
      </c>
      <c r="L136" t="s">
        <v>49</v>
      </c>
      <c r="M136" t="s">
        <v>78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8CCDC-2C96-40D5-B790-D0115BB06BC6}">
  <dimension ref="A1:N14"/>
  <sheetViews>
    <sheetView workbookViewId="0">
      <selection activeCell="H16" sqref="H16"/>
    </sheetView>
  </sheetViews>
  <sheetFormatPr defaultRowHeight="14.4" x14ac:dyDescent="0.3"/>
  <sheetData>
    <row r="1" spans="1:14" x14ac:dyDescent="0.3">
      <c r="A1" s="7"/>
      <c r="B1" s="7"/>
      <c r="C1" s="7"/>
      <c r="D1" s="7"/>
      <c r="E1" s="7"/>
      <c r="F1" s="7"/>
      <c r="G1" s="7"/>
      <c r="H1" s="7"/>
      <c r="I1" s="7"/>
      <c r="J1" s="7"/>
      <c r="K1" s="7"/>
      <c r="L1" s="7"/>
      <c r="M1" s="7"/>
      <c r="N1" s="7"/>
    </row>
    <row r="2" spans="1:14" x14ac:dyDescent="0.3">
      <c r="A2" s="7"/>
      <c r="B2" s="7"/>
      <c r="C2" s="7"/>
      <c r="D2" s="7"/>
      <c r="E2" s="7"/>
      <c r="F2" s="7"/>
      <c r="G2" s="7"/>
      <c r="H2" s="7"/>
      <c r="I2" s="7"/>
      <c r="J2" s="7"/>
      <c r="K2" s="7"/>
      <c r="L2" s="7"/>
      <c r="M2" s="7"/>
      <c r="N2" s="7"/>
    </row>
    <row r="3" spans="1:14" x14ac:dyDescent="0.3">
      <c r="A3" s="7"/>
      <c r="B3" s="7"/>
      <c r="C3" s="7"/>
      <c r="D3" s="7"/>
      <c r="E3" s="7"/>
      <c r="F3" s="7"/>
      <c r="G3" s="7"/>
      <c r="H3" s="7"/>
      <c r="I3" s="7"/>
      <c r="J3" s="7"/>
      <c r="K3" s="7"/>
      <c r="L3" s="7"/>
      <c r="M3" s="7"/>
      <c r="N3" s="7"/>
    </row>
    <row r="4" spans="1:14" x14ac:dyDescent="0.3">
      <c r="A4" s="7"/>
      <c r="B4" s="7"/>
      <c r="C4" s="7"/>
      <c r="D4" s="7"/>
      <c r="E4" s="7"/>
      <c r="F4" s="7"/>
      <c r="G4" s="7"/>
      <c r="H4" s="7"/>
      <c r="I4" s="7"/>
      <c r="J4" s="7"/>
      <c r="K4" s="7"/>
      <c r="L4" s="7"/>
      <c r="M4" s="7"/>
      <c r="N4" s="7"/>
    </row>
    <row r="5" spans="1:14" x14ac:dyDescent="0.3">
      <c r="A5" s="7"/>
      <c r="B5" s="7"/>
      <c r="C5" s="7"/>
      <c r="D5" s="7"/>
      <c r="E5" s="7"/>
      <c r="F5" s="7"/>
      <c r="G5" s="7"/>
      <c r="H5" s="7"/>
      <c r="I5" s="7"/>
      <c r="J5" s="7"/>
      <c r="K5" s="7"/>
      <c r="L5" s="7"/>
      <c r="M5" s="7"/>
      <c r="N5" s="7"/>
    </row>
    <row r="6" spans="1:14" x14ac:dyDescent="0.3">
      <c r="A6" s="7"/>
      <c r="B6" s="7"/>
      <c r="C6" s="7"/>
      <c r="D6" s="7"/>
      <c r="E6" s="7"/>
      <c r="F6" s="7"/>
      <c r="G6" s="7"/>
      <c r="H6" s="7"/>
      <c r="I6" s="7"/>
      <c r="J6" s="7"/>
      <c r="K6" s="7"/>
      <c r="L6" s="7"/>
      <c r="M6" s="7"/>
      <c r="N6" s="7"/>
    </row>
    <row r="7" spans="1:14" x14ac:dyDescent="0.3">
      <c r="A7" s="7"/>
      <c r="B7" s="7"/>
      <c r="C7" s="7"/>
      <c r="D7" s="7"/>
      <c r="E7" s="7"/>
      <c r="F7" s="7"/>
      <c r="G7" s="7"/>
      <c r="H7" s="7"/>
      <c r="I7" s="7"/>
      <c r="J7" s="7"/>
      <c r="K7" s="7"/>
      <c r="L7" s="7"/>
      <c r="M7" s="7"/>
      <c r="N7" s="7"/>
    </row>
    <row r="8" spans="1:14" x14ac:dyDescent="0.3">
      <c r="A8" s="7"/>
      <c r="B8" s="7"/>
      <c r="C8" s="7"/>
      <c r="D8" s="7"/>
      <c r="E8" s="7"/>
      <c r="F8" s="7"/>
      <c r="G8" s="7"/>
      <c r="H8" s="7"/>
      <c r="I8" s="7"/>
      <c r="J8" s="7"/>
      <c r="K8" s="7"/>
      <c r="L8" s="7"/>
      <c r="M8" s="7"/>
      <c r="N8" s="7"/>
    </row>
    <row r="9" spans="1:14" x14ac:dyDescent="0.3">
      <c r="A9" s="7"/>
      <c r="B9" s="7"/>
      <c r="C9" s="7"/>
      <c r="D9" s="7"/>
      <c r="E9" s="7"/>
      <c r="F9" s="7"/>
      <c r="G9" s="7"/>
      <c r="H9" s="7"/>
      <c r="I9" s="7"/>
      <c r="J9" s="7"/>
      <c r="K9" s="7"/>
      <c r="L9" s="7"/>
      <c r="M9" s="7"/>
      <c r="N9" s="7"/>
    </row>
    <row r="10" spans="1:14" x14ac:dyDescent="0.3">
      <c r="A10" s="7"/>
      <c r="B10" s="7"/>
      <c r="C10" s="7"/>
      <c r="D10" s="7"/>
      <c r="E10" s="7"/>
      <c r="F10" s="7"/>
      <c r="G10" s="7"/>
      <c r="H10" s="7"/>
      <c r="I10" s="7"/>
      <c r="J10" s="7"/>
      <c r="K10" s="7"/>
      <c r="L10" s="7"/>
      <c r="M10" s="7"/>
      <c r="N10" s="7"/>
    </row>
    <row r="11" spans="1:14" x14ac:dyDescent="0.3">
      <c r="A11" s="7"/>
      <c r="B11" s="7"/>
      <c r="C11" s="7"/>
      <c r="D11" s="7"/>
      <c r="E11" s="7"/>
      <c r="F11" s="7"/>
      <c r="G11" s="7"/>
      <c r="H11" s="7"/>
      <c r="I11" s="7"/>
      <c r="J11" s="7"/>
      <c r="K11" s="7"/>
      <c r="L11" s="7"/>
      <c r="M11" s="7"/>
      <c r="N11" s="7"/>
    </row>
    <row r="12" spans="1:14" x14ac:dyDescent="0.3">
      <c r="A12" s="7"/>
      <c r="B12" s="7"/>
      <c r="C12" s="7"/>
      <c r="D12" s="7"/>
      <c r="E12" s="7"/>
      <c r="F12" s="7"/>
      <c r="G12" s="7"/>
      <c r="H12" s="7"/>
      <c r="I12" s="7"/>
      <c r="J12" s="7"/>
      <c r="K12" s="7"/>
      <c r="L12" s="7"/>
      <c r="M12" s="7"/>
      <c r="N12" s="7"/>
    </row>
    <row r="13" spans="1:14" x14ac:dyDescent="0.3">
      <c r="A13" s="7"/>
      <c r="B13" s="7"/>
      <c r="C13" s="7"/>
      <c r="D13" s="7"/>
      <c r="E13" s="7"/>
      <c r="F13" s="7"/>
      <c r="G13" s="7"/>
      <c r="H13" s="7"/>
      <c r="I13" s="7"/>
      <c r="J13" s="7"/>
      <c r="K13" s="7"/>
      <c r="L13" s="7"/>
      <c r="M13" s="7"/>
      <c r="N13" s="7"/>
    </row>
    <row r="14" spans="1:14" x14ac:dyDescent="0.3">
      <c r="A14" s="7"/>
      <c r="B14" s="7"/>
      <c r="C14" s="7"/>
      <c r="D14" s="7"/>
      <c r="E14" s="7"/>
      <c r="F14" s="7"/>
      <c r="G14" s="7"/>
      <c r="H14" s="7"/>
      <c r="I14" s="7"/>
      <c r="J14" s="7"/>
      <c r="K14" s="7"/>
      <c r="L14" s="7"/>
      <c r="M14" s="7"/>
      <c r="N14"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7E487-9598-4118-826E-D8AB02985394}">
  <dimension ref="A1:R17"/>
  <sheetViews>
    <sheetView tabSelected="1" zoomScale="160" zoomScaleNormal="160" workbookViewId="0">
      <selection activeCell="N6" sqref="N6"/>
    </sheetView>
  </sheetViews>
  <sheetFormatPr defaultRowHeight="14.4" x14ac:dyDescent="0.3"/>
  <cols>
    <col min="8" max="8" width="3.44140625" customWidth="1"/>
    <col min="15" max="15" width="8.77734375" customWidth="1"/>
  </cols>
  <sheetData>
    <row r="1" spans="1:18" x14ac:dyDescent="0.3">
      <c r="A1" s="4"/>
      <c r="B1" s="4"/>
      <c r="C1" s="4"/>
      <c r="D1" s="4"/>
      <c r="E1" s="4"/>
      <c r="F1" s="4"/>
      <c r="G1" s="4"/>
      <c r="H1" s="4"/>
      <c r="I1" s="4"/>
      <c r="J1" s="4"/>
      <c r="K1" s="4"/>
      <c r="L1" s="4"/>
      <c r="M1" s="4"/>
      <c r="N1" s="4"/>
      <c r="O1" s="4"/>
      <c r="P1" s="4"/>
      <c r="Q1" s="4"/>
      <c r="R1" s="4"/>
    </row>
    <row r="2" spans="1:18" x14ac:dyDescent="0.3">
      <c r="A2" s="4"/>
      <c r="B2" s="4"/>
      <c r="C2" s="4"/>
      <c r="D2" s="4"/>
      <c r="E2" s="4"/>
      <c r="F2" s="4"/>
      <c r="G2" s="4"/>
      <c r="H2" s="4"/>
      <c r="I2" s="4"/>
      <c r="J2" s="4"/>
      <c r="K2" s="4"/>
      <c r="L2" s="4"/>
      <c r="M2" s="4"/>
      <c r="N2" s="4"/>
      <c r="O2" s="4"/>
      <c r="P2" s="4"/>
      <c r="Q2" s="4"/>
      <c r="R2" s="4"/>
    </row>
    <row r="3" spans="1:18" x14ac:dyDescent="0.3">
      <c r="A3" s="4"/>
      <c r="B3" s="4"/>
      <c r="C3" s="4"/>
      <c r="D3" s="4"/>
      <c r="E3" s="4"/>
      <c r="F3" s="4"/>
      <c r="G3" s="4"/>
      <c r="H3" s="4"/>
      <c r="I3" s="4"/>
      <c r="J3" s="4"/>
      <c r="K3" s="4"/>
      <c r="L3" s="4"/>
      <c r="M3" s="4"/>
      <c r="N3" s="4"/>
      <c r="O3" s="4"/>
      <c r="P3" s="4"/>
      <c r="Q3" s="4"/>
      <c r="R3" s="4"/>
    </row>
    <row r="4" spans="1:18" x14ac:dyDescent="0.3">
      <c r="A4" s="4"/>
      <c r="B4" s="4"/>
      <c r="C4" s="4"/>
      <c r="D4" s="4"/>
      <c r="E4" s="4"/>
      <c r="F4" s="4"/>
      <c r="G4" s="4"/>
      <c r="H4" s="4"/>
      <c r="I4" s="4"/>
      <c r="J4" s="4"/>
      <c r="K4" s="4"/>
      <c r="L4" s="4"/>
      <c r="M4" s="4"/>
      <c r="N4" s="4"/>
      <c r="O4" s="4"/>
      <c r="P4" s="4"/>
      <c r="Q4" s="4"/>
      <c r="R4" s="4"/>
    </row>
    <row r="5" spans="1:18" x14ac:dyDescent="0.3">
      <c r="A5" s="4"/>
      <c r="B5" s="4"/>
      <c r="C5" s="4"/>
      <c r="D5" s="4"/>
      <c r="E5" s="4"/>
      <c r="F5" s="4"/>
      <c r="G5" s="4"/>
      <c r="H5" s="4"/>
      <c r="I5" s="4"/>
      <c r="J5" s="4"/>
      <c r="K5" s="4"/>
      <c r="L5" s="4"/>
      <c r="M5" s="4"/>
      <c r="N5" s="4"/>
      <c r="O5" s="4"/>
      <c r="P5" s="4"/>
      <c r="Q5" s="4"/>
      <c r="R5" s="4"/>
    </row>
    <row r="6" spans="1:18" x14ac:dyDescent="0.3">
      <c r="A6" s="4"/>
      <c r="B6" s="4"/>
      <c r="C6" s="4"/>
      <c r="D6" s="4"/>
      <c r="E6" s="4"/>
      <c r="F6" s="4"/>
      <c r="G6" s="4"/>
      <c r="H6" s="4"/>
      <c r="I6" s="4"/>
      <c r="J6" s="4"/>
      <c r="K6" s="4"/>
      <c r="L6" s="4"/>
      <c r="M6" s="4"/>
      <c r="N6" s="4"/>
      <c r="O6" s="4"/>
      <c r="P6" s="4"/>
      <c r="Q6" s="4"/>
      <c r="R6" s="4"/>
    </row>
    <row r="7" spans="1:18" x14ac:dyDescent="0.3">
      <c r="A7" s="4"/>
      <c r="B7" s="4"/>
      <c r="C7" s="4"/>
      <c r="D7" s="4"/>
      <c r="E7" s="4"/>
      <c r="F7" s="4"/>
      <c r="G7" s="4"/>
      <c r="H7" s="4"/>
      <c r="I7" s="4"/>
      <c r="J7" s="4"/>
      <c r="K7" s="4"/>
      <c r="L7" s="4"/>
      <c r="M7" s="4"/>
      <c r="N7" s="4"/>
      <c r="O7" s="4"/>
      <c r="P7" s="4"/>
      <c r="Q7" s="4"/>
      <c r="R7" s="4"/>
    </row>
    <row r="8" spans="1:18" x14ac:dyDescent="0.3">
      <c r="A8" s="4"/>
      <c r="B8" s="4"/>
      <c r="C8" s="4"/>
      <c r="D8" s="4"/>
      <c r="E8" s="4"/>
      <c r="F8" s="4"/>
      <c r="G8" s="4"/>
      <c r="H8" s="4"/>
      <c r="I8" s="4"/>
      <c r="J8" s="4"/>
      <c r="K8" s="4"/>
      <c r="L8" s="4"/>
      <c r="M8" s="4"/>
      <c r="N8" s="4"/>
      <c r="O8" s="4"/>
      <c r="P8" s="4"/>
      <c r="Q8" s="4"/>
      <c r="R8" s="4"/>
    </row>
    <row r="9" spans="1:18" x14ac:dyDescent="0.3">
      <c r="A9" s="4"/>
      <c r="B9" s="4"/>
      <c r="C9" s="4"/>
      <c r="D9" s="4"/>
      <c r="E9" s="4"/>
      <c r="F9" s="4"/>
      <c r="G9" s="4"/>
      <c r="H9" s="4"/>
      <c r="I9" s="4"/>
      <c r="J9" s="4"/>
      <c r="K9" s="4"/>
      <c r="L9" s="4"/>
      <c r="M9" s="4"/>
      <c r="N9" s="4"/>
      <c r="O9" s="4"/>
      <c r="P9" s="4"/>
      <c r="Q9" s="4"/>
      <c r="R9" s="4"/>
    </row>
    <row r="10" spans="1:18" x14ac:dyDescent="0.3">
      <c r="A10" s="4"/>
      <c r="B10" s="4"/>
      <c r="C10" s="4"/>
      <c r="D10" s="4"/>
      <c r="E10" s="4"/>
      <c r="F10" s="4"/>
      <c r="G10" s="4"/>
      <c r="H10" s="4"/>
      <c r="I10" s="4"/>
      <c r="J10" s="4"/>
      <c r="K10" s="4"/>
      <c r="L10" s="4"/>
      <c r="M10" s="4"/>
      <c r="N10" s="4"/>
      <c r="O10" s="4"/>
      <c r="P10" s="4"/>
      <c r="Q10" s="4"/>
      <c r="R10" s="4"/>
    </row>
    <row r="11" spans="1:18" x14ac:dyDescent="0.3">
      <c r="A11" s="4"/>
      <c r="B11" s="4"/>
      <c r="C11" s="4"/>
      <c r="D11" s="4"/>
      <c r="E11" s="4"/>
      <c r="F11" s="4"/>
      <c r="G11" s="4"/>
      <c r="H11" s="4"/>
      <c r="I11" s="4"/>
      <c r="J11" s="4"/>
      <c r="K11" s="4"/>
      <c r="L11" s="4"/>
      <c r="M11" s="4"/>
      <c r="N11" s="4"/>
      <c r="O11" s="4"/>
      <c r="P11" s="4"/>
      <c r="Q11" s="4"/>
      <c r="R11" s="4"/>
    </row>
    <row r="12" spans="1:18" x14ac:dyDescent="0.3">
      <c r="A12" s="4"/>
      <c r="B12" s="4"/>
      <c r="C12" s="4"/>
      <c r="D12" s="4"/>
      <c r="E12" s="4"/>
      <c r="F12" s="4"/>
      <c r="G12" s="4"/>
      <c r="H12" s="4"/>
      <c r="I12" s="4"/>
      <c r="J12" s="4"/>
      <c r="K12" s="4"/>
      <c r="L12" s="4"/>
      <c r="M12" s="4"/>
      <c r="N12" s="4"/>
      <c r="O12" s="4"/>
      <c r="P12" s="4"/>
      <c r="Q12" s="4"/>
      <c r="R12" s="4"/>
    </row>
    <row r="13" spans="1:18" x14ac:dyDescent="0.3">
      <c r="A13" s="4"/>
      <c r="B13" s="4"/>
      <c r="C13" s="4"/>
      <c r="D13" s="4"/>
      <c r="E13" s="4"/>
      <c r="F13" s="4"/>
      <c r="G13" s="4"/>
      <c r="H13" s="4"/>
      <c r="I13" s="4"/>
      <c r="J13" s="4"/>
      <c r="K13" s="4"/>
      <c r="L13" s="4"/>
      <c r="M13" s="4"/>
      <c r="N13" s="4"/>
      <c r="O13" s="4"/>
      <c r="P13" s="4"/>
      <c r="Q13" s="4"/>
      <c r="R13" s="4"/>
    </row>
    <row r="14" spans="1:18" x14ac:dyDescent="0.3">
      <c r="A14" s="4"/>
      <c r="B14" s="4"/>
      <c r="C14" s="4"/>
      <c r="D14" s="4"/>
      <c r="E14" s="4"/>
      <c r="F14" s="4"/>
      <c r="G14" s="4"/>
      <c r="H14" s="4"/>
      <c r="I14" s="4"/>
      <c r="J14" s="4"/>
      <c r="K14" s="4"/>
      <c r="L14" s="4"/>
      <c r="M14" s="4"/>
      <c r="N14" s="4"/>
      <c r="O14" s="4"/>
      <c r="P14" s="4"/>
      <c r="Q14" s="4"/>
      <c r="R14" s="4"/>
    </row>
    <row r="15" spans="1:18" x14ac:dyDescent="0.3">
      <c r="A15" s="4"/>
      <c r="B15" s="4"/>
      <c r="C15" s="4"/>
      <c r="D15" s="4"/>
      <c r="E15" s="4"/>
      <c r="F15" s="4"/>
      <c r="G15" s="4"/>
      <c r="H15" s="4"/>
      <c r="I15" s="4"/>
      <c r="J15" s="4"/>
      <c r="K15" s="4"/>
      <c r="L15" s="4"/>
      <c r="M15" s="4"/>
      <c r="N15" s="4"/>
      <c r="O15" s="4"/>
      <c r="P15" s="4"/>
      <c r="Q15" s="4"/>
      <c r="R15" s="4"/>
    </row>
    <row r="16" spans="1:18" x14ac:dyDescent="0.3">
      <c r="A16" s="4"/>
      <c r="B16" s="4"/>
      <c r="C16" s="4"/>
      <c r="D16" t="s">
        <v>357</v>
      </c>
      <c r="E16" s="4"/>
      <c r="F16" s="4"/>
      <c r="G16" s="4"/>
      <c r="H16" s="4"/>
      <c r="I16" s="4"/>
      <c r="J16" s="4"/>
      <c r="K16" s="4"/>
      <c r="L16" s="4"/>
      <c r="M16" s="4"/>
      <c r="N16" s="4"/>
      <c r="O16" s="4"/>
      <c r="P16" s="4"/>
      <c r="Q16" s="4"/>
      <c r="R16" s="4"/>
    </row>
    <row r="17" spans="1:18" x14ac:dyDescent="0.3">
      <c r="A17" s="4"/>
      <c r="B17" s="4"/>
      <c r="C17" s="4"/>
      <c r="D17" s="4"/>
      <c r="E17" s="4"/>
      <c r="F17" s="4"/>
      <c r="G17" s="4"/>
      <c r="H17" s="4"/>
      <c r="I17" s="4"/>
      <c r="J17" s="4"/>
      <c r="K17" s="4"/>
      <c r="L17" s="4"/>
      <c r="M17" s="4"/>
      <c r="N17" s="4"/>
      <c r="O17" s="4"/>
      <c r="P17" s="4"/>
      <c r="Q17" s="4"/>
      <c r="R17" s="4"/>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371C7-8829-457A-A05A-67D4DCD2F89D}">
  <dimension ref="A5:M95"/>
  <sheetViews>
    <sheetView topLeftCell="A37" workbookViewId="0">
      <selection activeCell="H48" sqref="H48"/>
    </sheetView>
  </sheetViews>
  <sheetFormatPr defaultRowHeight="14.4" x14ac:dyDescent="0.3"/>
  <cols>
    <col min="1" max="1" width="14.88671875" customWidth="1"/>
    <col min="2" max="2" width="7.21875" customWidth="1"/>
    <col min="3" max="3" width="7.77734375" customWidth="1"/>
    <col min="5" max="5" width="8.88671875" customWidth="1"/>
    <col min="9" max="9" width="12.5546875" bestFit="1" customWidth="1"/>
    <col min="10" max="10" width="17" bestFit="1" customWidth="1"/>
    <col min="12" max="12" width="15.77734375" bestFit="1" customWidth="1"/>
    <col min="13" max="13" width="25" bestFit="1" customWidth="1"/>
  </cols>
  <sheetData>
    <row r="5" spans="1:13" x14ac:dyDescent="0.3">
      <c r="E5" t="s">
        <v>38</v>
      </c>
      <c r="I5" t="s">
        <v>39</v>
      </c>
      <c r="L5" t="s">
        <v>40</v>
      </c>
    </row>
    <row r="6" spans="1:13" x14ac:dyDescent="0.3">
      <c r="E6" s="2" t="s">
        <v>4</v>
      </c>
      <c r="F6" t="s">
        <v>0</v>
      </c>
      <c r="I6" s="2" t="s">
        <v>4</v>
      </c>
      <c r="J6" t="s">
        <v>1</v>
      </c>
      <c r="L6" s="2" t="s">
        <v>4</v>
      </c>
      <c r="M6" t="s">
        <v>2</v>
      </c>
    </row>
    <row r="7" spans="1:13" x14ac:dyDescent="0.3">
      <c r="E7" s="5" t="s">
        <v>7</v>
      </c>
      <c r="F7" s="1">
        <v>23</v>
      </c>
      <c r="I7" s="5" t="s">
        <v>7</v>
      </c>
      <c r="J7" s="3">
        <v>39.304347826086953</v>
      </c>
      <c r="L7" s="5" t="s">
        <v>7</v>
      </c>
      <c r="M7" s="3">
        <v>30</v>
      </c>
    </row>
    <row r="8" spans="1:13" x14ac:dyDescent="0.3">
      <c r="E8" s="5" t="s">
        <v>8</v>
      </c>
      <c r="F8" s="1">
        <v>17</v>
      </c>
      <c r="I8" s="5" t="s">
        <v>8</v>
      </c>
      <c r="J8" s="3">
        <v>36.941176470588232</v>
      </c>
      <c r="L8" s="5" t="s">
        <v>8</v>
      </c>
      <c r="M8" s="3">
        <v>8</v>
      </c>
    </row>
    <row r="9" spans="1:13" x14ac:dyDescent="0.3">
      <c r="E9" s="5" t="s">
        <v>9</v>
      </c>
      <c r="F9" s="1">
        <v>20</v>
      </c>
      <c r="I9" s="5" t="s">
        <v>9</v>
      </c>
      <c r="J9" s="3">
        <v>35.549999999999997</v>
      </c>
      <c r="L9" s="5" t="s">
        <v>9</v>
      </c>
      <c r="M9" s="3">
        <v>27</v>
      </c>
    </row>
    <row r="10" spans="1:13" x14ac:dyDescent="0.3">
      <c r="E10" s="5" t="s">
        <v>10</v>
      </c>
      <c r="F10" s="1">
        <v>16</v>
      </c>
      <c r="I10" s="5" t="s">
        <v>10</v>
      </c>
      <c r="J10" s="3">
        <v>32</v>
      </c>
      <c r="L10" s="5" t="s">
        <v>10</v>
      </c>
      <c r="M10" s="3">
        <v>28</v>
      </c>
    </row>
    <row r="11" spans="1:13" x14ac:dyDescent="0.3">
      <c r="E11" s="5" t="s">
        <v>11</v>
      </c>
      <c r="F11" s="1">
        <v>11</v>
      </c>
      <c r="I11" s="5" t="s">
        <v>11</v>
      </c>
      <c r="J11" s="3">
        <v>43.81818181818182</v>
      </c>
      <c r="L11" s="5" t="s">
        <v>11</v>
      </c>
      <c r="M11" s="3">
        <v>28</v>
      </c>
    </row>
    <row r="12" spans="1:13" x14ac:dyDescent="0.3">
      <c r="A12" t="s">
        <v>3</v>
      </c>
      <c r="E12" s="5" t="s">
        <v>12</v>
      </c>
      <c r="F12" s="1">
        <v>17</v>
      </c>
      <c r="I12" s="5" t="s">
        <v>12</v>
      </c>
      <c r="J12" s="3">
        <v>37.823529411764703</v>
      </c>
      <c r="L12" s="5" t="s">
        <v>12</v>
      </c>
      <c r="M12" s="3">
        <v>20</v>
      </c>
    </row>
    <row r="13" spans="1:13" x14ac:dyDescent="0.3">
      <c r="A13" s="3">
        <v>4.9083333333333332</v>
      </c>
      <c r="E13" s="5" t="s">
        <v>13</v>
      </c>
      <c r="F13" s="1">
        <v>15</v>
      </c>
      <c r="I13" s="5" t="s">
        <v>13</v>
      </c>
      <c r="J13" s="3">
        <v>37.533333333333331</v>
      </c>
      <c r="L13" s="5" t="s">
        <v>13</v>
      </c>
      <c r="M13" s="3">
        <v>16</v>
      </c>
    </row>
    <row r="14" spans="1:13" x14ac:dyDescent="0.3">
      <c r="E14" s="5" t="s">
        <v>14</v>
      </c>
      <c r="F14" s="1">
        <v>17</v>
      </c>
      <c r="I14" s="5" t="s">
        <v>14</v>
      </c>
      <c r="J14" s="3">
        <v>31.588235294117649</v>
      </c>
      <c r="L14" s="5" t="s">
        <v>14</v>
      </c>
      <c r="M14" s="3">
        <v>11</v>
      </c>
    </row>
    <row r="15" spans="1:13" x14ac:dyDescent="0.3">
      <c r="A15" s="3">
        <v>36.3235867446394</v>
      </c>
      <c r="E15" s="5" t="s">
        <v>15</v>
      </c>
      <c r="F15" s="1">
        <v>17</v>
      </c>
      <c r="I15" s="5" t="s">
        <v>15</v>
      </c>
      <c r="J15" s="3">
        <v>32.647058823529413</v>
      </c>
      <c r="L15" s="5" t="s">
        <v>15</v>
      </c>
      <c r="M15" s="3">
        <v>20</v>
      </c>
    </row>
    <row r="16" spans="1:13" x14ac:dyDescent="0.3">
      <c r="E16" s="5" t="s">
        <v>16</v>
      </c>
      <c r="F16" s="1">
        <v>13</v>
      </c>
      <c r="I16" s="5" t="s">
        <v>16</v>
      </c>
      <c r="J16" s="3">
        <v>34.846153846153847</v>
      </c>
      <c r="L16" s="5" t="s">
        <v>16</v>
      </c>
      <c r="M16" s="3">
        <v>14</v>
      </c>
    </row>
    <row r="17" spans="1:13" x14ac:dyDescent="0.3">
      <c r="E17" s="5" t="s">
        <v>17</v>
      </c>
      <c r="F17" s="1">
        <v>12</v>
      </c>
      <c r="I17" s="5" t="s">
        <v>17</v>
      </c>
      <c r="J17" s="3">
        <v>36.666666666666664</v>
      </c>
      <c r="L17" s="5" t="s">
        <v>17</v>
      </c>
      <c r="M17" s="3">
        <v>12</v>
      </c>
    </row>
    <row r="18" spans="1:13" x14ac:dyDescent="0.3">
      <c r="A18" t="s">
        <v>1</v>
      </c>
      <c r="E18" s="5" t="s">
        <v>18</v>
      </c>
      <c r="F18" s="1">
        <v>19</v>
      </c>
      <c r="I18" s="5" t="s">
        <v>18</v>
      </c>
      <c r="J18" s="3">
        <v>31.94736842105263</v>
      </c>
      <c r="L18" s="5" t="s">
        <v>18</v>
      </c>
      <c r="M18" s="3">
        <v>26</v>
      </c>
    </row>
    <row r="19" spans="1:13" x14ac:dyDescent="0.3">
      <c r="A19" s="3">
        <v>35.06008583690987</v>
      </c>
      <c r="E19" s="5" t="s">
        <v>19</v>
      </c>
      <c r="F19" s="1">
        <v>12</v>
      </c>
      <c r="I19" s="5" t="s">
        <v>19</v>
      </c>
      <c r="J19" s="3">
        <v>37.416666666666664</v>
      </c>
      <c r="L19" s="5" t="s">
        <v>19</v>
      </c>
      <c r="M19" s="3">
        <v>14</v>
      </c>
    </row>
    <row r="20" spans="1:13" x14ac:dyDescent="0.3">
      <c r="E20" s="5" t="s">
        <v>20</v>
      </c>
      <c r="F20" s="1">
        <v>15</v>
      </c>
      <c r="I20" s="5" t="s">
        <v>20</v>
      </c>
      <c r="J20" s="3">
        <v>33.4</v>
      </c>
      <c r="L20" s="5" t="s">
        <v>20</v>
      </c>
      <c r="M20" s="3">
        <v>27</v>
      </c>
    </row>
    <row r="21" spans="1:13" x14ac:dyDescent="0.3">
      <c r="E21" s="5" t="s">
        <v>21</v>
      </c>
      <c r="F21" s="1">
        <v>18</v>
      </c>
      <c r="I21" s="5" t="s">
        <v>21</v>
      </c>
      <c r="J21" s="3">
        <v>37.944444444444443</v>
      </c>
      <c r="L21" s="5" t="s">
        <v>21</v>
      </c>
      <c r="M21" s="3">
        <v>20</v>
      </c>
    </row>
    <row r="22" spans="1:13" x14ac:dyDescent="0.3">
      <c r="A22" t="s">
        <v>37</v>
      </c>
      <c r="E22" s="5" t="s">
        <v>22</v>
      </c>
      <c r="F22" s="1">
        <v>13</v>
      </c>
      <c r="I22" s="5" t="s">
        <v>22</v>
      </c>
      <c r="J22" s="3">
        <v>32.769230769230766</v>
      </c>
      <c r="L22" s="5" t="s">
        <v>22</v>
      </c>
      <c r="M22" s="3">
        <v>22</v>
      </c>
    </row>
    <row r="23" spans="1:13" x14ac:dyDescent="0.3">
      <c r="A23" s="6">
        <v>466</v>
      </c>
      <c r="E23" s="5" t="s">
        <v>23</v>
      </c>
      <c r="F23" s="1">
        <v>22</v>
      </c>
      <c r="I23" s="5" t="s">
        <v>23</v>
      </c>
      <c r="J23" s="3">
        <v>31.863636363636363</v>
      </c>
      <c r="L23" s="5" t="s">
        <v>23</v>
      </c>
      <c r="M23" s="3">
        <v>27</v>
      </c>
    </row>
    <row r="24" spans="1:13" x14ac:dyDescent="0.3">
      <c r="E24" s="5" t="s">
        <v>24</v>
      </c>
      <c r="F24" s="1">
        <v>16</v>
      </c>
      <c r="I24" s="5" t="s">
        <v>24</v>
      </c>
      <c r="J24" s="3">
        <v>37.8125</v>
      </c>
      <c r="L24" s="5" t="s">
        <v>24</v>
      </c>
      <c r="M24" s="3">
        <v>35</v>
      </c>
    </row>
    <row r="25" spans="1:13" x14ac:dyDescent="0.3">
      <c r="E25" s="5" t="s">
        <v>25</v>
      </c>
      <c r="F25" s="1">
        <v>13</v>
      </c>
      <c r="I25" s="5" t="s">
        <v>25</v>
      </c>
      <c r="J25" s="3">
        <v>28.46153846153846</v>
      </c>
      <c r="L25" s="5" t="s">
        <v>25</v>
      </c>
      <c r="M25" s="3">
        <v>14</v>
      </c>
    </row>
    <row r="26" spans="1:13" x14ac:dyDescent="0.3">
      <c r="E26" s="5" t="s">
        <v>26</v>
      </c>
      <c r="F26" s="1">
        <v>14</v>
      </c>
      <c r="I26" s="5" t="s">
        <v>26</v>
      </c>
      <c r="J26" s="3">
        <v>33.571428571428569</v>
      </c>
      <c r="L26" s="5" t="s">
        <v>26</v>
      </c>
      <c r="M26" s="3">
        <v>3</v>
      </c>
    </row>
    <row r="27" spans="1:13" x14ac:dyDescent="0.3">
      <c r="E27" s="5" t="s">
        <v>27</v>
      </c>
      <c r="F27" s="1">
        <v>21</v>
      </c>
      <c r="I27" s="5" t="s">
        <v>27</v>
      </c>
      <c r="J27" s="3">
        <v>35.666666666666664</v>
      </c>
      <c r="L27" s="5" t="s">
        <v>27</v>
      </c>
      <c r="M27" s="3">
        <v>24</v>
      </c>
    </row>
    <row r="28" spans="1:13" x14ac:dyDescent="0.3">
      <c r="A28" s="2" t="s">
        <v>4</v>
      </c>
      <c r="B28" t="s">
        <v>41</v>
      </c>
      <c r="C28" t="s">
        <v>44</v>
      </c>
      <c r="E28" s="5" t="s">
        <v>28</v>
      </c>
      <c r="F28" s="1">
        <v>9</v>
      </c>
      <c r="I28" s="5" t="s">
        <v>28</v>
      </c>
      <c r="J28" s="3">
        <v>27</v>
      </c>
      <c r="L28" s="5" t="s">
        <v>29</v>
      </c>
      <c r="M28" s="3">
        <v>7</v>
      </c>
    </row>
    <row r="29" spans="1:13" x14ac:dyDescent="0.3">
      <c r="A29" s="5" t="s">
        <v>42</v>
      </c>
      <c r="B29" s="6">
        <v>236</v>
      </c>
      <c r="C29" s="8">
        <v>0.50643776824034337</v>
      </c>
      <c r="E29" s="5" t="s">
        <v>29</v>
      </c>
      <c r="F29" s="1">
        <v>10</v>
      </c>
      <c r="I29" s="5" t="s">
        <v>29</v>
      </c>
      <c r="J29" s="3">
        <v>42.4</v>
      </c>
      <c r="L29" s="5" t="s">
        <v>30</v>
      </c>
      <c r="M29" s="3">
        <v>30</v>
      </c>
    </row>
    <row r="30" spans="1:13" x14ac:dyDescent="0.3">
      <c r="A30" s="5" t="s">
        <v>43</v>
      </c>
      <c r="B30" s="6">
        <v>230</v>
      </c>
      <c r="C30" s="8">
        <v>0.49356223175965663</v>
      </c>
      <c r="E30" s="5" t="s">
        <v>30</v>
      </c>
      <c r="F30" s="1">
        <v>15</v>
      </c>
      <c r="I30" s="5" t="s">
        <v>30</v>
      </c>
      <c r="J30" s="3">
        <v>37.333333333333336</v>
      </c>
      <c r="L30" s="5" t="s">
        <v>31</v>
      </c>
      <c r="M30" s="3">
        <v>29</v>
      </c>
    </row>
    <row r="31" spans="1:13" x14ac:dyDescent="0.3">
      <c r="A31" s="5" t="s">
        <v>5</v>
      </c>
      <c r="B31" s="3">
        <v>466</v>
      </c>
      <c r="C31" s="8">
        <v>1</v>
      </c>
      <c r="E31" s="5" t="s">
        <v>31</v>
      </c>
      <c r="F31" s="1">
        <v>15</v>
      </c>
      <c r="I31" s="5" t="s">
        <v>31</v>
      </c>
      <c r="J31" s="3">
        <v>34.266666666666666</v>
      </c>
      <c r="L31" s="5" t="s">
        <v>32</v>
      </c>
      <c r="M31" s="3">
        <v>10</v>
      </c>
    </row>
    <row r="32" spans="1:13" x14ac:dyDescent="0.3">
      <c r="E32" s="5" t="s">
        <v>32</v>
      </c>
      <c r="F32" s="1">
        <v>13</v>
      </c>
      <c r="I32" s="5" t="s">
        <v>32</v>
      </c>
      <c r="J32" s="3">
        <v>34.92307692307692</v>
      </c>
      <c r="L32" s="5" t="s">
        <v>33</v>
      </c>
      <c r="M32" s="3">
        <v>8</v>
      </c>
    </row>
    <row r="33" spans="5:13" x14ac:dyDescent="0.3">
      <c r="E33" s="5" t="s">
        <v>33</v>
      </c>
      <c r="F33" s="1">
        <v>12</v>
      </c>
      <c r="I33" s="5" t="s">
        <v>33</v>
      </c>
      <c r="J33" s="3">
        <v>33.166666666666664</v>
      </c>
      <c r="L33" s="5" t="s">
        <v>34</v>
      </c>
      <c r="M33" s="3">
        <v>6</v>
      </c>
    </row>
    <row r="34" spans="5:13" x14ac:dyDescent="0.3">
      <c r="E34" s="5" t="s">
        <v>34</v>
      </c>
      <c r="F34" s="1">
        <v>17</v>
      </c>
      <c r="I34" s="5" t="s">
        <v>34</v>
      </c>
      <c r="J34" s="3">
        <v>32.588235294117645</v>
      </c>
      <c r="L34" s="5" t="s">
        <v>35</v>
      </c>
      <c r="M34" s="3">
        <v>34</v>
      </c>
    </row>
    <row r="35" spans="5:13" x14ac:dyDescent="0.3">
      <c r="E35" s="5" t="s">
        <v>35</v>
      </c>
      <c r="F35" s="1">
        <v>17</v>
      </c>
      <c r="I35" s="5" t="s">
        <v>35</v>
      </c>
      <c r="J35" s="3">
        <v>33.294117647058826</v>
      </c>
      <c r="L35" s="5" t="s">
        <v>36</v>
      </c>
      <c r="M35" s="3">
        <v>39</v>
      </c>
    </row>
    <row r="36" spans="5:13" x14ac:dyDescent="0.3">
      <c r="E36" s="5" t="s">
        <v>36</v>
      </c>
      <c r="F36" s="1">
        <v>17</v>
      </c>
      <c r="I36" s="5" t="s">
        <v>36</v>
      </c>
      <c r="J36" s="3">
        <v>37.411764705882355</v>
      </c>
      <c r="L36" s="5" t="s">
        <v>5</v>
      </c>
      <c r="M36" s="3">
        <v>589</v>
      </c>
    </row>
    <row r="37" spans="5:13" x14ac:dyDescent="0.3">
      <c r="E37" s="5" t="s">
        <v>5</v>
      </c>
      <c r="F37" s="1">
        <v>466</v>
      </c>
      <c r="I37" s="5" t="s">
        <v>5</v>
      </c>
      <c r="J37" s="3">
        <v>35.06008583690987</v>
      </c>
    </row>
    <row r="49" spans="1:7" x14ac:dyDescent="0.3">
      <c r="A49" s="11" t="s">
        <v>45</v>
      </c>
      <c r="B49" s="11" t="s">
        <v>47</v>
      </c>
      <c r="C49" s="11" t="s">
        <v>46</v>
      </c>
      <c r="D49" s="11"/>
      <c r="E49" s="11"/>
      <c r="G49" s="12"/>
    </row>
    <row r="50" spans="1:7" x14ac:dyDescent="0.3">
      <c r="A50" s="9" t="str">
        <f>A30</f>
        <v>Not Admitted</v>
      </c>
      <c r="B50" s="9">
        <f>GETPIVOTDATA("[Measures].[Count of Patient Admission Flag]",$A$28,"[Hospital Emergency Room Data].[Patient Admission Flag]","[Hospital Emergency Room Data].[Patient Admission Flag].&amp;[Not Admitted]")</f>
        <v>230</v>
      </c>
      <c r="C50" s="10">
        <f>GETPIVOTDATA("[__Xl2].[Measures].[Count of Patient Admission Flag]",$A$28,"[Hospital Emergency Room Data].[Patient Admission Flag]","[Hospital Emergency Room Data].[Patient Admission Flag].&amp;[Not Admitted]")</f>
        <v>0.49356223175965663</v>
      </c>
      <c r="D50" s="9"/>
      <c r="E50" s="9"/>
      <c r="G50" s="12"/>
    </row>
    <row r="51" spans="1:7" x14ac:dyDescent="0.3">
      <c r="A51" s="9" t="str">
        <f>A29</f>
        <v>Admitted</v>
      </c>
      <c r="B51" s="9">
        <f>GETPIVOTDATA("[Measures].[Count of Patient Admission Flag]",$A$28,"[Hospital Emergency Room Data].[Patient Admission Flag]","[Hospital Emergency Room Data].[Patient Admission Flag].&amp;[Admitted]")</f>
        <v>236</v>
      </c>
      <c r="C51" s="10">
        <f>GETPIVOTDATA("[__Xl2].[Measures].[Count of Patient Admission Flag]",$A$28,"[Hospital Emergency Room Data].[Patient Admission Flag]","[Hospital Emergency Room Data].[Patient Admission Flag].&amp;[Admitted]")</f>
        <v>0.50643776824034337</v>
      </c>
      <c r="D51" s="9"/>
      <c r="E51" s="9"/>
      <c r="G51" s="12"/>
    </row>
    <row r="55" spans="1:7" x14ac:dyDescent="0.3">
      <c r="A55" s="2" t="s">
        <v>4</v>
      </c>
      <c r="B55" t="s">
        <v>48</v>
      </c>
    </row>
    <row r="56" spans="1:7" x14ac:dyDescent="0.3">
      <c r="A56" s="5" t="s">
        <v>49</v>
      </c>
      <c r="B56" s="6">
        <v>58</v>
      </c>
    </row>
    <row r="57" spans="1:7" x14ac:dyDescent="0.3">
      <c r="A57" s="5" t="s">
        <v>50</v>
      </c>
      <c r="B57" s="6">
        <v>61</v>
      </c>
    </row>
    <row r="58" spans="1:7" x14ac:dyDescent="0.3">
      <c r="A58" s="5" t="s">
        <v>51</v>
      </c>
      <c r="B58" s="6">
        <v>64</v>
      </c>
    </row>
    <row r="59" spans="1:7" x14ac:dyDescent="0.3">
      <c r="A59" s="5" t="s">
        <v>52</v>
      </c>
      <c r="B59" s="6">
        <v>64</v>
      </c>
    </row>
    <row r="60" spans="1:7" x14ac:dyDescent="0.3">
      <c r="A60" s="5" t="s">
        <v>53</v>
      </c>
      <c r="B60" s="6">
        <v>65</v>
      </c>
    </row>
    <row r="61" spans="1:7" x14ac:dyDescent="0.3">
      <c r="A61" s="5" t="s">
        <v>54</v>
      </c>
      <c r="B61" s="6">
        <v>52</v>
      </c>
    </row>
    <row r="62" spans="1:7" x14ac:dyDescent="0.3">
      <c r="A62" s="5" t="s">
        <v>55</v>
      </c>
      <c r="B62" s="6">
        <v>57</v>
      </c>
    </row>
    <row r="63" spans="1:7" x14ac:dyDescent="0.3">
      <c r="A63" s="5" t="s">
        <v>56</v>
      </c>
      <c r="B63" s="6">
        <v>45</v>
      </c>
    </row>
    <row r="64" spans="1:7" x14ac:dyDescent="0.3">
      <c r="A64" s="5" t="s">
        <v>5</v>
      </c>
      <c r="B64" s="6">
        <v>466</v>
      </c>
    </row>
    <row r="67" spans="1:2" x14ac:dyDescent="0.3">
      <c r="A67" s="2" t="s">
        <v>4</v>
      </c>
      <c r="B67" t="s">
        <v>358</v>
      </c>
    </row>
    <row r="68" spans="1:2" x14ac:dyDescent="0.3">
      <c r="A68" s="5" t="s">
        <v>78</v>
      </c>
      <c r="B68" s="3">
        <v>278</v>
      </c>
    </row>
    <row r="69" spans="1:2" x14ac:dyDescent="0.3">
      <c r="A69" s="5" t="s">
        <v>75</v>
      </c>
      <c r="B69" s="3">
        <v>188</v>
      </c>
    </row>
    <row r="70" spans="1:2" x14ac:dyDescent="0.3">
      <c r="A70" s="5" t="s">
        <v>5</v>
      </c>
      <c r="B70" s="6">
        <v>466</v>
      </c>
    </row>
    <row r="76" spans="1:2" x14ac:dyDescent="0.3">
      <c r="A76" s="2" t="s">
        <v>4</v>
      </c>
      <c r="B76" t="s">
        <v>359</v>
      </c>
    </row>
    <row r="77" spans="1:2" x14ac:dyDescent="0.3">
      <c r="A77" s="5" t="s">
        <v>81</v>
      </c>
      <c r="B77" s="3">
        <v>237</v>
      </c>
    </row>
    <row r="78" spans="1:2" x14ac:dyDescent="0.3">
      <c r="A78" s="5" t="s">
        <v>72</v>
      </c>
      <c r="B78" s="3">
        <v>229</v>
      </c>
    </row>
    <row r="79" spans="1:2" x14ac:dyDescent="0.3">
      <c r="A79" s="5" t="s">
        <v>5</v>
      </c>
      <c r="B79" s="6">
        <v>466</v>
      </c>
    </row>
    <row r="82" spans="1:2" x14ac:dyDescent="0.3">
      <c r="A82" s="2" t="s">
        <v>4</v>
      </c>
      <c r="B82" t="s">
        <v>360</v>
      </c>
    </row>
    <row r="83" spans="1:2" x14ac:dyDescent="0.3">
      <c r="A83" s="5" t="s">
        <v>294</v>
      </c>
      <c r="B83" s="6">
        <v>6</v>
      </c>
    </row>
    <row r="84" spans="1:2" x14ac:dyDescent="0.3">
      <c r="A84" s="5" t="s">
        <v>273</v>
      </c>
      <c r="B84" s="6">
        <v>9</v>
      </c>
    </row>
    <row r="85" spans="1:2" x14ac:dyDescent="0.3">
      <c r="A85" s="5" t="s">
        <v>280</v>
      </c>
      <c r="B85" s="6">
        <v>10</v>
      </c>
    </row>
    <row r="86" spans="1:2" x14ac:dyDescent="0.3">
      <c r="A86" s="5" t="s">
        <v>287</v>
      </c>
      <c r="B86" s="6">
        <v>11</v>
      </c>
    </row>
    <row r="87" spans="1:2" x14ac:dyDescent="0.3">
      <c r="A87" s="5" t="s">
        <v>264</v>
      </c>
      <c r="B87" s="6">
        <v>12</v>
      </c>
    </row>
    <row r="88" spans="1:2" x14ac:dyDescent="0.3">
      <c r="A88" s="5" t="s">
        <v>247</v>
      </c>
      <c r="B88" s="6">
        <v>47</v>
      </c>
    </row>
    <row r="89" spans="1:2" x14ac:dyDescent="0.3">
      <c r="A89" s="5" t="s">
        <v>190</v>
      </c>
      <c r="B89" s="6">
        <v>98</v>
      </c>
    </row>
    <row r="90" spans="1:2" x14ac:dyDescent="0.3">
      <c r="A90" s="5" t="s">
        <v>74</v>
      </c>
      <c r="B90" s="6">
        <v>273</v>
      </c>
    </row>
    <row r="91" spans="1:2" x14ac:dyDescent="0.3">
      <c r="A91" s="5" t="s">
        <v>5</v>
      </c>
      <c r="B91" s="6">
        <v>466</v>
      </c>
    </row>
    <row r="93" spans="1:2" x14ac:dyDescent="0.3">
      <c r="A93" s="2" t="s">
        <v>4</v>
      </c>
    </row>
    <row r="94" spans="1:2" x14ac:dyDescent="0.3">
      <c r="A94" s="5" t="s">
        <v>6</v>
      </c>
    </row>
    <row r="95" spans="1:2" x14ac:dyDescent="0.3">
      <c r="A95" s="5" t="s">
        <v>5</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I Q G A A B Q S w M E F A A C A A g A i o h Q 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C K i F B 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o h Q W z 7 + J 5 Z 8 A w A A I w w A A B M A H A B G b 3 J t d W x h c y 9 T Z W N 0 a W 9 u M S 5 t I K I Y A C i g F A A A A A A A A A A A A A A A A A A A A A A A A A A A A K V W 3 0 / b M B B + R + r / Y I W X V P I i E j Y m D f U B W j q Q W M f a b n u A C Z n E F E u O X d l u o U L 9 3 3 d u 0 u Z H 4 x Y B q K T Y l / u + u / v u b E 1 j w 6 R A o + w Z n r Y O W g f 6 i S i a o E P v U u o p M 4 S j i 5 S q C R X x A g 2 l T F G P G O K h D u L U t A 4 Q / I z k T M U U V r p 6 H v R k P E u p M H 6 f c R p 0 p T D w j / a 9 7 r e 7 3 5 o q f a c V U + S u J 5 8 F l y T R d 7 t g g l j P v T a + 7 V H O U m a o 6 n j Y w 6 g r + S w V u h N G G F 2 I W C Z M T D o n X 4 6 O Q o x + z a S h I 7 P g t F N 8 D Q Z S 0 H 9 t n P E 9 9 G 6 U T G E v Q Z e U J E D K h j M m D 2 C Y 7 + T r f h Y a R r f 5 + h n n o 5 h w o n T H q F n Z Z f e J i A l 4 H C + m t H A 3 V k T o R 6 n S j L L d 1 H 4 D P n 5 9 9 W 6 I Y Z A r d J V A i A Y s k a E v Z o l R s X W W p E x r W z L I D l 2 b J f D d s J R W T P t M a f A l b G q d / q 4 J 2 A x I S p 0 W 3 6 k A g m 5 C E / v q l T A n n w M b X G V z S O J t x z 0 6 J c q k q 3 3 6 S J X a Q a 8 I t 8 / J Z G 3 G 5 Y R B D S q W I 3 j q R 5 L L O Z Z q B 6 2 / h B m b L r d F F f c + r C M v i 7 L / s J p N 1 o o s C t + V 6 Q M T N F / 3 a / r A z j o 1 l G a J c 2 d q 7 X U M i T p f b J r C 9 w L k l Z W / k n s b 5 + S 8 g u 2 Q T j k U J U F / C J + V Z J q v r 1 b 9 r a D A k f 0 Q D s R z S 1 V 5 B W / p Z e n C D J 2 g N W 7 Y 6 9 s P T d 8 J C + M H U g P u h v K 5 V J c R 5 T D s 7 N o W p C 0 z J f E T s p 3 d 3 N j h 3 s 6 u w p b b u l n M K 8 2 7 a I c O 3 l V K j a y r o U X O r N f w s G f d w M O y N T C h t l N v x Y e d Y T k L f / z G w k c A / k i 4 t i Q G M v P / Q S K V G K M 3 a e H Y l d V U z p v a P d s o u r 0 G 6 a Q J s 6 V E d D T l z O T O 0 c M C b T q 8 x N m a Z B b + T i H W q c J 8 2 3 e O Z F q E G U T F p 6 s B j A 3 k f m H F A 5 h l h L Y G U m 0 e w c W g 7 T 7 H g t B z Q g V R O U F l 4 U d 7 e 9 G d z u a + 3 H D Z n K o 7 D l 8 g t k 6 b P X o r u h c w t h t F Y j e a j 4 R o H y d X K f Z R b N g b 2 8 O v z H g k l d m e l L D o b 0 f j p g l g P x V M 4 e B M x z C O 4 U 4 G G K 0 D J p p g y l f N L o x 4 k R B 1 v w J u v F l e M 2 0 C C w J 5 s 4 X x o 6 P o G M N 9 7 y h s 4 6 / H I T 5 M Z o r Y 0 9 + H N f v b L q l G i j l d Q R u Z B V d E 2 Y e b m H W + u e l V h X 2 + g B n 0 B K H 4 o F 8 x 4 3 z 9 9 + L F K L I a F T q 4 U E q q d 9 4 E G 7 j Z D G d G V S 1 + V G I 1 x 1 4 m n 2 q J 6 o 5 P / w N Q S w E C L Q A U A A I A C A C K i F B b o v Y r k K Y A A A D 2 A A A A E g A A A A A A A A A A A A A A A A A A A A A A Q 2 9 u Z m l n L 1 B h Y 2 t h Z 2 U u e G 1 s U E s B A i 0 A F A A C A A g A i o h Q W w / K 6 a u k A A A A 6 Q A A A B M A A A A A A A A A A A A A A A A A 8 g A A A F t D b 2 5 0 Z W 5 0 X 1 R 5 c G V z X S 5 4 b W x Q S w E C L Q A U A A I A C A C K i F B b P v 4 n l n w D A A A j D A A A E w A A A A A A A A A A A A A A A A D j 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d I w A A A A A A A P s 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M 2 M 0 Y W U z Y j A t Z D U x Z i 0 0 Z W M 0 L T h l N D M t Z D l l M G N l N D Z l M D l k 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y I i A v P j x F b n R y e S B U e X B l P S J G a W x s Z W R D b 2 1 w b G V 0 Z V J l c 3 V s d F R v V 2 9 y a 3 N o Z W V 0 I i B W Y W x 1 Z T 0 i b D A i I C 8 + P E V u d H J 5 I F R 5 c G U 9 I k F k Z G V k V G 9 E Y X R h T W 9 k Z W w i I F Z h b H V l P S J s M S I g L z 4 8 R W 5 0 c n k g V H l w Z T 0 i R m l s b E N v d W 5 0 I i B W Y W x 1 Z T 0 i b D k y M T Y i I C 8 + P E V u d H J 5 I F R 5 c G U 9 I k Z p b G x F c n J v c k N v Z G U i I F Z h b H V l P S J z V W 5 r b m 9 3 b i I g L z 4 8 R W 5 0 c n k g V H l w Z T 0 i R m l s b E V y c m 9 y Q 2 9 1 b n Q i I F Z h b H V l P S J s M C I g L z 4 8 R W 5 0 c n k g V H l w Z T 0 i R m l s b E x h c 3 R V c G R h d G V k I i B W Y W x 1 Z T 0 i Z D I w M j U t M T A t M T Z U M D k 6 N D E 6 M j g u M T U w M D k 5 M l o i I C 8 + P E V u d H J 5 I F R 5 c G U 9 I k Z p b G x D b 2 x 1 b W 5 U e X B l c y I g V m F s d W U 9 I n N C Z 2 t L Q m d Z R E J n W U d B d 0 0 9 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R m l s d G V y Z W Q l M j B S b 3 d z 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0 Z p b H R l c m V k J T I w U m 9 3 c z 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R m l s d G V y Z W Q l M j B S b 3 d z M j 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1 N v c n R l Z C U y M F J v d 3 M 8 L 0 l 0 Z W 1 Q Y X R o P j w v S X R l b U x v Y 2 F 0 a W 9 u P j x T d G F i b G V F b n R y a W V z I C 8 + P C 9 J d G V t P j x J d G V t P j x J d G V t T G 9 j Y X R p b 2 4 + P E l 0 Z W 1 U e X B l P k Z v c m 1 1 b G E 8 L 0 l 0 Z W 1 U e X B l P j x J d G V t U G F 0 a D 5 T Z W N 0 a W 9 u M S 9 D Y W x l b m R h c l 9 U Y W J s Z T w v S X R l b V B h d G g + P C 9 J d G V t T G 9 j Y X R p b 2 4 + P F N 0 Y W J s Z U V u d H J p Z X M + P E V u d H J 5 I F R 5 c G U 9 I k l z U H J p d m F 0 Z S I g V m F s d W U 9 I m w w I i A v P j x F b n R y e S B U e X B l P S J R d W V y e U l E I i B W Y W x 1 Z T 0 i c 2 J h Z T B j N D U 4 L W Y 2 N j k t N D g 3 Z i 1 i N T Q 5 L W M 1 M T M 1 M m F j Y j c 5 Y 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N C 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T A t M T Z U M D k 6 N D E 6 M j g u M T U w M D k 5 M l 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N v b H V t b j E s M H 0 m c X V v d D t d L C Z x d W 9 0 O 0 N v b H V t b k N v d W 5 0 J n F 1 b 3 Q 7 O j E s J n F 1 b 3 Q 7 S 2 V 5 Q 2 9 s d W 1 u T m F t Z X M m c X V v d D s 6 W 1 0 s J n F 1 b 3 Q 7 Q 2 9 s d W 1 u S W R l b n R p d G l l c y Z x d W 9 0 O z p b J n F 1 b 3 Q 7 U 2 V j d G l v b j E v Q 2 F s Z W 5 k Y X J f V G F i b G U v Q 2 h h b m d l Z C B U e X B l L n t D b 2 x 1 b W 4 x L D B 9 J n F 1 b 3 Q 7 X S w m c X V v d D t S Z W x h d G l v b n N o a X B J b m Z v J n F 1 b 3 Q 7 O l t d f S I g L z 4 8 L 1 N 0 Y W J s Z U V u d H J p Z X M + P C 9 J d G V t P j x J d G V t P j x J d G V t T G 9 j Y X R p b 2 4 + P E l 0 Z W 1 U e X B l P k Z v c m 1 1 b G E 8 L 0 l 0 Z W 1 U e X B l P j x J d G V t U G F 0 a D 5 T Z W N 0 a W 9 u M S 9 D Y W x l b m R h c l 9 U Y W J s Z S 9 T b 3 V y Y 2 U 8 L 0 l 0 Z W 1 Q Y X R o P j w v S X R l b U x v Y 2 F 0 a W 9 u P j x T d G F i b G V F b n R y a W V z I C 8 + P C 9 J d G V t P j x J d G V t P j x J d G V t T G 9 j Y X R p b 2 4 + P E l 0 Z W 1 U e X B l P k Z v c m 1 1 b G E 8 L 0 l 0 Z W 1 U e X B l P j x J d G V t U G F 0 a D 5 T Z W N 0 a W 9 u M S 9 D Y W x l b m R h c l 9 U Y W J s Z S 9 D b 2 5 2 Z X J 0 Z W Q l M j B 0 b y U y M F R h Y m x l P C 9 J d G V t U G F 0 a D 4 8 L 0 l 0 Z W 1 M b 2 N h d G l v b j 4 8 U 3 R h Y m x l R W 5 0 c m l l c y A v P j w v S X R l b T 4 8 S X R l b T 4 8 S X R l b U x v Y 2 F 0 a W 9 u P j x J d G V t V H l w Z T 5 G b 3 J t d W x h P C 9 J d G V t V H l w Z T 4 8 S X R l b V B h d G g + U 2 V j d G l v b j E v Q 2 F s Z W 5 k Y X J f V G F i b G U v Q 2 h h b m d l Z C U y M F R 5 c G U 8 L 0 l 0 Z W 1 Q Y X R o P j w v S X R l b U x v Y 2 F 0 a W 9 u P j x T d G F i b G V F b n R y a W V z I C 8 + P C 9 J d G V t P j x J d G V t P j x J d G V t T G 9 j Y X R p b 2 4 + P E l 0 Z W 1 U e X B l P k Z v c m 1 1 b G E 8 L 0 l 0 Z W 1 U e X B l P j x J d G V t U G F 0 a D 5 T Z W N 0 a W 9 u M S 9 D Y W x l b m R h c l 9 U Y W J s Z S 9 S Z W 5 h b W V k J T I w Q 2 9 s d W 1 u c z w v S X R l b V B h d G g + P C 9 J d G V t T G 9 j Y X R p b 2 4 + P F N 0 Y W J s Z U V u d H J p Z X M g L z 4 8 L 0 l 0 Z W 0 + P C 9 J d G V t c z 4 8 L 0 x v Y 2 F s U G F j a 2 F n Z U 1 l d G F k Y X R h R m l s Z T 4 W A A A A U E s F B g A A A A A A A A A A A A A A A A A A A A A A A C Y B A A A B A A A A 0 I y d 3 w E V 0 R G M e g D A T 8 K X 6 w E A A A B B q O I 0 9 S l k T r u h 3 9 M j H Y B P A A A A A A I A A A A A A B B m A A A A A Q A A I A A A A I b 9 X 8 L h T H 0 s o I o g q Z M x H S n U v D c J R q 9 Q 2 w G V F Z L Q D s M o A A A A A A 6 A A A A A A g A A I A A A A N 0 m q C A r 2 l a Z m 0 N 4 4 v x b t c b y b E 5 r Q D C x f q D q C e k P N + v 7 U A A A A B V O r Z 1 k L a a Y 7 F 3 9 Q v g F + e V o 4 3 v E O f U 0 g 9 R O K b o 4 R k a h G u 6 / j Q l f 1 3 e 6 / X Z 6 d l j q H s O 9 U e + T W l X L F h T o 5 H K L P X c i r C Z G V 9 s t L V q k a v O E 8 z t Y Q A A A A D x 1 H M D j m 9 l Y I P s h O X / Y E X f r b n 6 F a P m g 9 T L j D N Z + P b S J 3 j I Q 9 2 4 a v h k K c + k T e R E T l l 5 D R R 6 L g k 8 r v w 3 T B P P 7 o 4 o = < / D a t a M a s h u p > 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 C o l u m n s \ P a t i e n t   A d m i s s i o n   D a t e   ( Y e a r ) < / K e y > < / a : K e y > < a : V a l u e   i : t y p e = " T a b l e W i d g e t B a s e V i e w S t a t e " / > < / a : K e y V a l u e O f D i a g r a m O b j e c t K e y a n y T y p e z b w N T n L X > < a : K e y V a l u e O f D i a g r a m O b j e c t K e y a n y T y p e z b w N T n L X > < a : K e y > < K e y > C o l u m n s \ P a t i e n t   A d m i s s i o n   D a t e   ( Q u a r t e r ) < / K e y > < / a : K e y > < a : V a l u e   i : t y p e = " T a b l e W i d g e t B a s e V i e w S t a t e " / > < / a : K e y V a l u e O f D i a g r a m O b j e c t K e y a n y T y p e z b w N T n L X > < a : K e y V a l u e O f D i a g r a m O b j e c t K e y a n y T y p e z b w N T n L X > < a : K e y > < K e y > C o l u m n s \ P a t i e n t   A d m i s s i o n   D a t e   ( M o n t h   I n d e x ) < / K e y > < / a : K e y > < a : V a l u e   i : t y p e = " T a b l e W i d g e t B a s e V i e w S t a t e " / > < / a : K e y V a l u e O f D i a g r a m O b j e c t K e y a n y T y p e z b w N T n L X > < a : K e y V a l u e O f D i a g r a m O b j e c t K e y a n y T y p e z b w N T n L X > < a : K e y > < K e y > C o l u m n s \ P a t i e n t   A d m i s s i o n   D a t e   ( M o n t h ) < / 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 D a t a _ 9 e 4 1 0 1 b e - 6 4 a a - 4 6 8 2 - a b 8 9 - 3 5 7 d d 3 d b c 7 b c < / K e y > < V a l u e   x m l n s : a = " h t t p : / / s c h e m a s . d a t a c o n t r a c t . o r g / 2 0 0 4 / 0 7 / M i c r o s o f t . A n a l y s i s S e r v i c e s . C o m m o n " > < a : H a s F o c u s > f a l s e < / a : H a s F o c u s > < a : S i z e A t D p i 9 6 > 1 2 8 < / a : S i z e A t D p i 9 6 > < a : V i s i b l e > t r u e < / a : V i s i b l e > < / V a l u e > < / K e y V a l u e O f s t r i n g S a n d b o x E d i t o r . M e a s u r e G r i d S t a t e S c d E 3 5 R y > < K e y V a l u e O f s t r i n g S a n d b o x E d i t o r . M e a s u r e G r i d S t a t e S c d E 3 5 R y > < K e y > C a l e n d a r _ T a b l e _ d b 5 b a c e 3 - c d c c - 4 6 8 9 - b 4 c 1 - 2 9 2 7 b 3 d 8 2 a d 8 < / 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4 6 ] ] > < / 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 2 0 2 5 - 1 0 - 1 6 T 1 9 : 5 4 : 1 9 . 5 7 8 0 0 7 5 + 0 5 : 3 0 < / L a s t P r o c e s s e d T i m e > < / D a t a M o d e l i n g S a n d b o x . S e r i a l i z e d S a n d b o x E r r o r C a c h e > ] ] > < / C u s t o m C o n t e n t > < / G e m i n i > 
</file>

<file path=customXml/item2.xml>��< ? x m l   v e r s i o n = " 1 . 0 "   e n c o d i n g = " U T F - 1 6 " ? > < G e m i n i   x m l n s = " h t t p : / / g e m i n i / p i v o t c u s t o m i z a t i o n / C l i e n t W i n d o w X M L " > < C u s t o m C o n t e n t > < ! [ C D A T A [ H o s p i t a l   E m e r g e n c y   R o o m   D a t a _ 9 e 4 1 0 1 b e - 6 4 a a - 4 6 8 2 - a b 8 9 - 3 5 7 d d 3 d b c 7 b c ] ] > < / 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H o s p i t a l   E m e r g e n c y   R o o m   D a t a _ 9 e 4 1 0 1 b e - 6 4 a a - 4 6 8 2 - a b 8 9 - 3 5 7 d d 3 d b c 7 b c " > < 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 C a l c u l a t e d   C o l u m n   1 < / s t r i n g > < / k e y > < v a l u e > < i n t > 1 9 9 < / i n t > < / v a l u e > < / i t e m > < i t e m > < k e y > < s t r i n g > A g e   G r o u p < / s t r i n g > < / k e y > < v a l u e > < i n t > 1 9 9 < / i n t > < / v a l u e > < / i t e m > < i t e m > < k e y > < s t r i n g > P a t i e n t   A d m i s s i o n   D a t e   ( Y e a r ) < / s t r i n g > < / k e y > < v a l u e > < i n t > 2 7 1 < / i n t > < / v a l u e > < / i t e m > < i t e m > < k e y > < s t r i n g > P a t i e n t   A d m i s s i o n   D a t e   ( Q u a r t e r ) < / s t r i n g > < / k e y > < v a l u e > < i n t > 2 9 9 < / i n t > < / v a l u e > < / i t e m > < i t e m > < k e y > < s t r i n g > P a t i e n t   A d m i s s i o n   D a t e   ( M o n t h   I n d e x ) < / s t r i n g > < / k e y > < v a l u e > < i n t > 3 3 7 < / i n t > < / v a l u e > < / i t e m > < i t e m > < k e y > < s t r i n g > P a t i e n t   A d m i s s i o n   D a t e   ( M o n t h ) < / s t r i n g > < / k e y > < v a l u e > < i n t > 2 9 0 < / 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 C a l c u l a t e d   C o l u m n   1 < / s t r i n g > < / k e y > < v a l u e > < i n t > 1 2 < / i n t > < / v a l u e > < / i t e m > < i t e m > < k e y > < s t r i n g > A g e   G r o u p < / s t r i n g > < / k e y > < v a l u e > < i n t > 1 1 < / i n t > < / v a l u e > < / i t e m > < i t e m > < k e y > < s t r i n g > P a t i e n t   A d m i s s i o n   D a t e   ( Y e a r ) < / s t r i n g > < / k e y > < v a l u e > < i n t > 1 3 < / i n t > < / v a l u e > < / i t e m > < i t e m > < k e y > < s t r i n g > P a t i e n t   A d m i s s i o n   D a t e   ( Q u a r t e r ) < / s t r i n g > < / k e y > < v a l u e > < i n t > 1 4 < / i n t > < / v a l u e > < / i t e m > < i t e m > < k e y > < s t r i n g > P a t i e n t   A d m i s s i o n   D a t e   ( M o n t h   I n d e x ) < / s t r i n g > < / k e y > < v a l u e > < i n t > 1 5 < / i n t > < / v a l u e > < / i t e m > < i t e m > < k e y > < s t r i n g > P a t i e n t   A d m i s s i o n   D a t e   ( M o n t h ) < / 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C a l e n d a r _ T a b l e _ d b 5 b a c e 3 - c d c c - 4 6 8 9 - b 4 c 1 - 2 9 2 7 b 3 d 8 2 a d 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 1 7 7 < / 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H o s p i t a l   E m e r g e n c y   R o o m   D a t a _ 9 e 4 1 0 1 b e - 6 4 a a - 4 6 8 2 - a b 8 9 - 3 5 7 d d 3 d b c 7 b c , C a l e n d a r _ T a b l e _ d b 5 b a c e 3 - c d c c - 4 6 8 9 - b 4 c 1 - 2 9 2 7 b 3 d 8 2 a d 8 ] ] > < / 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 C o l u m n s \ C a l c u l a t e d   C o l u m n   1 < / 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 C a l c u l a t e d   C o l u m n   1 < / K e y > < / D i a g r a m O b j e c t K e y > < D i a g r a m O b j e c t K e y > < K e y > M e a s u r e s \ C o u n t   o f   C a l c u l a t e d   C o l u m n   1 \ T a g I n f o \ F o r m u l a < / K e y > < / D i a g r a m O b j e c t K e y > < D i a g r a m O b j e c t K e y > < K e y > M e a s u r e s \ C o u n t   o f   C a l c u l a t e d   C o l u m n   1 \ T a g I n f o \ V a l u e 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 A d m i s s i o n   D a t e   ( Y e a r ) < / K e y > < / D i a g r a m O b j e c t K e y > < D i a g r a m O b j e c t K e y > < K e y > C o l u m n s \ P a t i e n t   A d m i s s i o n   D a t e   ( Q u a r t e r ) < / K e y > < / D i a g r a m O b j e c t K e y > < D i a g r a m O b j e c t K e y > < K e y > C o l u m n s \ P a t i e n t   A d m i s s i o n   D a t e   ( M o n t h   I n d e x ) < / K e y > < / D i a g r a m O b j e c t K e y > < D i a g r a m O b j e c t K e y > < K e y > C o l u m n s \ P a t i e n t   A d m i s s i o n   D a t e   ( M o n t h ) < / 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 C a l c u l a t e d   C o l u m n   1 & g t ; - & l t ; M e a s u r e s \ C a l c u l a t e d   C o l u m n   1 & g t ; < / K e y > < / D i a g r a m O b j e c t K e y > < D i a g r a m O b j e c t K e y > < K e y > L i n k s \ & l t ; C o l u m n s \ C o u n t   o f   C a l c u l a t e d   C o l u m n   1 & g t ; - & l t ; M e a s u r e s \ C a l c u l a t e d   C o l u m n   1 & g t ; \ C O L U M N < / K e y > < / D i a g r a m O b j e c t K e y > < D i a g r a m O b j e c t K e y > < K e y > L i n k s \ & l t ; C o l u m n s \ C o u n t   o f   C a l c u l a t e d   C o l u m n   1 & g t ; - & l t ; M e a s u r e s \ C a l c u l a t e d   C o l u m n   1 & g t ; \ M E A S U R E 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 C o l u m n s \ C a l c u l a t e d   C o l u m n   1 < / 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 C a l c u l a t e d   C o l u m n   1 < / K e y > < / a : K e y > < a : V a l u e   i : t y p e = " M e a s u r e G r i d N o d e V i e w S t a t e " > < C o l u m n > 1 2 < / C o l u m n > < L a y e d O u t > t r u e < / L a y e d O u t > < W a s U I I n v i s i b l e > t r u e < / W a s U I I n v i s i b l e > < / a : V a l u e > < / a : K e y V a l u e O f D i a g r a m O b j e c t K e y a n y T y p e z b w N T n L X > < a : K e y V a l u e O f D i a g r a m O b j e c t K e y a n y T y p e z b w N T n L X > < a : K e y > < K e y > M e a s u r e s \ C o u n t   o f   C a l c u l a t e d   C o l u m n   1 \ T a g I n f o \ F o r m u l a < / K e y > < / a : K e y > < a : V a l u e   i : t y p e = " M e a s u r e G r i d V i e w S t a t e I D i a g r a m T a g A d d i t i o n a l I n f o " / > < / a : K e y V a l u e O f D i a g r a m O b j e c t K e y a n y T y p e z b w N T n L X > < a : K e y V a l u e O f D i a g r a m O b j e c t K e y a n y T y p e z b w N T n L X > < a : K e y > < K e y > M e a s u r e s \ C o u n t   o f   C a l c u l a t e d   C o l u m n   1 \ T a g I n f o \ V a l u e 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 A d m i s s i o n   D a t e   ( Y e a r ) < / K e y > < / a : K e y > < a : V a l u e   i : t y p e = " M e a s u r e G r i d N o d e V i e w S t a t e " > < C o l u m n > 1 3 < / C o l u m n > < L a y e d O u t > t r u e < / L a y e d O u t > < / a : V a l u e > < / a : K e y V a l u e O f D i a g r a m O b j e c t K e y a n y T y p e z b w N T n L X > < a : K e y V a l u e O f D i a g r a m O b j e c t K e y a n y T y p e z b w N T n L X > < a : K e y > < K e y > C o l u m n s \ P a t i e n t   A d m i s s i o n   D a t e   ( Q u a r t e r ) < / K e y > < / a : K e y > < a : V a l u e   i : t y p e = " M e a s u r e G r i d N o d e V i e w S t a t e " > < C o l u m n > 1 4 < / C o l u m n > < L a y e d O u t > t r u e < / L a y e d O u t > < / a : V a l u e > < / a : K e y V a l u e O f D i a g r a m O b j e c t K e y a n y T y p e z b w N T n L X > < a : K e y V a l u e O f D i a g r a m O b j e c t K e y a n y T y p e z b w N T n L X > < a : K e y > < K e y > C o l u m n s \ P a t i e n t   A d m i s s i o n   D a t e   ( M o n t h   I n d e x ) < / K e y > < / a : K e y > < a : V a l u e   i : t y p e = " M e a s u r e G r i d N o d e V i e w S t a t e " > < C o l u m n > 1 5 < / C o l u m n > < L a y e d O u t > t r u e < / L a y e d O u t > < / a : V a l u e > < / a : K e y V a l u e O f D i a g r a m O b j e c t K e y a n y T y p e z b w N T n L X > < a : K e y V a l u e O f D i a g r a m O b j e c t K e y a n y T y p e z b w N T n L X > < a : K e y > < K e y > C o l u m n s \ P a t i e n t   A d m i s s i o n   D a t e   ( M o n t h ) < / K e y > < / a : K e y > < a : V a l u e   i : t y p e = " M e a s u r e G r i d N o d e V i e w S t a t e " > < C o l u m n > 1 6 < / 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 C a l c u l a t e d   C o l u m n   1 & g t ; - & l t ; M e a s u r e s \ C a l c u l a t e d   C o l u m n   1 & g t ; < / K e y > < / a : K e y > < a : V a l u e   i : t y p e = " M e a s u r e G r i d V i e w S t a t e I D i a g r a m L i n k " / > < / a : K e y V a l u e O f D i a g r a m O b j e c t K e y a n y T y p e z b w N T n L X > < a : K e y V a l u e O f D i a g r a m O b j e c t K e y a n y T y p e z b w N T n L X > < a : K e y > < K e y > L i n k s \ & l t ; C o l u m n s \ C o u n t   o f   C a l c u l a t e d   C o l u m n   1 & g t ; - & l t ; M e a s u r e s \ C a l c u l a t e d   C o l u m n   1 & g t ; \ C O L U M N < / K e y > < / a : K e y > < a : V a l u e   i : t y p e = " M e a s u r e G r i d V i e w S t a t e I D i a g r a m L i n k E n d p o i n t " / > < / a : K e y V a l u e O f D i a g r a m O b j e c t K e y a n y T y p e z b w N T n L X > < a : K e y V a l u e O f D i a g r a m O b j e c t K e y a n y T y p e z b w N T n L X > < a : K e y > < K e y > L i n k s \ & l t ; C o l u m n s \ C o u n t   o f   C a l c u l a t e d   C o l u m n   1 & g t ; - & l t ; M e a s u r e s \ C a l c u l a t e d   C o l u m n   1 & g t ; \ M E A S U R E 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 D a t a \ C o l u m n s \ C a l c u l a t e d   C o l u m n   1 < / K e y > < / D i a g r a m O b j e c t K e y > < D i a g r a m O b j e c t K e y > < K e y > T a b l e s \ H o s p i t a l   E m e r g e n c y   R o o m   D a t a \ C o l u m n s \ P a t i e n t   A d m i s s i o n   D a t e   ( Y e a r ) < / K e y > < / D i a g r a m O b j e c t K e y > < D i a g r a m O b j e c t K e y > < K e y > T a b l e s \ H o s p i t a l   E m e r g e n c y   R o o m   D a t a \ C o l u m n s \ P a t i e n t   A d m i s s i o n   D a t e   ( Q u a r t e r ) < / K e y > < / D i a g r a m O b j e c t K e y > < D i a g r a m O b j e c t K e y > < K e y > T a b l e s \ H o s p i t a l   E m e r g e n c y   R o o m   D a t a \ C o l u m n s \ P a t i e n t   A d m i s s i o n   D a t e   ( M o n t h   I n d e x ) < / K e y > < / D i a g r a m O b j e c t K e y > < D i a g r a m O b j e c t K e y > < K e y > T a b l e s \ H o s p i t a l   E m e r g e n c y   R o o m   D a t a \ C o l u m n s \ P a t i e n t   A d m i s s i o n   D a t e   ( M o n t h ) < / 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 D a t a \ M e a s u r e s \ C o u n t   o f   C a l c u l a t e d   C o l u m n   1 < / K e y > < / D i a g r a m O b j e c t K e y > < D i a g r a m O b j e c t K e y > < K e y > T a b l e s \ H o s p i t a l   E m e r g e n c y   R o o m   D a t a \ C o u n t   o f   C a l c u l a t e d   C o l u m n   1 \ A d d i t i o n a l 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 T a b l e s \ C a l e n d a r _ T a b l e \ C o l u m n s \ D a t e   ( Y e a r ) < / K e y > < / D i a g r a m O b j e c t K e y > < D i a g r a m O b j e c t K e y > < K e y > T a b l e s \ C a l e n d a r _ T a b l e \ C o l u m n s \ D a t e   ( Q u a r t e r ) < / 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 D a t e & g t ; - & l t ; T a b l e s \ C a l e n d a r _ T a b l e \ C o l u m n s \ D a t e & g t ; \ F K < / 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 3 4 2 . 8 0 0 0 0 0 0 0 0 0 0 0 0 7 < / H e i g h t > < I s E x p a n d e d > t r u e < / I s E x p a n d e d > < L a y e d O u t > t r u e < / L a y e d O u t > < W i d t h > 2 5 7 . 6 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 D a t a \ C o l u m n s \ C a l c u l a t e d   C o l u m n   1 < / K e y > < / a : K e y > < a : V a l u e   i : t y p e = " D i a g r a m D i s p l a y N o d e V i e w S t a t e " > < H e i g h t > 1 5 0 < / H e i g h t > < I s E x p a n d e d > t r u e < / I s E x p a n d e d > < W i d t h > 2 0 0 < / W i d t h > < / a : V a l u e > < / a : K e y V a l u e O f D i a g r a m O b j e c t K e y a n y T y p e z b w N T n L X > < a : K e y V a l u e O f D i a g r a m O b j e c t K e y a n y T y p e z b w N T n L X > < a : K e y > < K e y > T a b l e s \ H o s p i t a l   E m e r g e n c y   R o o m   D a t a \ C o l u m n s \ P a t i e n t   A d m i s s i o n   D a t e   ( Y e a r ) < / K e y > < / a : K e y > < a : V a l u e   i : t y p e = " D i a g r a m D i s p l a y N o d e V i e w S t a t e " > < H e i g h t > 1 5 0 < / H e i g h t > < I s E x p a n d e d > t r u e < / I s E x p a n d e d > < W i d t h > 2 0 0 < / W i d t h > < / a : V a l u e > < / a : K e y V a l u e O f D i a g r a m O b j e c t K e y a n y T y p e z b w N T n L X > < a : K e y V a l u e O f D i a g r a m O b j e c t K e y a n y T y p e z b w N T n L X > < a : K e y > < K e y > T a b l e s \ H o s p i t a l   E m e r g e n c y   R o o m   D a t a \ C o l u m n s \ P a t i e n t   A d m i s s i o n   D a t e   ( Q u a r t e r ) < / K e y > < / a : K e y > < a : V a l u e   i : t y p e = " D i a g r a m D i s p l a y N o d e V i e w S t a t e " > < H e i g h t > 1 5 0 < / H e i g h t > < I s E x p a n d e d > t r u e < / I s E x p a n d e d > < W i d t h > 2 0 0 < / W i d t h > < / a : V a l u e > < / a : K e y V a l u e O f D i a g r a m O b j e c t K e y a n y T y p e z b w N T n L X > < a : K e y V a l u e O f D i a g r a m O b j e c t K e y a n y T y p e z b w N T n L X > < a : K e y > < K e y > T a b l e s \ H o s p i t a l   E m e r g e n c y   R o o m   D a t a \ C o l u m n s \ P a t i e n t   A d m i s s i o n   D a t e   ( M o n t h   I n d e x ) < / K e y > < / a : K e y > < a : V a l u e   i : t y p e = " D i a g r a m D i s p l a y N o d e V i e w S t a t e " > < H e i g h t > 1 5 0 < / H e i g h t > < I s E x p a n d e d > t r u e < / I s E x p a n d e d > < W i d t h > 2 0 0 < / W i d t h > < / a : V a l u e > < / a : K e y V a l u e O f D i a g r a m O b j e c t K e y a n y T y p e z b w N T n L X > < a : K e y V a l u e O f D i a g r a m O b j e c t K e y a n y T y p e z b w N T n L X > < a : K e y > < K e y > T a b l e s \ H o s p i t a l   E m e r g e n c y   R o o m   D a t a \ C o l u m n s \ P a t i e n t   A d m i s s i o n   D a t e   ( M o n t h ) < / 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 D a t a \ M e a s u r e s \ C o u n t   o f   C a l c u l a t e d   C o l u m n   1 < / K e y > < / a : K e y > < a : V a l u e   i : t y p e = " D i a g r a m D i s p l a y N o d e V i e w S t a t e " > < H e i g h t > 1 5 0 < / H e i g h t > < I s E x p a n d e d > t r u e < / I s E x p a n d e d > < W i d t h > 2 0 0 < / W i d t h > < / a : V a l u e > < / a : K e y V a l u e O f D i a g r a m O b j e c t K e y a n y T y p e z b w N T n L X > < a : K e y V a l u e O f D i a g r a m O b j e c t K e y a n y T y p e z b w N T n L X > < a : K e y > < K e y > T a b l e s \ H o s p i t a l   E m e r g e n c y   R o o m   D a t a \ C o u n t   o f   C a l c u l a t e d   C o l u m n   1 \ A d d i t i o n a l 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 4 6 8 . 3 0 3 8 1 0 5 6 7 6 6 5 8 9 < / L e f t > < T a b I n d e x > 1 < / T a b I n d e x > < W i d t h > 1 8 0 . 8 < / 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 T a b l e s \ C a l e n d a r _ T a b l e \ C o l u m n s \ D a t e   ( Y e a r ) < / K e y > < / a : K e y > < a : V a l u e   i : t y p e = " D i a g r a m D i s p l a y N o d e V i e w S t a t e " > < H e i g h t > 1 5 0 < / H e i g h t > < I s E x p a n d e d > t r u e < / I s E x p a n d e d > < W i d t h > 2 0 0 < / W i d t h > < / a : V a l u e > < / a : K e y V a l u e O f D i a g r a m O b j e c t K e y a n y T y p e z b w N T n L X > < a : K e y V a l u e O f D i a g r a m O b j e c t K e y a n y T y p e z b w N T n L X > < a : K e y > < K e y > T a b l e s \ C a l e n d a r _ T a b l e \ C o l u m n s \ D a t e   ( Q u a r t e r ) < / 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 ( 2 7 3 . 6 , 1 7 1 . 4 ) .   E n d   p o i n t   2 :   ( 4 5 2 . 3 0 3 8 1 0 5 6 7 6 6 6 , 7 5 )   < / A u t o m a t i o n P r o p e r t y H e l p e r T e x t > < L a y e d O u t > t r u e < / L a y e d O u t > < P o i n t s   x m l n s : b = " h t t p : / / s c h e m a s . d a t a c o n t r a c t . o r g / 2 0 0 4 / 0 7 / S y s t e m . W i n d o w s " > < b : P o i n t > < b : _ x > 2 7 3 . 6 < / b : _ x > < b : _ y > 1 7 1 . 4 < / b : _ y > < / b : P o i n t > < b : P o i n t > < b : _ x > 3 6 0 . 9 5 1 9 0 5 5 < / b : _ x > < b : _ y > 1 7 1 . 4 < / b : _ y > < / b : P o i n t > < b : P o i n t > < b : _ x > 3 6 2 . 9 5 1 9 0 5 5 < / b : _ x > < b : _ y > 1 6 9 . 4 < / b : _ y > < / b : P o i n t > < b : P o i n t > < b : _ x > 3 6 2 . 9 5 1 9 0 5 5 < / b : _ x > < b : _ y > 7 7 < / b : _ y > < / b : P o i n t > < b : P o i n t > < b : _ x > 3 6 4 . 9 5 1 9 0 5 5 < / b : _ x > < b : _ y > 7 5 < / b : _ y > < / b : P o i n t > < b : P o i n t > < b : _ x > 4 5 2 . 3 0 3 8 1 0 5 6 7 6 6 5 7 8 < / 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 2 5 7 . 6 < / b : _ x > < b : _ y > 1 6 3 . 4 < / b : _ y > < / L a b e l L o c a t i o n > < L o c a t i o n   x m l n s : b = " h t t p : / / s c h e m a s . d a t a c o n t r a c t . o r g / 2 0 0 4 / 0 7 / S y s t e m . W i n d o w s " > < b : _ x > 2 5 7 . 6 < / b : _ x > < b : _ y > 1 7 1 . 4 < / 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 4 5 2 . 3 0 3 8 1 0 5 6 7 6 6 5 7 8 < / b : _ x > < b : _ y > 6 7 < / b : _ y > < / L a b e l L o c a t i o n > < L o c a t i o n   x m l n s : b = " h t t p : / / s c h e m a s . d a t a c o n t r a c t . o r g / 2 0 0 4 / 0 7 / S y s t e m . W i n d o w s " > < b : _ x > 4 6 8 . 3 0 3 8 1 0 5 6 7 6 6 5 8 3 < / 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 2 7 3 . 6 < / b : _ x > < b : _ y > 1 7 1 . 4 < / b : _ y > < / b : P o i n t > < b : P o i n t > < b : _ x > 3 6 0 . 9 5 1 9 0 5 5 < / b : _ x > < b : _ y > 1 7 1 . 4 < / b : _ y > < / b : P o i n t > < b : P o i n t > < b : _ x > 3 6 2 . 9 5 1 9 0 5 5 < / b : _ x > < b : _ y > 1 6 9 . 4 < / b : _ y > < / b : P o i n t > < b : P o i n t > < b : _ x > 3 6 2 . 9 5 1 9 0 5 5 < / b : _ x > < b : _ y > 7 7 < / b : _ y > < / b : P o i n t > < b : P o i n t > < b : _ x > 3 6 4 . 9 5 1 9 0 5 5 < / b : _ x > < b : _ y > 7 5 < / b : _ y > < / b : P o i n t > < b : P o i n t > < b : _ x > 4 5 2 . 3 0 3 8 1 0 5 6 7 6 6 5 7 8 < / b : _ x > < b : _ y > 7 5 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6E61AA3F-4B81-4041-9B74-A47B22088EB9}">
  <ds:schemaRefs>
    <ds:schemaRef ds:uri="http://schemas.microsoft.com/DataMashup"/>
  </ds:schemaRefs>
</ds:datastoreItem>
</file>

<file path=customXml/itemProps10.xml><?xml version="1.0" encoding="utf-8"?>
<ds:datastoreItem xmlns:ds="http://schemas.openxmlformats.org/officeDocument/2006/customXml" ds:itemID="{EED235FC-3EDB-4997-9140-5E5BBD730AE8}">
  <ds:schemaRefs/>
</ds:datastoreItem>
</file>

<file path=customXml/itemProps11.xml><?xml version="1.0" encoding="utf-8"?>
<ds:datastoreItem xmlns:ds="http://schemas.openxmlformats.org/officeDocument/2006/customXml" ds:itemID="{3E216BE1-BDAD-48CA-BF32-4D5F3D2F9758}">
  <ds:schemaRefs/>
</ds:datastoreItem>
</file>

<file path=customXml/itemProps12.xml><?xml version="1.0" encoding="utf-8"?>
<ds:datastoreItem xmlns:ds="http://schemas.openxmlformats.org/officeDocument/2006/customXml" ds:itemID="{402F0939-4FFF-4784-A844-2CD55E6AD62F}">
  <ds:schemaRefs/>
</ds:datastoreItem>
</file>

<file path=customXml/itemProps13.xml><?xml version="1.0" encoding="utf-8"?>
<ds:datastoreItem xmlns:ds="http://schemas.openxmlformats.org/officeDocument/2006/customXml" ds:itemID="{D18306B9-B373-4A4E-9666-6E5F2DD7E66F}">
  <ds:schemaRefs/>
</ds:datastoreItem>
</file>

<file path=customXml/itemProps14.xml><?xml version="1.0" encoding="utf-8"?>
<ds:datastoreItem xmlns:ds="http://schemas.openxmlformats.org/officeDocument/2006/customXml" ds:itemID="{47ABF7D6-EE41-4508-8BF4-343ED5EE91D0}">
  <ds:schemaRefs/>
</ds:datastoreItem>
</file>

<file path=customXml/itemProps15.xml><?xml version="1.0" encoding="utf-8"?>
<ds:datastoreItem xmlns:ds="http://schemas.openxmlformats.org/officeDocument/2006/customXml" ds:itemID="{7F816392-49BE-4480-955C-EFB85644FE98}">
  <ds:schemaRefs/>
</ds:datastoreItem>
</file>

<file path=customXml/itemProps16.xml><?xml version="1.0" encoding="utf-8"?>
<ds:datastoreItem xmlns:ds="http://schemas.openxmlformats.org/officeDocument/2006/customXml" ds:itemID="{B575DB78-3E69-45AF-BC41-41C33CC13BD8}">
  <ds:schemaRefs/>
</ds:datastoreItem>
</file>

<file path=customXml/itemProps17.xml><?xml version="1.0" encoding="utf-8"?>
<ds:datastoreItem xmlns:ds="http://schemas.openxmlformats.org/officeDocument/2006/customXml" ds:itemID="{10E166DE-085E-48BC-9452-DE69A620255F}">
  <ds:schemaRefs/>
</ds:datastoreItem>
</file>

<file path=customXml/itemProps18.xml><?xml version="1.0" encoding="utf-8"?>
<ds:datastoreItem xmlns:ds="http://schemas.openxmlformats.org/officeDocument/2006/customXml" ds:itemID="{116E061A-EEC9-40B5-B8E6-24247709792B}">
  <ds:schemaRefs/>
</ds:datastoreItem>
</file>

<file path=customXml/itemProps2.xml><?xml version="1.0" encoding="utf-8"?>
<ds:datastoreItem xmlns:ds="http://schemas.openxmlformats.org/officeDocument/2006/customXml" ds:itemID="{92B71091-85D7-4996-AD0A-9587FB2594BD}">
  <ds:schemaRefs/>
</ds:datastoreItem>
</file>

<file path=customXml/itemProps3.xml><?xml version="1.0" encoding="utf-8"?>
<ds:datastoreItem xmlns:ds="http://schemas.openxmlformats.org/officeDocument/2006/customXml" ds:itemID="{7D43564E-AFB3-4F67-8246-72A6994DCBC7}">
  <ds:schemaRefs/>
</ds:datastoreItem>
</file>

<file path=customXml/itemProps4.xml><?xml version="1.0" encoding="utf-8"?>
<ds:datastoreItem xmlns:ds="http://schemas.openxmlformats.org/officeDocument/2006/customXml" ds:itemID="{D66BF2FA-61AF-4B67-9490-C7C15D1458DC}">
  <ds:schemaRefs/>
</ds:datastoreItem>
</file>

<file path=customXml/itemProps5.xml><?xml version="1.0" encoding="utf-8"?>
<ds:datastoreItem xmlns:ds="http://schemas.openxmlformats.org/officeDocument/2006/customXml" ds:itemID="{3254BE7B-DDD9-41C9-9897-DEEDA680C428}">
  <ds:schemaRefs/>
</ds:datastoreItem>
</file>

<file path=customXml/itemProps6.xml><?xml version="1.0" encoding="utf-8"?>
<ds:datastoreItem xmlns:ds="http://schemas.openxmlformats.org/officeDocument/2006/customXml" ds:itemID="{2B1A12BB-CFD3-4A55-A12B-DBD2C8486781}">
  <ds:schemaRefs/>
</ds:datastoreItem>
</file>

<file path=customXml/itemProps7.xml><?xml version="1.0" encoding="utf-8"?>
<ds:datastoreItem xmlns:ds="http://schemas.openxmlformats.org/officeDocument/2006/customXml" ds:itemID="{7A4BCA43-DE5B-4BB2-98FD-7B22B62679D4}">
  <ds:schemaRefs/>
</ds:datastoreItem>
</file>

<file path=customXml/itemProps8.xml><?xml version="1.0" encoding="utf-8"?>
<ds:datastoreItem xmlns:ds="http://schemas.openxmlformats.org/officeDocument/2006/customXml" ds:itemID="{973AD83E-19FA-40DD-B41B-241E550819A2}">
  <ds:schemaRefs/>
</ds:datastoreItem>
</file>

<file path=customXml/itemProps9.xml><?xml version="1.0" encoding="utf-8"?>
<ds:datastoreItem xmlns:ds="http://schemas.openxmlformats.org/officeDocument/2006/customXml" ds:itemID="{E3818C72-C06E-4907-B723-D3825BDC734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Sheet5</vt:lpstr>
      <vt:lpstr>Sheet4</vt:lpstr>
      <vt:lpstr>Daily ER No of Patient</vt:lpstr>
      <vt:lpstr>Dashboard</vt:lpstr>
      <vt:lpstr>Pivot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Bhattu Sriram</dc:creator>
  <cp:lastModifiedBy>Bhattu Sriram</cp:lastModifiedBy>
  <dcterms:created xsi:type="dcterms:W3CDTF">2025-10-16T08:49:02Z</dcterms:created>
  <dcterms:modified xsi:type="dcterms:W3CDTF">2025-10-16T14:24:34Z</dcterms:modified>
</cp:coreProperties>
</file>