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ajiv\workspace-insursa\insursa-premium-configurer\files\"/>
    </mc:Choice>
  </mc:AlternateContent>
  <xr:revisionPtr revIDLastSave="0" documentId="13_ncr:1_{AAE72C64-B4BD-4294-9139-AB76C0299E0B}" xr6:coauthVersionLast="47" xr6:coauthVersionMax="47" xr10:uidLastSave="{00000000-0000-0000-0000-000000000000}"/>
  <bookViews>
    <workbookView xWindow="-103" yWindow="-103" windowWidth="22149" windowHeight="11640" tabRatio="932" activeTab="1" xr2:uid="{00000000-000D-0000-FFFF-FFFF00000000}"/>
  </bookViews>
  <sheets>
    <sheet name="Algorithm" sheetId="11" r:id="rId1"/>
    <sheet name="Rater" sheetId="20" r:id="rId2"/>
    <sheet name="Discount Formual" sheetId="27" r:id="rId3"/>
    <sheet name="Base" sheetId="12" r:id="rId4"/>
    <sheet name="Program" sheetId="26" r:id="rId5"/>
    <sheet name="Territory" sheetId="13" r:id="rId6"/>
    <sheet name="Limits" sheetId="8" r:id="rId7"/>
    <sheet name="TermFactors" sheetId="9" r:id="rId8"/>
    <sheet name="Points" sheetId="18" r:id="rId9"/>
    <sheet name="Class" sheetId="14" r:id="rId10"/>
    <sheet name="Symbol" sheetId="15" r:id="rId11"/>
    <sheet name="ModelYear" sheetId="16" r:id="rId12"/>
    <sheet name="Discount" sheetId="17" r:id="rId13"/>
    <sheet name="Surcharges" sheetId="19" r:id="rId14"/>
  </sheets>
  <externalReferences>
    <externalReference r:id="rId15"/>
    <externalReference r:id="rId16"/>
    <externalReference r:id="rId17"/>
  </externalReferences>
  <definedNames>
    <definedName name="_xlnm._FilterDatabase" localSheetId="5" hidden="1">Territory!$A$7:$K$2891</definedName>
    <definedName name="age_tier">#REF!</definedName>
    <definedName name="Cars">#REF!</definedName>
    <definedName name="class">[1]Rater!$R$8:$R$300</definedName>
    <definedName name="DL">[1]Rater!$Z$8:$Z$10</definedName>
    <definedName name="Dvr_Age">#REF!</definedName>
    <definedName name="goodstudent">#REF!</definedName>
    <definedName name="Liab_Sym">'[2]Symbol Relativities'!#REF!</definedName>
    <definedName name="Marital">#REF!</definedName>
    <definedName name="MY" localSheetId="4">#REF!</definedName>
    <definedName name="MY">[1]Rater!$U$8:$U$38</definedName>
    <definedName name="points">[1]Rater!$W$8:$W$23</definedName>
    <definedName name="prior_cvg">#REF!</definedName>
    <definedName name="program">#REF!</definedName>
    <definedName name="renewal">#REF!</definedName>
    <definedName name="rent">#REF!</definedName>
    <definedName name="Sex">#REF!</definedName>
    <definedName name="symbol">[3]Rater!$T$8:$T$106</definedName>
    <definedName name="term">#REF!</definedName>
    <definedName name="territory">[1]Rater!$S$8:$S$2889</definedName>
    <definedName name="Tier">#REF!</definedName>
    <definedName name="tow">#REF!</definedName>
    <definedName name="Transfer">#REF!</definedName>
    <definedName name="usage">[1]Rater!$Y$8:$Y$9</definedName>
    <definedName name="YN">#REF!</definedName>
    <definedName name="zip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20" l="1"/>
  <c r="H63" i="20"/>
  <c r="C63" i="20"/>
  <c r="B63" i="20"/>
  <c r="I38" i="20" l="1"/>
  <c r="A2795" i="13" l="1"/>
  <c r="A2794" i="13"/>
  <c r="A2793" i="13"/>
  <c r="A2792" i="13"/>
  <c r="A2791" i="13"/>
  <c r="A2790" i="13"/>
  <c r="A2789" i="13"/>
  <c r="A2788" i="13"/>
  <c r="A2787" i="13"/>
  <c r="A2786" i="13"/>
  <c r="A2785" i="13"/>
  <c r="A2784" i="13"/>
  <c r="A2783" i="13"/>
  <c r="A2782" i="13"/>
  <c r="A2781" i="13"/>
  <c r="A2780" i="13"/>
  <c r="A2779" i="13"/>
  <c r="A2778" i="13"/>
  <c r="A2777" i="13"/>
  <c r="A2776" i="13"/>
  <c r="A2775" i="13"/>
  <c r="A2774" i="13"/>
  <c r="A2773" i="13"/>
  <c r="A2772" i="13"/>
  <c r="A2771" i="13"/>
  <c r="A2770" i="13"/>
  <c r="A2769" i="13"/>
  <c r="A2768" i="13"/>
  <c r="A2767" i="13"/>
  <c r="A2766" i="13"/>
  <c r="A2765" i="13"/>
  <c r="A2764" i="13"/>
  <c r="A2763" i="13"/>
  <c r="A2762" i="13"/>
  <c r="A2761" i="13"/>
  <c r="A2760" i="13"/>
  <c r="A2759" i="13"/>
  <c r="A2758" i="13"/>
  <c r="A2757" i="13"/>
  <c r="A2756" i="13"/>
  <c r="A2755" i="13"/>
  <c r="A2754" i="13"/>
  <c r="I59" i="20" l="1"/>
  <c r="H59" i="20"/>
  <c r="C59" i="20"/>
  <c r="B59" i="20"/>
  <c r="L48" i="20" l="1"/>
  <c r="C42" i="20" l="1"/>
  <c r="B42" i="20"/>
  <c r="C14" i="20"/>
  <c r="J35" i="20" s="1"/>
  <c r="G35" i="20" l="1"/>
  <c r="D35" i="20"/>
  <c r="H35" i="20"/>
  <c r="C35" i="20"/>
  <c r="K35" i="20"/>
  <c r="E35" i="20"/>
  <c r="I35" i="20"/>
  <c r="B35" i="20"/>
  <c r="F35" i="20"/>
  <c r="G34" i="20" l="1"/>
  <c r="F34" i="20"/>
  <c r="I45" i="20"/>
  <c r="I44" i="20"/>
  <c r="H45" i="20"/>
  <c r="H44" i="20"/>
  <c r="C45" i="20"/>
  <c r="B45" i="20"/>
  <c r="C44" i="20"/>
  <c r="B44" i="20"/>
  <c r="A58" i="16"/>
  <c r="A57" i="16" s="1"/>
  <c r="A56" i="16" s="1"/>
  <c r="A55" i="16" s="1"/>
  <c r="A54" i="16" s="1"/>
  <c r="A53" i="16" s="1"/>
  <c r="A52" i="16" s="1"/>
  <c r="A51" i="16" s="1"/>
  <c r="A50" i="16" s="1"/>
  <c r="A49" i="16" s="1"/>
  <c r="A48" i="16" s="1"/>
  <c r="A47" i="16" s="1"/>
  <c r="A46" i="16" s="1"/>
  <c r="A45" i="16" s="1"/>
  <c r="A44" i="16" s="1"/>
  <c r="A43" i="16" s="1"/>
  <c r="A42" i="16" s="1"/>
  <c r="A41" i="16" s="1"/>
  <c r="A40" i="16" s="1"/>
  <c r="A39" i="16" s="1"/>
  <c r="A38" i="16" s="1"/>
  <c r="A37" i="16" s="1"/>
  <c r="A36" i="16" s="1"/>
  <c r="A35" i="16" s="1"/>
  <c r="A34" i="16" s="1"/>
  <c r="A33" i="16" s="1"/>
  <c r="A32" i="16" s="1"/>
  <c r="A31" i="16" s="1"/>
  <c r="A30" i="16" s="1"/>
  <c r="A29" i="16" s="1"/>
  <c r="A28" i="16" s="1"/>
  <c r="A27" i="16" s="1"/>
  <c r="A26" i="16" s="1"/>
  <c r="A25" i="16" s="1"/>
  <c r="A24" i="16" s="1"/>
  <c r="A23" i="16" s="1"/>
  <c r="A22" i="16" s="1"/>
  <c r="A21" i="16" s="1"/>
  <c r="A20" i="16" s="1"/>
  <c r="A19" i="16" s="1"/>
  <c r="A18" i="16" s="1"/>
  <c r="A17" i="16" s="1"/>
  <c r="A16" i="16" s="1"/>
  <c r="A15" i="16" s="1"/>
  <c r="A14" i="16" s="1"/>
  <c r="A13" i="16" s="1"/>
  <c r="A12" i="16" s="1"/>
  <c r="A11" i="16" s="1"/>
  <c r="A10" i="16" s="1"/>
  <c r="A9" i="16" s="1"/>
  <c r="A8" i="16" s="1"/>
  <c r="K34" i="20"/>
  <c r="D34" i="20"/>
  <c r="C34" i="20"/>
  <c r="B34" i="20"/>
  <c r="E34" i="20"/>
  <c r="B31" i="20"/>
  <c r="C31" i="20"/>
  <c r="K31" i="20" l="1"/>
  <c r="J31" i="20"/>
  <c r="I31" i="20"/>
  <c r="H31" i="20"/>
  <c r="G31" i="20"/>
  <c r="F31" i="20"/>
  <c r="E31" i="20"/>
  <c r="D31" i="20"/>
  <c r="I43" i="20" l="1"/>
  <c r="H43" i="20"/>
  <c r="C43" i="20"/>
  <c r="B43" i="20"/>
  <c r="D36" i="20" l="1"/>
  <c r="B32" i="20" l="1"/>
  <c r="C32" i="20"/>
  <c r="E32" i="20"/>
  <c r="F32" i="20"/>
  <c r="G32" i="20"/>
  <c r="H32" i="20"/>
  <c r="I32" i="20"/>
  <c r="D32" i="20"/>
  <c r="A461" i="13" l="1"/>
  <c r="A463" i="13"/>
  <c r="A479" i="13"/>
  <c r="A492" i="13"/>
  <c r="A512" i="13"/>
  <c r="A513" i="13"/>
  <c r="A517" i="13"/>
  <c r="A524" i="13"/>
  <c r="A527" i="13"/>
  <c r="A542" i="13"/>
  <c r="A552" i="13"/>
  <c r="A2647" i="13"/>
  <c r="A556" i="13"/>
  <c r="A557" i="13"/>
  <c r="A579" i="13"/>
  <c r="A587" i="13"/>
  <c r="A603" i="13"/>
  <c r="A618" i="13"/>
  <c r="A1909" i="13"/>
  <c r="A1925" i="13"/>
  <c r="A1948" i="13"/>
  <c r="A1957" i="13"/>
  <c r="A819" i="13"/>
  <c r="A822" i="13"/>
  <c r="A826" i="13"/>
  <c r="A829" i="13"/>
  <c r="A833" i="13"/>
  <c r="A836" i="13"/>
  <c r="A845" i="13"/>
  <c r="A847" i="13"/>
  <c r="A853" i="13"/>
  <c r="A857" i="13"/>
  <c r="A858" i="13"/>
  <c r="A863" i="13"/>
  <c r="A1708" i="13"/>
  <c r="A1712" i="13"/>
  <c r="A1718" i="13"/>
  <c r="A1721" i="13"/>
  <c r="A1722" i="13"/>
  <c r="A1732" i="13"/>
  <c r="A1739" i="13"/>
  <c r="A1751" i="13"/>
  <c r="A1752" i="13"/>
  <c r="A1763" i="13"/>
  <c r="A1764" i="13"/>
  <c r="A1767" i="13"/>
  <c r="A1774" i="13"/>
  <c r="A1789" i="13"/>
  <c r="A1898" i="13"/>
  <c r="A1424" i="13"/>
  <c r="A1431" i="13"/>
  <c r="A1473" i="13"/>
  <c r="A1474" i="13"/>
  <c r="A1491" i="13"/>
  <c r="A1633" i="13"/>
  <c r="A2237" i="13"/>
  <c r="A2239" i="13"/>
  <c r="A2244" i="13"/>
  <c r="A2253" i="13"/>
  <c r="A2259" i="13"/>
  <c r="A2265" i="13"/>
  <c r="A2465" i="13"/>
  <c r="A2481" i="13"/>
  <c r="A1710" i="13"/>
  <c r="A1735" i="13"/>
  <c r="A1754" i="13"/>
  <c r="A1762" i="13"/>
  <c r="A2233" i="13"/>
  <c r="A2235" i="13"/>
  <c r="A2044" i="13"/>
  <c r="A2056" i="13"/>
  <c r="A2063" i="13"/>
  <c r="A2065" i="13"/>
  <c r="A2071" i="13"/>
  <c r="A2111" i="13"/>
  <c r="A2114" i="13"/>
  <c r="A2126" i="13"/>
  <c r="A2129" i="13"/>
  <c r="A2247" i="13"/>
  <c r="A2263" i="13"/>
  <c r="A2270" i="13"/>
  <c r="A2272" i="13"/>
  <c r="A1780" i="13"/>
  <c r="A1781" i="13"/>
  <c r="A1795" i="13"/>
  <c r="A1803" i="13"/>
  <c r="A1815" i="13"/>
  <c r="A1817" i="13"/>
  <c r="A1818" i="13"/>
  <c r="A1833" i="13"/>
  <c r="A1954" i="13"/>
  <c r="A1956" i="13"/>
  <c r="A1959" i="13"/>
  <c r="A964" i="13"/>
  <c r="A965" i="13"/>
  <c r="A966" i="13"/>
  <c r="A967" i="13"/>
  <c r="A969" i="13"/>
  <c r="A972" i="13"/>
  <c r="A987" i="13"/>
  <c r="A990" i="13"/>
  <c r="A998" i="13"/>
  <c r="A1002" i="13"/>
  <c r="A1006" i="13"/>
  <c r="A1007" i="13"/>
  <c r="A1008" i="13"/>
  <c r="A1009" i="13"/>
  <c r="A1011" i="13"/>
  <c r="A1012" i="13"/>
  <c r="A1016" i="13"/>
  <c r="A1019" i="13"/>
  <c r="A1022" i="13"/>
  <c r="A1030" i="13"/>
  <c r="A1031" i="13"/>
  <c r="A1033" i="13"/>
  <c r="A1039" i="13"/>
  <c r="A1709" i="13"/>
  <c r="A1714" i="13"/>
  <c r="A1719" i="13"/>
  <c r="A1726" i="13"/>
  <c r="A1736" i="13"/>
  <c r="A1743" i="13"/>
  <c r="A1753" i="13"/>
  <c r="A1768" i="13"/>
  <c r="A1775" i="13"/>
  <c r="A1779" i="13"/>
  <c r="A1783" i="13"/>
  <c r="A1786" i="13"/>
  <c r="A1788" i="13"/>
  <c r="A1801" i="13"/>
  <c r="A1820" i="13"/>
  <c r="A1821" i="13"/>
  <c r="A1825" i="13"/>
  <c r="A182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9" i="13"/>
  <c r="A1900" i="13"/>
  <c r="A1902" i="13"/>
  <c r="A1903" i="13"/>
  <c r="A1769" i="13"/>
  <c r="A2046" i="13"/>
  <c r="A2093" i="13"/>
  <c r="A2094" i="13"/>
  <c r="A2105" i="13"/>
  <c r="A2116" i="13"/>
  <c r="A2123" i="13"/>
  <c r="A2131" i="13"/>
  <c r="A2140" i="13"/>
  <c r="A2142" i="13"/>
  <c r="A2146" i="13"/>
  <c r="A2660" i="13"/>
  <c r="A659" i="13"/>
  <c r="A916" i="13"/>
  <c r="A991" i="13"/>
  <c r="A1062" i="13"/>
  <c r="A1064" i="13"/>
  <c r="A1068" i="13"/>
  <c r="A1081" i="13"/>
  <c r="A1085" i="13"/>
  <c r="A1100" i="13"/>
  <c r="A1108" i="13"/>
  <c r="A1123" i="13"/>
  <c r="A1126" i="13"/>
  <c r="A344" i="13"/>
  <c r="A345" i="13"/>
  <c r="A348" i="13"/>
  <c r="A355" i="13"/>
  <c r="A358" i="13"/>
  <c r="A363" i="13"/>
  <c r="A366" i="13"/>
  <c r="A367" i="13"/>
  <c r="A371" i="13"/>
  <c r="A372" i="13"/>
  <c r="A373" i="13"/>
  <c r="A1282" i="13"/>
  <c r="A1428" i="13"/>
  <c r="A1434" i="13"/>
  <c r="A1445" i="13"/>
  <c r="A1483" i="13"/>
  <c r="A1493" i="13"/>
  <c r="A1512" i="13"/>
  <c r="A1515" i="13"/>
  <c r="A1527" i="13"/>
  <c r="A1531" i="13"/>
  <c r="A1539" i="13"/>
  <c r="A1541" i="13"/>
  <c r="A1555" i="13"/>
  <c r="A1562" i="13"/>
  <c r="A1563" i="13"/>
  <c r="A1566" i="13"/>
  <c r="A1569" i="13"/>
  <c r="A1571" i="13"/>
  <c r="A1623" i="13"/>
  <c r="A1624" i="13"/>
  <c r="A1625" i="13"/>
  <c r="A1626" i="13"/>
  <c r="A1628" i="13"/>
  <c r="A1637" i="13"/>
  <c r="A1638" i="13"/>
  <c r="A1643" i="13"/>
  <c r="A1648" i="13"/>
  <c r="A1650" i="13"/>
  <c r="A2705" i="13"/>
  <c r="A2706" i="13"/>
  <c r="A2712" i="13"/>
  <c r="A2720" i="13"/>
  <c r="A1921" i="13"/>
  <c r="A1922" i="13"/>
  <c r="A881" i="13"/>
  <c r="A896" i="13"/>
  <c r="A939" i="13"/>
  <c r="A943" i="13"/>
  <c r="A1146" i="13"/>
  <c r="A1148" i="13"/>
  <c r="A1151" i="13"/>
  <c r="A1154" i="13"/>
  <c r="A1177" i="13"/>
  <c r="A1204" i="13"/>
  <c r="A1017" i="13"/>
  <c r="A1028" i="13"/>
  <c r="A1635" i="13"/>
  <c r="A1660" i="13"/>
  <c r="A1661" i="13"/>
  <c r="A988" i="13"/>
  <c r="A1003" i="13"/>
  <c r="A1013" i="13"/>
  <c r="A1014" i="13"/>
  <c r="A2045" i="13"/>
  <c r="A2050" i="13"/>
  <c r="A2055" i="13"/>
  <c r="A2097" i="13"/>
  <c r="A2102" i="13"/>
  <c r="A2117" i="13"/>
  <c r="A2124" i="13"/>
  <c r="A2052" i="13"/>
  <c r="A2064" i="13"/>
  <c r="A2074" i="13"/>
  <c r="A2088" i="13"/>
  <c r="A2098" i="13"/>
  <c r="A2106" i="13"/>
  <c r="A2108" i="13"/>
  <c r="A2119" i="13"/>
  <c r="A2121" i="13"/>
  <c r="A2128" i="13"/>
  <c r="A2130" i="13"/>
  <c r="A2137" i="13"/>
  <c r="A2264" i="13"/>
  <c r="A2273" i="13"/>
  <c r="A1465" i="13"/>
  <c r="A1689" i="13"/>
  <c r="A1692" i="13"/>
  <c r="A1693" i="13"/>
  <c r="A1699" i="13"/>
  <c r="A1690" i="13"/>
  <c r="A2554" i="13"/>
  <c r="A1984" i="13"/>
  <c r="A1985" i="13"/>
  <c r="A1986" i="13"/>
  <c r="A1987" i="13"/>
  <c r="A2000" i="13"/>
  <c r="A2001" i="13"/>
  <c r="A2004" i="13"/>
  <c r="A2012" i="13"/>
  <c r="A2013" i="13"/>
  <c r="A2020" i="13"/>
  <c r="A2023" i="13"/>
  <c r="A2027" i="13"/>
  <c r="A2031" i="13"/>
  <c r="A2036" i="13"/>
  <c r="A2037" i="13"/>
  <c r="A2041" i="13"/>
  <c r="A280" i="13"/>
  <c r="A332" i="13"/>
  <c r="A400" i="13"/>
  <c r="A440" i="13"/>
  <c r="A347" i="13"/>
  <c r="A350" i="13"/>
  <c r="A352" i="13"/>
  <c r="A357" i="13"/>
  <c r="A359" i="13"/>
  <c r="A360" i="13"/>
  <c r="A361" i="13"/>
  <c r="A362" i="13"/>
  <c r="A364" i="13"/>
  <c r="A370" i="13"/>
  <c r="A385" i="13"/>
  <c r="A390" i="13"/>
  <c r="A415" i="13"/>
  <c r="A417" i="13"/>
  <c r="A425" i="13"/>
  <c r="A2347" i="13"/>
  <c r="A1514" i="13"/>
  <c r="A1519" i="13"/>
  <c r="A1521" i="13"/>
  <c r="A1523" i="13"/>
  <c r="A1524" i="13"/>
  <c r="A1532" i="13"/>
  <c r="A1548" i="13"/>
  <c r="A1560" i="13"/>
  <c r="A1565" i="13"/>
  <c r="A1578" i="13"/>
  <c r="A1588" i="13"/>
  <c r="A1608" i="13"/>
  <c r="A1612" i="13"/>
  <c r="A413" i="13"/>
  <c r="A444" i="13"/>
  <c r="A471" i="13"/>
  <c r="A475" i="13"/>
  <c r="A481" i="13"/>
  <c r="A484" i="13"/>
  <c r="A493" i="13"/>
  <c r="A495" i="13"/>
  <c r="A497" i="13"/>
  <c r="A501" i="13"/>
  <c r="A559" i="13"/>
  <c r="A604" i="13"/>
  <c r="A614" i="13"/>
  <c r="A498" i="13"/>
  <c r="A2419" i="13"/>
  <c r="A765" i="13"/>
  <c r="A767" i="13"/>
  <c r="A799" i="13"/>
  <c r="A820" i="13"/>
  <c r="A823" i="13"/>
  <c r="A830" i="13"/>
  <c r="A835" i="13"/>
  <c r="A843" i="13"/>
  <c r="A856" i="13"/>
  <c r="A864" i="13"/>
  <c r="A2484" i="13"/>
  <c r="A2522" i="13"/>
  <c r="A1229" i="13"/>
  <c r="A1155" i="13"/>
  <c r="A1158" i="13"/>
  <c r="A1167" i="13"/>
  <c r="A1190" i="13"/>
  <c r="A1195" i="13"/>
  <c r="A1200" i="13"/>
  <c r="A1203" i="13"/>
  <c r="A9" i="13"/>
  <c r="A13" i="13"/>
  <c r="A16" i="13"/>
  <c r="A22" i="13"/>
  <c r="A23" i="13"/>
  <c r="A25" i="13"/>
  <c r="A29" i="13"/>
  <c r="A31" i="13"/>
  <c r="A33" i="13"/>
  <c r="A40" i="13"/>
  <c r="A42" i="13"/>
  <c r="A63" i="13"/>
  <c r="A64" i="13"/>
  <c r="A65" i="13"/>
  <c r="A66" i="13"/>
  <c r="A67" i="13"/>
  <c r="A70" i="13"/>
  <c r="A72" i="13"/>
  <c r="A75" i="13"/>
  <c r="A77" i="13"/>
  <c r="A85" i="13"/>
  <c r="A87" i="13"/>
  <c r="A88" i="13"/>
  <c r="A101" i="13"/>
  <c r="A107" i="13"/>
  <c r="A153" i="13"/>
  <c r="A155" i="13"/>
  <c r="A161" i="13"/>
  <c r="A166" i="13"/>
  <c r="A211" i="13"/>
  <c r="A215" i="13"/>
  <c r="A222" i="13"/>
  <c r="A229" i="13"/>
  <c r="A230" i="13"/>
  <c r="A250" i="13"/>
  <c r="A271" i="13"/>
  <c r="A283" i="13"/>
  <c r="A289" i="13"/>
  <c r="A319" i="13"/>
  <c r="A337" i="13"/>
  <c r="A2382" i="13"/>
  <c r="A2445" i="13"/>
  <c r="A1420" i="13"/>
  <c r="A1438" i="13"/>
  <c r="A1439" i="13"/>
  <c r="A1444" i="13"/>
  <c r="A1456" i="13"/>
  <c r="A1462" i="13"/>
  <c r="A1471" i="13"/>
  <c r="A1475" i="13"/>
  <c r="A1476" i="13"/>
  <c r="A1676" i="13"/>
  <c r="A2240" i="13"/>
  <c r="A2241" i="13"/>
  <c r="A2242" i="13"/>
  <c r="A2245" i="13"/>
  <c r="A2252" i="13"/>
  <c r="A2260" i="13"/>
  <c r="A2262" i="13"/>
  <c r="A2267" i="13"/>
  <c r="A2277" i="13"/>
  <c r="A1715" i="13"/>
  <c r="A1727" i="13"/>
  <c r="A1770" i="13"/>
  <c r="A1784" i="13"/>
  <c r="A1804" i="13"/>
  <c r="A1807" i="13"/>
  <c r="A1809" i="13"/>
  <c r="A1810" i="13"/>
  <c r="A1827" i="13"/>
  <c r="A1834" i="13"/>
  <c r="A1901" i="13"/>
  <c r="A2047" i="13"/>
  <c r="A2075" i="13"/>
  <c r="A2138" i="13"/>
  <c r="A882" i="13"/>
  <c r="A887" i="13"/>
  <c r="A892" i="13"/>
  <c r="A897" i="13"/>
  <c r="A899" i="13"/>
  <c r="A902" i="13"/>
  <c r="A910" i="13"/>
  <c r="A913" i="13"/>
  <c r="A915" i="13"/>
  <c r="A936" i="13"/>
  <c r="A940" i="13"/>
  <c r="A944" i="13"/>
  <c r="A995" i="13"/>
  <c r="A1205" i="13"/>
  <c r="A1160" i="13"/>
  <c r="A1182" i="13"/>
  <c r="A1185" i="13"/>
  <c r="A770" i="13"/>
  <c r="A772" i="13"/>
  <c r="A776" i="13"/>
  <c r="A777" i="13"/>
  <c r="A779" i="13"/>
  <c r="A788" i="13"/>
  <c r="A790" i="13"/>
  <c r="A792" i="13"/>
  <c r="A794" i="13"/>
  <c r="A803" i="13"/>
  <c r="A805" i="13"/>
  <c r="A807" i="13"/>
  <c r="A812" i="13"/>
  <c r="A814" i="13"/>
  <c r="A816" i="13"/>
  <c r="A977" i="13"/>
  <c r="A983" i="13"/>
  <c r="A986" i="13"/>
  <c r="A992" i="13"/>
  <c r="A1000" i="13"/>
  <c r="A1004" i="13"/>
  <c r="A1010" i="13"/>
  <c r="A1020" i="13"/>
  <c r="A1023" i="13"/>
  <c r="A1026" i="13"/>
  <c r="A1041" i="13"/>
  <c r="A1042" i="13"/>
  <c r="A1043" i="13"/>
  <c r="A1044" i="13"/>
  <c r="A1065" i="13"/>
  <c r="A1093" i="13"/>
  <c r="A1124" i="13"/>
  <c r="A2656" i="13"/>
  <c r="A2687" i="13"/>
  <c r="A2466" i="13"/>
  <c r="A2494" i="13"/>
  <c r="A2724" i="13"/>
  <c r="A2376" i="13"/>
  <c r="A8" i="13"/>
  <c r="A10" i="13"/>
  <c r="A11" i="13"/>
  <c r="A17" i="13"/>
  <c r="A26" i="13"/>
  <c r="A34" i="13"/>
  <c r="A35" i="13"/>
  <c r="A36" i="13"/>
  <c r="A37" i="13"/>
  <c r="A38" i="13"/>
  <c r="A39" i="13"/>
  <c r="A41" i="13"/>
  <c r="A43" i="13"/>
  <c r="A44" i="13"/>
  <c r="A46" i="13"/>
  <c r="A48" i="13"/>
  <c r="A50" i="13"/>
  <c r="A55" i="13"/>
  <c r="A56" i="13"/>
  <c r="A57" i="13"/>
  <c r="A58" i="13"/>
  <c r="A60" i="13"/>
  <c r="A73" i="13"/>
  <c r="A74" i="13"/>
  <c r="A76" i="13"/>
  <c r="A79" i="13"/>
  <c r="A81" i="13"/>
  <c r="A89" i="13"/>
  <c r="A95" i="13"/>
  <c r="A102" i="13"/>
  <c r="A103" i="13"/>
  <c r="A110" i="13"/>
  <c r="A116" i="13"/>
  <c r="A118" i="13"/>
  <c r="A121" i="13"/>
  <c r="A126" i="13"/>
  <c r="A133" i="13"/>
  <c r="A134" i="13"/>
  <c r="A137" i="13"/>
  <c r="A146" i="13"/>
  <c r="A160" i="13"/>
  <c r="A162" i="13"/>
  <c r="A163" i="13"/>
  <c r="A164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2" i="13"/>
  <c r="A213" i="13"/>
  <c r="A214" i="13"/>
  <c r="A216" i="13"/>
  <c r="A217" i="13"/>
  <c r="A218" i="13"/>
  <c r="A219" i="13"/>
  <c r="A220" i="13"/>
  <c r="A221" i="13"/>
  <c r="A223" i="13"/>
  <c r="A225" i="13"/>
  <c r="A226" i="13"/>
  <c r="A671" i="13"/>
  <c r="A687" i="13"/>
  <c r="A1665" i="13"/>
  <c r="A1669" i="13"/>
  <c r="A1684" i="13"/>
  <c r="A1694" i="13"/>
  <c r="A1702" i="13"/>
  <c r="A1704" i="13"/>
  <c r="A1813" i="13"/>
  <c r="A1822" i="13"/>
  <c r="A1835" i="13"/>
  <c r="A2083" i="13"/>
  <c r="A2327" i="13"/>
  <c r="A237" i="13"/>
  <c r="A253" i="13"/>
  <c r="A257" i="13"/>
  <c r="A270" i="13"/>
  <c r="A276" i="13"/>
  <c r="A279" i="13"/>
  <c r="A298" i="13"/>
  <c r="A12" i="13"/>
  <c r="A14" i="13"/>
  <c r="A15" i="13"/>
  <c r="A18" i="13"/>
  <c r="A21" i="13"/>
  <c r="A24" i="13"/>
  <c r="A27" i="13"/>
  <c r="A30" i="13"/>
  <c r="A32" i="13"/>
  <c r="A52" i="13"/>
  <c r="A53" i="13"/>
  <c r="A59" i="13"/>
  <c r="A61" i="13"/>
  <c r="A62" i="13"/>
  <c r="A69" i="13"/>
  <c r="A71" i="13"/>
  <c r="A86" i="13"/>
  <c r="A224" i="13"/>
  <c r="A673" i="13"/>
  <c r="A699" i="13"/>
  <c r="A710" i="13"/>
  <c r="A750" i="13"/>
  <c r="A755" i="13"/>
  <c r="A756" i="13"/>
  <c r="A757" i="13"/>
  <c r="A758" i="13"/>
  <c r="A759" i="13"/>
  <c r="A760" i="13"/>
  <c r="A763" i="13"/>
  <c r="A764" i="13"/>
  <c r="A773" i="13"/>
  <c r="A783" i="13"/>
  <c r="A786" i="13"/>
  <c r="A795" i="13"/>
  <c r="A797" i="13"/>
  <c r="A801" i="13"/>
  <c r="A808" i="13"/>
  <c r="A815" i="13"/>
  <c r="A2411" i="13"/>
  <c r="A2418" i="13"/>
  <c r="A2424" i="13"/>
  <c r="A2434" i="13"/>
  <c r="A2439" i="13"/>
  <c r="A2450" i="13"/>
  <c r="A2511" i="13"/>
  <c r="A2205" i="13"/>
  <c r="A2208" i="13"/>
  <c r="A2211" i="13"/>
  <c r="A2212" i="13"/>
  <c r="A2215" i="13"/>
  <c r="A2316" i="13"/>
  <c r="A2335" i="13"/>
  <c r="A2350" i="13"/>
  <c r="A2414" i="13"/>
  <c r="A2429" i="13"/>
  <c r="A2431" i="13"/>
  <c r="A2436" i="13"/>
  <c r="A1905" i="13"/>
  <c r="A1914" i="13"/>
  <c r="A1918" i="13"/>
  <c r="A1924" i="13"/>
  <c r="A1943" i="13"/>
  <c r="A1951" i="13"/>
  <c r="A886" i="13"/>
  <c r="A890" i="13"/>
  <c r="A893" i="13"/>
  <c r="A900" i="13"/>
  <c r="A904" i="13"/>
  <c r="A914" i="13"/>
  <c r="A929" i="13"/>
  <c r="A932" i="13"/>
  <c r="A935" i="13"/>
  <c r="A937" i="13"/>
  <c r="A941" i="13"/>
  <c r="A945" i="13"/>
  <c r="A2664" i="13"/>
  <c r="A2678" i="13"/>
  <c r="A2680" i="13"/>
  <c r="A2681" i="13"/>
  <c r="A2682" i="13"/>
  <c r="A2683" i="13"/>
  <c r="A2684" i="13"/>
  <c r="A2685" i="13"/>
  <c r="A2688" i="13"/>
  <c r="A2692" i="13"/>
  <c r="A1198" i="13"/>
  <c r="A1230" i="13"/>
  <c r="A2206" i="13"/>
  <c r="A2210" i="13"/>
  <c r="A2216" i="13"/>
  <c r="A2231" i="13"/>
  <c r="A2704" i="13"/>
  <c r="A2707" i="13"/>
  <c r="A2708" i="13"/>
  <c r="A2710" i="13"/>
  <c r="A2718" i="13"/>
  <c r="A2721" i="13"/>
  <c r="A2725" i="13"/>
  <c r="A2726" i="13"/>
  <c r="A2727" i="13"/>
  <c r="A2728" i="13"/>
  <c r="A2729" i="13"/>
  <c r="A2730" i="13"/>
  <c r="A2731" i="13"/>
  <c r="A2732" i="13"/>
  <c r="A2733" i="13"/>
  <c r="A2734" i="13"/>
  <c r="A2735" i="13"/>
  <c r="A2736" i="13"/>
  <c r="A2737" i="13"/>
  <c r="A2738" i="13"/>
  <c r="A2739" i="13"/>
  <c r="A2740" i="13"/>
  <c r="A2741" i="13"/>
  <c r="A2742" i="13"/>
  <c r="A2743" i="13"/>
  <c r="A2744" i="13"/>
  <c r="A2745" i="13"/>
  <c r="A2746" i="13"/>
  <c r="A2747" i="13"/>
  <c r="A2748" i="13"/>
  <c r="A2749" i="13"/>
  <c r="A2750" i="13"/>
  <c r="A2752" i="13"/>
  <c r="A2753" i="13"/>
  <c r="A91" i="13"/>
  <c r="A92" i="13"/>
  <c r="A96" i="13"/>
  <c r="A105" i="13"/>
  <c r="A111" i="13"/>
  <c r="A127" i="13"/>
  <c r="A135" i="13"/>
  <c r="A138" i="13"/>
  <c r="A139" i="13"/>
  <c r="A154" i="13"/>
  <c r="A156" i="13"/>
  <c r="A658" i="13"/>
  <c r="A668" i="13"/>
  <c r="A683" i="13"/>
  <c r="A686" i="13"/>
  <c r="A688" i="13"/>
  <c r="A703" i="13"/>
  <c r="A1049" i="13"/>
  <c r="A1084" i="13"/>
  <c r="A1105" i="13"/>
  <c r="A867" i="13"/>
  <c r="A868" i="13"/>
  <c r="A883" i="13"/>
  <c r="A888" i="13"/>
  <c r="A898" i="13"/>
  <c r="A901" i="13"/>
  <c r="A903" i="13"/>
  <c r="A911" i="13"/>
  <c r="A917" i="13"/>
  <c r="A924" i="13"/>
  <c r="A930" i="13"/>
  <c r="A948" i="13"/>
  <c r="A1082" i="13"/>
  <c r="A1127" i="13"/>
  <c r="A973" i="13"/>
  <c r="A981" i="13"/>
  <c r="A1032" i="13"/>
  <c r="A1040" i="13"/>
  <c r="A1055" i="13"/>
  <c r="A1057" i="13"/>
  <c r="A1061" i="13"/>
  <c r="A1074" i="13"/>
  <c r="A1086" i="13"/>
  <c r="A1090" i="13"/>
  <c r="A1092" i="13"/>
  <c r="A1096" i="13"/>
  <c r="A1097" i="13"/>
  <c r="A1115" i="13"/>
  <c r="A1117" i="13"/>
  <c r="A1119" i="13"/>
  <c r="A1138" i="13"/>
  <c r="A235" i="13"/>
  <c r="A242" i="13"/>
  <c r="A248" i="13"/>
  <c r="A251" i="13"/>
  <c r="A265" i="13"/>
  <c r="A266" i="13"/>
  <c r="A273" i="13"/>
  <c r="A275" i="13"/>
  <c r="A277" i="13"/>
  <c r="A284" i="13"/>
  <c r="A308" i="13"/>
  <c r="A309" i="13"/>
  <c r="A313" i="13"/>
  <c r="A320" i="13"/>
  <c r="A324" i="13"/>
  <c r="A326" i="13"/>
  <c r="A328" i="13"/>
  <c r="A330" i="13"/>
  <c r="A339" i="13"/>
  <c r="A2286" i="13"/>
  <c r="A2313" i="13"/>
  <c r="A2332" i="13"/>
  <c r="A2372" i="13"/>
  <c r="A2470" i="13"/>
  <c r="A2485" i="13"/>
  <c r="A2238" i="13"/>
  <c r="A2243" i="13"/>
  <c r="A2246" i="13"/>
  <c r="A2248" i="13"/>
  <c r="A2251" i="13"/>
  <c r="A2254" i="13"/>
  <c r="A2255" i="13"/>
  <c r="A2258" i="13"/>
  <c r="A2261" i="13"/>
  <c r="A2266" i="13"/>
  <c r="A2268" i="13"/>
  <c r="A2271" i="13"/>
  <c r="A2274" i="13"/>
  <c r="A2276" i="13"/>
  <c r="A2278" i="13"/>
  <c r="A2279" i="13"/>
  <c r="A2563" i="13"/>
  <c r="A2568" i="13"/>
  <c r="A2585" i="13"/>
  <c r="A2595" i="13"/>
  <c r="A2597" i="13"/>
  <c r="A2601" i="13"/>
  <c r="A2611" i="13"/>
  <c r="A2613" i="13"/>
  <c r="A2615" i="13"/>
  <c r="A2357" i="13"/>
  <c r="A2420" i="13"/>
  <c r="A2422" i="13"/>
  <c r="A2425" i="13"/>
  <c r="A2432" i="13"/>
  <c r="A2442" i="13"/>
  <c r="A2447" i="13"/>
  <c r="A2452" i="13"/>
  <c r="A2454" i="13"/>
  <c r="A860" i="13"/>
  <c r="A2416" i="13"/>
  <c r="A2440" i="13"/>
  <c r="A1288" i="13"/>
  <c r="A1318" i="13"/>
  <c r="A1320" i="13"/>
  <c r="A1323" i="13"/>
  <c r="A1337" i="13"/>
  <c r="A1418" i="13"/>
  <c r="A1419" i="13"/>
  <c r="A1423" i="13"/>
  <c r="A1426" i="13"/>
  <c r="A1429" i="13"/>
  <c r="A1435" i="13"/>
  <c r="A1440" i="13"/>
  <c r="A1443" i="13"/>
  <c r="A1446" i="13"/>
  <c r="A1453" i="13"/>
  <c r="A1455" i="13"/>
  <c r="A1461" i="13"/>
  <c r="A1463" i="13"/>
  <c r="A1464" i="13"/>
  <c r="A1470" i="13"/>
  <c r="A1472" i="13"/>
  <c r="A1477" i="13"/>
  <c r="A1478" i="13"/>
  <c r="A1480" i="13"/>
  <c r="A1482" i="13"/>
  <c r="A1485" i="13"/>
  <c r="A1492" i="13"/>
  <c r="A1495" i="13"/>
  <c r="A1497" i="13"/>
  <c r="A1500" i="13"/>
  <c r="A1503" i="13"/>
  <c r="A1540" i="13"/>
  <c r="A1564" i="13"/>
  <c r="A1570" i="13"/>
  <c r="A1572" i="13"/>
  <c r="A290" i="13"/>
  <c r="A293" i="13"/>
  <c r="A311" i="13"/>
  <c r="A314" i="13"/>
  <c r="A322" i="13"/>
  <c r="A333" i="13"/>
  <c r="A515" i="13"/>
  <c r="A521" i="13"/>
  <c r="A526" i="13"/>
  <c r="A534" i="13"/>
  <c r="A544" i="13"/>
  <c r="A549" i="13"/>
  <c r="A551" i="13"/>
  <c r="A1103" i="13"/>
  <c r="A1132" i="13"/>
  <c r="A1713" i="13"/>
  <c r="A1730" i="13"/>
  <c r="A1756" i="13"/>
  <c r="A1761" i="13"/>
  <c r="A2467" i="13"/>
  <c r="A2474" i="13"/>
  <c r="A2479" i="13"/>
  <c r="A2498" i="13"/>
  <c r="A2501" i="13"/>
  <c r="A2519" i="13"/>
  <c r="A1511" i="13"/>
  <c r="A1513" i="13"/>
  <c r="A1516" i="13"/>
  <c r="A1517" i="13"/>
  <c r="A1537" i="13"/>
  <c r="A1542" i="13"/>
  <c r="A1545" i="13"/>
  <c r="A1546" i="13"/>
  <c r="A1547" i="13"/>
  <c r="A1551" i="13"/>
  <c r="A1554" i="13"/>
  <c r="A1556" i="13"/>
  <c r="A1559" i="13"/>
  <c r="A1576" i="13"/>
  <c r="A1577" i="13"/>
  <c r="A1586" i="13"/>
  <c r="A1590" i="13"/>
  <c r="A1600" i="13"/>
  <c r="A2473" i="13"/>
  <c r="A2492" i="13"/>
  <c r="A2505" i="13"/>
  <c r="A2512" i="13"/>
  <c r="A1175" i="13"/>
  <c r="A1741" i="13"/>
  <c r="A1757" i="13"/>
  <c r="A2067" i="13"/>
  <c r="A2077" i="13"/>
  <c r="A2085" i="13"/>
  <c r="A2143" i="13"/>
  <c r="A2145" i="13"/>
  <c r="A1232" i="13"/>
  <c r="A2641" i="13"/>
  <c r="A2650" i="13"/>
  <c r="A2661" i="13"/>
  <c r="A2697" i="13"/>
  <c r="A1666" i="13"/>
  <c r="A1672" i="13"/>
  <c r="A1675" i="13"/>
  <c r="A1701" i="13"/>
  <c r="A1782" i="13"/>
  <c r="A1796" i="13"/>
  <c r="A1823" i="13"/>
  <c r="A1836" i="13"/>
  <c r="A1670" i="13"/>
  <c r="A1695" i="13"/>
  <c r="A1703" i="13"/>
  <c r="A1799" i="13"/>
  <c r="A1811" i="13"/>
  <c r="A1830" i="13"/>
  <c r="A2060" i="13"/>
  <c r="A2084" i="13"/>
  <c r="A2089" i="13"/>
  <c r="A2095" i="13"/>
  <c r="A2109" i="13"/>
  <c r="A2125" i="13"/>
  <c r="A2148" i="13"/>
  <c r="A2249" i="13"/>
  <c r="A2275" i="13"/>
  <c r="A2317" i="13"/>
  <c r="A2333" i="13"/>
  <c r="A2336" i="13"/>
  <c r="A2340" i="13"/>
  <c r="A2342" i="13"/>
  <c r="A2351" i="13"/>
  <c r="A2384" i="13"/>
  <c r="A19" i="13"/>
  <c r="A20" i="13"/>
  <c r="A54" i="13"/>
  <c r="A68" i="13"/>
  <c r="A83" i="13"/>
  <c r="A84" i="13"/>
  <c r="A236" i="13"/>
  <c r="A294" i="13"/>
  <c r="A325" i="13"/>
  <c r="A327" i="13"/>
  <c r="A329" i="13"/>
  <c r="A338" i="13"/>
  <c r="A771" i="13"/>
  <c r="A781" i="13"/>
  <c r="A796" i="13"/>
  <c r="A804" i="13"/>
  <c r="A809" i="13"/>
  <c r="A813" i="13"/>
  <c r="A817" i="13"/>
  <c r="A374" i="13"/>
  <c r="A376" i="13"/>
  <c r="A378" i="13"/>
  <c r="A380" i="13"/>
  <c r="A382" i="13"/>
  <c r="A396" i="13"/>
  <c r="A402" i="13"/>
  <c r="A404" i="13"/>
  <c r="A410" i="13"/>
  <c r="A421" i="13"/>
  <c r="A450" i="13"/>
  <c r="A1374" i="13"/>
  <c r="A1385" i="13"/>
  <c r="A1488" i="13"/>
  <c r="A1630" i="13"/>
  <c r="A1631" i="13"/>
  <c r="A1645" i="13"/>
  <c r="A1651" i="13"/>
  <c r="A1654" i="13"/>
  <c r="A1656" i="13"/>
  <c r="A1659" i="13"/>
  <c r="A1785" i="13"/>
  <c r="A1798" i="13"/>
  <c r="A1800" i="13"/>
  <c r="A1802" i="13"/>
  <c r="A1805" i="13"/>
  <c r="A1808" i="13"/>
  <c r="A1812" i="13"/>
  <c r="A1828" i="13"/>
  <c r="A1829" i="13"/>
  <c r="A2096" i="13"/>
  <c r="A2110" i="13"/>
  <c r="A2120" i="13"/>
  <c r="A2301" i="13"/>
  <c r="A2310" i="13"/>
  <c r="A2320" i="13"/>
  <c r="A2324" i="13"/>
  <c r="A2330" i="13"/>
  <c r="A2348" i="13"/>
  <c r="A2358" i="13"/>
  <c r="A2421" i="13"/>
  <c r="A2426" i="13"/>
  <c r="A2443" i="13"/>
  <c r="A2457" i="13"/>
  <c r="A2460" i="13"/>
  <c r="A2502" i="13"/>
  <c r="A2409" i="13"/>
  <c r="A2415" i="13"/>
  <c r="A2430" i="13"/>
  <c r="A2437" i="13"/>
  <c r="A2448" i="13"/>
  <c r="A2455" i="13"/>
  <c r="A2456" i="13"/>
  <c r="A889" i="13"/>
  <c r="A894" i="13"/>
  <c r="A918" i="13"/>
  <c r="A984" i="13"/>
  <c r="A996" i="13"/>
  <c r="A1001" i="13"/>
  <c r="A1025" i="13"/>
  <c r="A1027" i="13"/>
  <c r="A1069" i="13"/>
  <c r="A1164" i="13"/>
  <c r="A2318" i="13"/>
  <c r="A2345" i="13"/>
  <c r="A2363" i="13"/>
  <c r="A2368" i="13"/>
  <c r="A2373" i="13"/>
  <c r="A2412" i="13"/>
  <c r="A2446" i="13"/>
  <c r="A1398" i="13"/>
  <c r="A1400" i="13"/>
  <c r="A1518" i="13"/>
  <c r="A1552" i="13"/>
  <c r="A1573" i="13"/>
  <c r="A1592" i="13"/>
  <c r="A1603" i="13"/>
  <c r="A1605" i="13"/>
  <c r="A1606" i="13"/>
  <c r="A1610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3" i="13"/>
  <c r="A1284" i="13"/>
  <c r="A1285" i="13"/>
  <c r="A1286" i="13"/>
  <c r="A1287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9" i="13"/>
  <c r="A1321" i="13"/>
  <c r="A1322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8" i="13"/>
  <c r="A1339" i="13"/>
  <c r="A1345" i="13"/>
  <c r="A1361" i="13"/>
  <c r="A1362" i="13"/>
  <c r="A1363" i="13"/>
  <c r="A1367" i="13"/>
  <c r="A1368" i="13"/>
  <c r="A1376" i="13"/>
  <c r="A1388" i="13"/>
  <c r="A1397" i="13"/>
  <c r="A1399" i="13"/>
  <c r="A1401" i="13"/>
  <c r="A1405" i="13"/>
  <c r="A1407" i="13"/>
  <c r="A1409" i="13"/>
  <c r="A1414" i="13"/>
  <c r="A1415" i="13"/>
  <c r="A1416" i="13"/>
  <c r="A1417" i="13"/>
  <c r="A1433" i="13"/>
  <c r="A1437" i="13"/>
  <c r="A1449" i="13"/>
  <c r="A1452" i="13"/>
  <c r="A1454" i="13"/>
  <c r="A1479" i="13"/>
  <c r="A1481" i="13"/>
  <c r="A1489" i="13"/>
  <c r="A1496" i="13"/>
  <c r="A1498" i="13"/>
  <c r="A1501" i="13"/>
  <c r="A1504" i="13"/>
  <c r="A1505" i="13"/>
  <c r="A1506" i="13"/>
  <c r="A1507" i="13"/>
  <c r="A1508" i="13"/>
  <c r="A1509" i="13"/>
  <c r="A1510" i="13"/>
  <c r="A1520" i="13"/>
  <c r="A1522" i="13"/>
  <c r="A1525" i="13"/>
  <c r="A1526" i="13"/>
  <c r="A1528" i="13"/>
  <c r="A1533" i="13"/>
  <c r="A1535" i="13"/>
  <c r="A1538" i="13"/>
  <c r="A1543" i="13"/>
  <c r="A1544" i="13"/>
  <c r="A1550" i="13"/>
  <c r="A1557" i="13"/>
  <c r="A1558" i="13"/>
  <c r="A1567" i="13"/>
  <c r="A1574" i="13"/>
  <c r="A1575" i="13"/>
  <c r="A1579" i="13"/>
  <c r="A375" i="13"/>
  <c r="A377" i="13"/>
  <c r="A383" i="13"/>
  <c r="A393" i="13"/>
  <c r="A397" i="13"/>
  <c r="A407" i="13"/>
  <c r="A408" i="13"/>
  <c r="A418" i="13"/>
  <c r="A420" i="13"/>
  <c r="A430" i="13"/>
  <c r="A431" i="13"/>
  <c r="A435" i="13"/>
  <c r="A448" i="13"/>
  <c r="A2298" i="13"/>
  <c r="A2302" i="13"/>
  <c r="A2326" i="13"/>
  <c r="A839" i="13"/>
  <c r="A848" i="13"/>
  <c r="A862" i="13"/>
  <c r="A2548" i="13"/>
  <c r="A2566" i="13"/>
  <c r="A2574" i="13"/>
  <c r="A2582" i="13"/>
  <c r="A2592" i="13"/>
  <c r="A2596" i="13"/>
  <c r="A2604" i="13"/>
  <c r="A2606" i="13"/>
  <c r="A2609" i="13"/>
  <c r="A1806" i="13"/>
  <c r="A2053" i="13"/>
  <c r="A2068" i="13"/>
  <c r="A2069" i="13"/>
  <c r="A2076" i="13"/>
  <c r="A2099" i="13"/>
  <c r="A2112" i="13"/>
  <c r="A2122" i="13"/>
  <c r="A2132" i="13"/>
  <c r="A2139" i="13"/>
  <c r="A2147" i="13"/>
  <c r="A2177" i="13"/>
  <c r="A2179" i="13"/>
  <c r="A2181" i="13"/>
  <c r="A2289" i="13"/>
  <c r="A2293" i="13"/>
  <c r="A2328" i="13"/>
  <c r="A2343" i="13"/>
  <c r="A108" i="13"/>
  <c r="A123" i="13"/>
  <c r="A128" i="13"/>
  <c r="A132" i="13"/>
  <c r="A141" i="13"/>
  <c r="A152" i="13"/>
  <c r="A462" i="13"/>
  <c r="A464" i="13"/>
  <c r="A469" i="13"/>
  <c r="A473" i="13"/>
  <c r="A480" i="13"/>
  <c r="A485" i="13"/>
  <c r="A490" i="13"/>
  <c r="A514" i="13"/>
  <c r="A543" i="13"/>
  <c r="A1979" i="13"/>
  <c r="A1980" i="13"/>
  <c r="A1981" i="13"/>
  <c r="A1982" i="13"/>
  <c r="A1983" i="13"/>
  <c r="A1988" i="13"/>
  <c r="A1990" i="13"/>
  <c r="A1991" i="13"/>
  <c r="A1992" i="13"/>
  <c r="A1993" i="13"/>
  <c r="A1994" i="13"/>
  <c r="A1995" i="13"/>
  <c r="A1999" i="13"/>
  <c r="A2002" i="13"/>
  <c r="A2003" i="13"/>
  <c r="A2005" i="13"/>
  <c r="A2007" i="13"/>
  <c r="A2008" i="13"/>
  <c r="A2011" i="13"/>
  <c r="A2014" i="13"/>
  <c r="A2016" i="13"/>
  <c r="A2017" i="13"/>
  <c r="A2018" i="13"/>
  <c r="A2019" i="13"/>
  <c r="A2021" i="13"/>
  <c r="A2022" i="13"/>
  <c r="A2024" i="13"/>
  <c r="A2033" i="13"/>
  <c r="A2039" i="13"/>
  <c r="A2040" i="13"/>
  <c r="A2043" i="13"/>
  <c r="A669" i="13"/>
  <c r="A678" i="13"/>
  <c r="A1045" i="13"/>
  <c r="A1047" i="13"/>
  <c r="A1053" i="13"/>
  <c r="A1054" i="13"/>
  <c r="A1059" i="13"/>
  <c r="A1067" i="13"/>
  <c r="A1077" i="13"/>
  <c r="A1078" i="13"/>
  <c r="A1083" i="13"/>
  <c r="A1095" i="13"/>
  <c r="A1101" i="13"/>
  <c r="A1106" i="13"/>
  <c r="A1109" i="13"/>
  <c r="A1112" i="13"/>
  <c r="A1129" i="13"/>
  <c r="A1131" i="13"/>
  <c r="A712" i="13"/>
  <c r="A1060" i="13"/>
  <c r="A2461" i="13"/>
  <c r="A2476" i="13"/>
  <c r="A2477" i="13"/>
  <c r="A2490" i="13"/>
  <c r="A2495" i="13"/>
  <c r="A2503" i="13"/>
  <c r="A2509" i="13"/>
  <c r="A2515" i="13"/>
  <c r="A2523" i="13"/>
  <c r="A2525" i="13"/>
  <c r="A2533" i="13"/>
  <c r="A647" i="13"/>
  <c r="A651" i="13"/>
  <c r="A661" i="13"/>
  <c r="A663" i="13"/>
  <c r="A665" i="13"/>
  <c r="A707" i="13"/>
  <c r="A884" i="13"/>
  <c r="A925" i="13"/>
  <c r="A949" i="13"/>
  <c r="A243" i="13"/>
  <c r="A246" i="13"/>
  <c r="A255" i="13"/>
  <c r="A258" i="13"/>
  <c r="A264" i="13"/>
  <c r="A267" i="13"/>
  <c r="A286" i="13"/>
  <c r="A301" i="13"/>
  <c r="A303" i="13"/>
  <c r="A312" i="13"/>
  <c r="A316" i="13"/>
  <c r="A317" i="13"/>
  <c r="A334" i="13"/>
  <c r="A341" i="13"/>
  <c r="A520" i="13"/>
  <c r="A525" i="13"/>
  <c r="A528" i="13"/>
  <c r="A532" i="13"/>
  <c r="A535" i="13"/>
  <c r="A537" i="13"/>
  <c r="A546" i="13"/>
  <c r="A548" i="13"/>
  <c r="A553" i="13"/>
  <c r="A2555" i="13"/>
  <c r="A2556" i="13"/>
  <c r="A2645" i="13"/>
  <c r="A2651" i="13"/>
  <c r="A2657" i="13"/>
  <c r="A2669" i="13"/>
  <c r="A2709" i="13"/>
  <c r="A2711" i="13"/>
  <c r="A2716" i="13"/>
  <c r="A2719" i="13"/>
  <c r="A2751" i="13"/>
  <c r="A117" i="13"/>
  <c r="A148" i="13"/>
  <c r="A157" i="13"/>
  <c r="A167" i="13"/>
  <c r="A227" i="13"/>
  <c r="A228" i="13"/>
  <c r="A247" i="13"/>
  <c r="A249" i="13"/>
  <c r="A254" i="13"/>
  <c r="A259" i="13"/>
  <c r="A272" i="13"/>
  <c r="A278" i="13"/>
  <c r="A285" i="13"/>
  <c r="A299" i="13"/>
  <c r="A306" i="13"/>
  <c r="A340" i="13"/>
  <c r="A287" i="13"/>
  <c r="A2281" i="13"/>
  <c r="A2285" i="13"/>
  <c r="A2314" i="13"/>
  <c r="A2346" i="13"/>
  <c r="A2360" i="13"/>
  <c r="A2362" i="13"/>
  <c r="A2364" i="13"/>
  <c r="A2369" i="13"/>
  <c r="A1207" i="13"/>
  <c r="A1210" i="13"/>
  <c r="A1215" i="13"/>
  <c r="A1225" i="13"/>
  <c r="A768" i="13"/>
  <c r="A844" i="13"/>
  <c r="A865" i="13"/>
  <c r="A872" i="13"/>
  <c r="A874" i="13"/>
  <c r="A879" i="13"/>
  <c r="A905" i="13"/>
  <c r="A919" i="13"/>
  <c r="A921" i="13"/>
  <c r="A954" i="13"/>
  <c r="A957" i="13"/>
  <c r="A1457" i="13"/>
  <c r="A1466" i="13"/>
  <c r="A1671" i="13"/>
  <c r="A1673" i="13"/>
  <c r="A1674" i="13"/>
  <c r="A1680" i="13"/>
  <c r="A1681" i="13"/>
  <c r="A1682" i="13"/>
  <c r="A1691" i="13"/>
  <c r="A1700" i="13"/>
  <c r="A565" i="13"/>
  <c r="A568" i="13"/>
  <c r="A588" i="13"/>
  <c r="A591" i="13"/>
  <c r="A600" i="13"/>
  <c r="A619" i="13"/>
  <c r="A1581" i="13"/>
  <c r="A1584" i="13"/>
  <c r="A2658" i="13"/>
  <c r="A2722" i="13"/>
  <c r="A1582" i="13"/>
  <c r="A1587" i="13"/>
  <c r="A1589" i="13"/>
  <c r="A1593" i="13"/>
  <c r="A1594" i="13"/>
  <c r="A1598" i="13"/>
  <c r="A1599" i="13"/>
  <c r="A1601" i="13"/>
  <c r="A1602" i="13"/>
  <c r="A1613" i="13"/>
  <c r="A1614" i="13"/>
  <c r="A1615" i="13"/>
  <c r="A1616" i="13"/>
  <c r="A1617" i="13"/>
  <c r="A1618" i="13"/>
  <c r="A1619" i="13"/>
  <c r="A1620" i="13"/>
  <c r="A1621" i="13"/>
  <c r="A1622" i="13"/>
  <c r="A1927" i="13"/>
  <c r="A1929" i="13"/>
  <c r="A1906" i="13"/>
  <c r="A1915" i="13"/>
  <c r="A1923" i="13"/>
  <c r="A1938" i="13"/>
  <c r="A1942" i="13"/>
  <c r="A1946" i="13"/>
  <c r="A1949" i="13"/>
  <c r="A1952" i="13"/>
  <c r="A626" i="13"/>
  <c r="A644" i="13"/>
  <c r="A646" i="13"/>
  <c r="A648" i="13"/>
  <c r="A652" i="13"/>
  <c r="A654" i="13"/>
  <c r="A662" i="13"/>
  <c r="A666" i="13"/>
  <c r="A670" i="13"/>
  <c r="A679" i="13"/>
  <c r="A680" i="13"/>
  <c r="A682" i="13"/>
  <c r="A684" i="13"/>
  <c r="A693" i="13"/>
  <c r="A704" i="13"/>
  <c r="A713" i="13"/>
  <c r="A2546" i="13"/>
  <c r="A2549" i="13"/>
  <c r="A2564" i="13"/>
  <c r="A2567" i="13"/>
  <c r="A2583" i="13"/>
  <c r="A2587" i="13"/>
  <c r="A2610" i="13"/>
  <c r="A2614" i="13"/>
  <c r="A2616" i="13"/>
  <c r="A2627" i="13"/>
  <c r="A1787" i="13"/>
  <c r="A1790" i="13"/>
  <c r="A1792" i="13"/>
  <c r="A1793" i="13"/>
  <c r="A1794" i="13"/>
  <c r="A1797" i="13"/>
  <c r="A1814" i="13"/>
  <c r="A1816" i="13"/>
  <c r="A1824" i="13"/>
  <c r="A100" i="13"/>
  <c r="A112" i="13"/>
  <c r="A122" i="13"/>
  <c r="A124" i="13"/>
  <c r="A129" i="13"/>
  <c r="A142" i="13"/>
  <c r="A144" i="13"/>
  <c r="A145" i="13"/>
  <c r="A147" i="13"/>
  <c r="A149" i="13"/>
  <c r="A151" i="13"/>
  <c r="A158" i="13"/>
  <c r="A165" i="13"/>
  <c r="A307" i="13"/>
  <c r="A1711" i="13"/>
  <c r="A1716" i="13"/>
  <c r="A1723" i="13"/>
  <c r="A1728" i="13"/>
  <c r="A1740" i="13"/>
  <c r="A1771" i="13"/>
  <c r="A1776" i="13"/>
  <c r="A2048" i="13"/>
  <c r="A2078" i="13"/>
  <c r="A1911" i="13"/>
  <c r="A1953" i="13"/>
  <c r="A2513" i="13"/>
  <c r="A2560" i="13"/>
  <c r="A2572" i="13"/>
  <c r="A2607" i="13"/>
  <c r="A1169" i="13"/>
  <c r="A1720" i="13"/>
  <c r="A1724" i="13"/>
  <c r="A1737" i="13"/>
  <c r="A1738" i="13"/>
  <c r="A1742" i="13"/>
  <c r="A1758" i="13"/>
  <c r="A2079" i="13"/>
  <c r="A2086" i="13"/>
  <c r="A1161" i="13"/>
  <c r="A1170" i="13"/>
  <c r="A1174" i="13"/>
  <c r="A1176" i="13"/>
  <c r="A1179" i="13"/>
  <c r="A1191" i="13"/>
  <c r="A1199" i="13"/>
  <c r="A1759" i="13"/>
  <c r="A2087" i="13"/>
  <c r="A2428" i="13"/>
  <c r="A2441" i="13"/>
  <c r="A2575" i="13"/>
  <c r="A2209" i="13"/>
  <c r="A2228" i="13"/>
  <c r="A1933" i="13"/>
  <c r="A1945" i="13"/>
  <c r="A840" i="13"/>
  <c r="A849" i="13"/>
  <c r="A859" i="13"/>
  <c r="A2417" i="13"/>
  <c r="A2551" i="13"/>
  <c r="A2576" i="13"/>
  <c r="A1707" i="13"/>
  <c r="A1725" i="13"/>
  <c r="A1731" i="13"/>
  <c r="A1733" i="13"/>
  <c r="A233" i="13"/>
  <c r="A238" i="13"/>
  <c r="A240" i="13"/>
  <c r="A245" i="13"/>
  <c r="A260" i="13"/>
  <c r="A262" i="13"/>
  <c r="A274" i="13"/>
  <c r="A295" i="13"/>
  <c r="A296" i="13"/>
  <c r="A297" i="13"/>
  <c r="A300" i="13"/>
  <c r="A305" i="13"/>
  <c r="A310" i="13"/>
  <c r="A321" i="13"/>
  <c r="A2307" i="13"/>
  <c r="A2309" i="13"/>
  <c r="A2321" i="13"/>
  <c r="A2325" i="13"/>
  <c r="A2349" i="13"/>
  <c r="A2367" i="13"/>
  <c r="A2459" i="13"/>
  <c r="A2462" i="13"/>
  <c r="A2469" i="13"/>
  <c r="A2471" i="13"/>
  <c r="A2478" i="13"/>
  <c r="A2486" i="13"/>
  <c r="A2510" i="13"/>
  <c r="A2514" i="13"/>
  <c r="A978" i="13"/>
  <c r="A985" i="13"/>
  <c r="A993" i="13"/>
  <c r="A1005" i="13"/>
  <c r="A1015" i="13"/>
  <c r="A1152" i="13"/>
  <c r="A1165" i="13"/>
  <c r="A1172" i="13"/>
  <c r="A1188" i="13"/>
  <c r="A1677" i="13"/>
  <c r="A1686" i="13"/>
  <c r="A1696" i="13"/>
  <c r="A1697" i="13"/>
  <c r="A1705" i="13"/>
  <c r="A2250" i="13"/>
  <c r="A2269" i="13"/>
  <c r="A1640" i="13"/>
  <c r="A2256" i="13"/>
  <c r="A2257" i="13"/>
  <c r="A516" i="13"/>
  <c r="A518" i="13"/>
  <c r="A522" i="13"/>
  <c r="A530" i="13"/>
  <c r="A536" i="13"/>
  <c r="A539" i="13"/>
  <c r="A545" i="13"/>
  <c r="A1639" i="13"/>
  <c r="A1641" i="13"/>
  <c r="A1647" i="13"/>
  <c r="A1652" i="13"/>
  <c r="A1351" i="13"/>
  <c r="A1354" i="13"/>
  <c r="A1377" i="13"/>
  <c r="A1391" i="13"/>
  <c r="A1392" i="13"/>
  <c r="A1393" i="13"/>
  <c r="A1395" i="13"/>
  <c r="A1529" i="13"/>
  <c r="A1530" i="13"/>
  <c r="A1534" i="13"/>
  <c r="A1536" i="13"/>
  <c r="A1549" i="13"/>
  <c r="A1553" i="13"/>
  <c r="A1561" i="13"/>
  <c r="A1568" i="13"/>
  <c r="A523" i="13"/>
  <c r="A531" i="13"/>
  <c r="A1050" i="13"/>
  <c r="A1066" i="13"/>
  <c r="A1075" i="13"/>
  <c r="A1079" i="13"/>
  <c r="A1087" i="13"/>
  <c r="A1098" i="13"/>
  <c r="A1104" i="13"/>
  <c r="A1110" i="13"/>
  <c r="A1113" i="13"/>
  <c r="A1120" i="13"/>
  <c r="A1121" i="13"/>
  <c r="A1133" i="13"/>
  <c r="A2283" i="13"/>
  <c r="A2294" i="13"/>
  <c r="A2306" i="13"/>
  <c r="A2312" i="13"/>
  <c r="A2329" i="13"/>
  <c r="A2334" i="13"/>
  <c r="A2354" i="13"/>
  <c r="A1734" i="13"/>
  <c r="A1772" i="13"/>
  <c r="A1777" i="13"/>
  <c r="A1156" i="13"/>
  <c r="A1201" i="13"/>
  <c r="A2049" i="13"/>
  <c r="A2051" i="13"/>
  <c r="A2144" i="13"/>
  <c r="A2673" i="13"/>
  <c r="A2444" i="13"/>
  <c r="A2458" i="13"/>
  <c r="A2463" i="13"/>
  <c r="A2472" i="13"/>
  <c r="A2480" i="13"/>
  <c r="A2487" i="13"/>
  <c r="A2496" i="13"/>
  <c r="A2504" i="13"/>
  <c r="A2506" i="13"/>
  <c r="A2508" i="13"/>
  <c r="A2526" i="13"/>
  <c r="A2528" i="13"/>
  <c r="A2529" i="13"/>
  <c r="A2530" i="13"/>
  <c r="A2531" i="13"/>
  <c r="A2532" i="13"/>
  <c r="A2534" i="13"/>
  <c r="A2535" i="13"/>
  <c r="A2536" i="13"/>
  <c r="A2537" i="13"/>
  <c r="A2538" i="13"/>
  <c r="A2539" i="13"/>
  <c r="A2540" i="13"/>
  <c r="A2541" i="13"/>
  <c r="A2542" i="13"/>
  <c r="A2543" i="13"/>
  <c r="A2545" i="13"/>
  <c r="A2482" i="13"/>
  <c r="A2488" i="13"/>
  <c r="A2493" i="13"/>
  <c r="A2507" i="13"/>
  <c r="A2516" i="13"/>
  <c r="A2524" i="13"/>
  <c r="A2527" i="13"/>
  <c r="A2544" i="13"/>
  <c r="A540" i="13"/>
  <c r="A1646" i="13"/>
  <c r="A1653" i="13"/>
  <c r="A1655" i="13"/>
  <c r="A351" i="13"/>
  <c r="A386" i="13"/>
  <c r="A394" i="13"/>
  <c r="A409" i="13"/>
  <c r="A419" i="13"/>
  <c r="A426" i="13"/>
  <c r="A436" i="13"/>
  <c r="A2475" i="13"/>
  <c r="A2646" i="13"/>
  <c r="A2652" i="13"/>
  <c r="A2670" i="13"/>
  <c r="A2671" i="13"/>
  <c r="A2698" i="13"/>
  <c r="A2700" i="13"/>
  <c r="A1149" i="13"/>
  <c r="A1163" i="13"/>
  <c r="A1186" i="13"/>
  <c r="A1421" i="13"/>
  <c r="A1422" i="13"/>
  <c r="A1425" i="13"/>
  <c r="A1427" i="13"/>
  <c r="A1432" i="13"/>
  <c r="A1442" i="13"/>
  <c r="A1458" i="13"/>
  <c r="A1459" i="13"/>
  <c r="A1460" i="13"/>
  <c r="A1467" i="13"/>
  <c r="A1469" i="13"/>
  <c r="A1484" i="13"/>
  <c r="A1486" i="13"/>
  <c r="A1487" i="13"/>
  <c r="A2221" i="13"/>
  <c r="A2222" i="13"/>
  <c r="A2229" i="13"/>
  <c r="A1153" i="13"/>
  <c r="A1159" i="13"/>
  <c r="A1171" i="13"/>
  <c r="A1178" i="13"/>
  <c r="A1189" i="13"/>
  <c r="A1202" i="13"/>
  <c r="A982" i="13"/>
  <c r="A1021" i="13"/>
  <c r="A1024" i="13"/>
  <c r="A1046" i="13"/>
  <c r="A1048" i="13"/>
  <c r="A1051" i="13"/>
  <c r="A1058" i="13"/>
  <c r="A1063" i="13"/>
  <c r="A1070" i="13"/>
  <c r="A1072" i="13"/>
  <c r="A1076" i="13"/>
  <c r="A1089" i="13"/>
  <c r="A1091" i="13"/>
  <c r="A1094" i="13"/>
  <c r="A1099" i="13"/>
  <c r="A1111" i="13"/>
  <c r="A1118" i="13"/>
  <c r="A1125" i="13"/>
  <c r="A1130" i="13"/>
  <c r="A1135" i="13"/>
  <c r="A1136" i="13"/>
  <c r="A1137" i="13"/>
  <c r="A1139" i="13"/>
  <c r="A1140" i="13"/>
  <c r="A1141" i="13"/>
  <c r="A1142" i="13"/>
  <c r="A1143" i="13"/>
  <c r="A1144" i="13"/>
  <c r="A1145" i="13"/>
  <c r="A1717" i="13"/>
  <c r="A1773" i="13"/>
  <c r="A1729" i="13"/>
  <c r="A1755" i="13"/>
  <c r="A1760" i="13"/>
  <c r="A1765" i="13"/>
  <c r="A2219" i="13"/>
  <c r="A2223" i="13"/>
  <c r="A2236" i="13"/>
  <c r="A1168" i="13"/>
  <c r="A2638" i="13"/>
  <c r="A2639" i="13"/>
  <c r="A2640" i="13"/>
  <c r="A2642" i="13"/>
  <c r="A2644" i="13"/>
  <c r="A2674" i="13"/>
  <c r="A2679" i="13"/>
  <c r="A2686" i="13"/>
  <c r="A2689" i="13"/>
  <c r="A2699" i="13"/>
  <c r="A970" i="13"/>
  <c r="A971" i="13"/>
  <c r="A974" i="13"/>
  <c r="A975" i="13"/>
  <c r="A976" i="13"/>
  <c r="A979" i="13"/>
  <c r="A980" i="13"/>
  <c r="A1018" i="13"/>
  <c r="A1029" i="13"/>
  <c r="A1036" i="13"/>
  <c r="A895" i="13"/>
  <c r="A997" i="13"/>
  <c r="A1147" i="13"/>
  <c r="A1166" i="13"/>
  <c r="A1173" i="13"/>
  <c r="A1183" i="13"/>
  <c r="A1187" i="13"/>
  <c r="A1196" i="13"/>
  <c r="A1206" i="13"/>
  <c r="A1227" i="13"/>
  <c r="A2557" i="13"/>
  <c r="A2569" i="13"/>
  <c r="A2579" i="13"/>
  <c r="A2598" i="13"/>
  <c r="A2621" i="13"/>
  <c r="A2653" i="13"/>
  <c r="A761" i="13"/>
  <c r="A766" i="13"/>
  <c r="A769" i="13"/>
  <c r="A774" i="13"/>
  <c r="A778" i="13"/>
  <c r="A789" i="13"/>
  <c r="A791" i="13"/>
  <c r="A793" i="13"/>
  <c r="A800" i="13"/>
  <c r="A806" i="13"/>
  <c r="A810" i="13"/>
  <c r="A1340" i="13"/>
  <c r="A1341" i="13"/>
  <c r="A1342" i="13"/>
  <c r="A1343" i="13"/>
  <c r="A1344" i="13"/>
  <c r="A1346" i="13"/>
  <c r="A1347" i="13"/>
  <c r="A1352" i="13"/>
  <c r="A1355" i="13"/>
  <c r="A1358" i="13"/>
  <c r="A1364" i="13"/>
  <c r="A1371" i="13"/>
  <c r="A1372" i="13"/>
  <c r="A1375" i="13"/>
  <c r="A1378" i="13"/>
  <c r="A1379" i="13"/>
  <c r="A1384" i="13"/>
  <c r="A1389" i="13"/>
  <c r="A1396" i="13"/>
  <c r="A1402" i="13"/>
  <c r="A1406" i="13"/>
  <c r="A1408" i="13"/>
  <c r="A1410" i="13"/>
  <c r="A1411" i="13"/>
  <c r="A1412" i="13"/>
  <c r="A1413" i="13"/>
  <c r="A1450" i="13"/>
  <c r="A1657" i="13"/>
  <c r="A2292" i="13"/>
  <c r="A2299" i="13"/>
  <c r="A2303" i="13"/>
  <c r="A2308" i="13"/>
  <c r="A2315" i="13"/>
  <c r="A2338" i="13"/>
  <c r="A2370" i="13"/>
  <c r="A2374" i="13"/>
  <c r="A291" i="13"/>
  <c r="A353" i="13"/>
  <c r="A365" i="13"/>
  <c r="A368" i="13"/>
  <c r="A389" i="13"/>
  <c r="A391" i="13"/>
  <c r="A416" i="13"/>
  <c r="A427" i="13"/>
  <c r="A441" i="13"/>
  <c r="A2410" i="13"/>
  <c r="A2423" i="13"/>
  <c r="A2427" i="13"/>
  <c r="A2435" i="13"/>
  <c r="A2449" i="13"/>
  <c r="A2451" i="13"/>
  <c r="A476" i="13"/>
  <c r="A500" i="13"/>
  <c r="A575" i="13"/>
  <c r="A582" i="13"/>
  <c r="A583" i="13"/>
  <c r="A584" i="13"/>
  <c r="A596" i="13"/>
  <c r="A597" i="13"/>
  <c r="A598" i="13"/>
  <c r="A599" i="13"/>
  <c r="A616" i="13"/>
  <c r="A93" i="13"/>
  <c r="A97" i="13"/>
  <c r="A98" i="13"/>
  <c r="A99" i="13"/>
  <c r="A106" i="13"/>
  <c r="A125" i="13"/>
  <c r="A136" i="13"/>
  <c r="A140" i="13"/>
  <c r="A550" i="13"/>
  <c r="A1052" i="13"/>
  <c r="A1071" i="13"/>
  <c r="A1073" i="13"/>
  <c r="A1080" i="13"/>
  <c r="A1102" i="13"/>
  <c r="A1107" i="13"/>
  <c r="A1114" i="13"/>
  <c r="A1116" i="13"/>
  <c r="A1134" i="13"/>
  <c r="A561" i="13"/>
  <c r="A567" i="13"/>
  <c r="A569" i="13"/>
  <c r="A592" i="13"/>
  <c r="A601" i="13"/>
  <c r="A615" i="13"/>
  <c r="A1583" i="13"/>
  <c r="A1596" i="13"/>
  <c r="A2552" i="13"/>
  <c r="A2580" i="13"/>
  <c r="A2586" i="13"/>
  <c r="A2588" i="13"/>
  <c r="A2590" i="13"/>
  <c r="A2599" i="13"/>
  <c r="A2612" i="13"/>
  <c r="A2617" i="13"/>
  <c r="A2622" i="13"/>
  <c r="A1904" i="13"/>
  <c r="A1907" i="13"/>
  <c r="A1912" i="13"/>
  <c r="A1916" i="13"/>
  <c r="A1919" i="13"/>
  <c r="A1939" i="13"/>
  <c r="A1940" i="13"/>
  <c r="A1947" i="13"/>
  <c r="A1950" i="13"/>
  <c r="A1961" i="13"/>
  <c r="A1962" i="13"/>
  <c r="A1963" i="13"/>
  <c r="A1964" i="13"/>
  <c r="A1965" i="13"/>
  <c r="A1966" i="13"/>
  <c r="A1967" i="13"/>
  <c r="A1968" i="13"/>
  <c r="A1969" i="13"/>
  <c r="A1970" i="13"/>
  <c r="A1971" i="13"/>
  <c r="A1972" i="13"/>
  <c r="A1973" i="13"/>
  <c r="A1974" i="13"/>
  <c r="A1975" i="13"/>
  <c r="A1976" i="13"/>
  <c r="A1977" i="13"/>
  <c r="A1978" i="13"/>
  <c r="A2284" i="13"/>
  <c r="A2311" i="13"/>
  <c r="A2355" i="13"/>
  <c r="A2365" i="13"/>
  <c r="A2380" i="13"/>
  <c r="A2280" i="13"/>
  <c r="A2287" i="13"/>
  <c r="A2304" i="13"/>
  <c r="A2379" i="13"/>
  <c r="A2385" i="13"/>
  <c r="A1580" i="13"/>
  <c r="A1595" i="13"/>
  <c r="A1597" i="13"/>
  <c r="A1609" i="13"/>
  <c r="A689" i="13"/>
  <c r="A691" i="13"/>
  <c r="A876" i="13"/>
  <c r="A906" i="13"/>
  <c r="A907" i="13"/>
  <c r="A912" i="13"/>
  <c r="A926" i="13"/>
  <c r="A931" i="13"/>
  <c r="A942" i="13"/>
  <c r="A946" i="13"/>
  <c r="A953" i="13"/>
  <c r="A955" i="13"/>
  <c r="A960" i="13"/>
  <c r="A387" i="13"/>
  <c r="A388" i="13"/>
  <c r="A392" i="13"/>
  <c r="A398" i="13"/>
  <c r="A411" i="13"/>
  <c r="A428" i="13"/>
  <c r="A432" i="13"/>
  <c r="A446" i="13"/>
  <c r="A449" i="13"/>
  <c r="A589" i="13"/>
  <c r="A609" i="13"/>
  <c r="A611" i="13"/>
  <c r="A624" i="13"/>
  <c r="A637" i="13"/>
  <c r="A642" i="13"/>
  <c r="A653" i="13"/>
  <c r="A667" i="13"/>
  <c r="A690" i="13"/>
  <c r="A692" i="13"/>
  <c r="A701" i="13"/>
  <c r="A705" i="13"/>
  <c r="A706" i="13"/>
  <c r="A708" i="13"/>
  <c r="A709" i="13"/>
  <c r="A720" i="13"/>
  <c r="A736" i="13"/>
  <c r="A927" i="13"/>
  <c r="A956" i="13"/>
  <c r="A958" i="13"/>
  <c r="A961" i="13"/>
  <c r="A2655" i="13"/>
  <c r="A2659" i="13"/>
  <c r="A2663" i="13"/>
  <c r="A2666" i="13"/>
  <c r="A2667" i="13"/>
  <c r="A2696" i="13"/>
  <c r="A570" i="13"/>
  <c r="A573" i="13"/>
  <c r="A577" i="13"/>
  <c r="A580" i="13"/>
  <c r="A594" i="13"/>
  <c r="A1350" i="13"/>
  <c r="A1360" i="13"/>
  <c r="A1369" i="13"/>
  <c r="A1370" i="13"/>
  <c r="A1383" i="13"/>
  <c r="A2288" i="13"/>
  <c r="A2291" i="13"/>
  <c r="A2339" i="13"/>
  <c r="A2353" i="13"/>
  <c r="A2386" i="13"/>
  <c r="A2388" i="13"/>
  <c r="A2389" i="13"/>
  <c r="A2390" i="13"/>
  <c r="A2392" i="13"/>
  <c r="A2393" i="13"/>
  <c r="A2394" i="13"/>
  <c r="A2396" i="13"/>
  <c r="A2397" i="13"/>
  <c r="A2398" i="13"/>
  <c r="A2401" i="13"/>
  <c r="A2402" i="13"/>
  <c r="A2405" i="13"/>
  <c r="A2407" i="13"/>
  <c r="A2713" i="13"/>
  <c r="A2714" i="13"/>
  <c r="A2715" i="13"/>
  <c r="A2723" i="13"/>
  <c r="A231" i="13"/>
  <c r="A244" i="13"/>
  <c r="A268" i="13"/>
  <c r="A288" i="13"/>
  <c r="A304" i="13"/>
  <c r="A342" i="13"/>
  <c r="A2296" i="13"/>
  <c r="A2297" i="13"/>
  <c r="A2300" i="13"/>
  <c r="A2322" i="13"/>
  <c r="A2378" i="13"/>
  <c r="A2387" i="13"/>
  <c r="A2391" i="13"/>
  <c r="A2395" i="13"/>
  <c r="A2399" i="13"/>
  <c r="A2400" i="13"/>
  <c r="A2403" i="13"/>
  <c r="A2404" i="13"/>
  <c r="A2406" i="13"/>
  <c r="A2408" i="13"/>
  <c r="A1216" i="13"/>
  <c r="A2662" i="13"/>
  <c r="A2675" i="13"/>
  <c r="A2227" i="13"/>
  <c r="A2230" i="13"/>
  <c r="A234" i="13"/>
  <c r="A239" i="13"/>
  <c r="A241" i="13"/>
  <c r="A252" i="13"/>
  <c r="A261" i="13"/>
  <c r="A263" i="13"/>
  <c r="A346" i="13"/>
  <c r="A349" i="13"/>
  <c r="A356" i="13"/>
  <c r="A2648" i="13"/>
  <c r="A2690" i="13"/>
  <c r="A2691" i="13"/>
  <c r="A2695" i="13"/>
  <c r="A2701" i="13"/>
  <c r="A1913" i="13"/>
  <c r="A1944" i="13"/>
  <c r="A1960" i="13"/>
  <c r="A2341" i="13"/>
  <c r="A2352" i="13"/>
  <c r="A2356" i="13"/>
  <c r="A2366" i="13"/>
  <c r="A1056" i="13"/>
  <c r="A1088" i="13"/>
  <c r="A1122" i="13"/>
  <c r="A1627" i="13"/>
  <c r="A1629" i="13"/>
  <c r="A1636" i="13"/>
  <c r="A1642" i="13"/>
  <c r="A1644" i="13"/>
  <c r="A1649" i="13"/>
  <c r="A28" i="13"/>
  <c r="A78" i="13"/>
  <c r="A80" i="13"/>
  <c r="A82" i="13"/>
  <c r="A90" i="13"/>
  <c r="A113" i="13"/>
  <c r="A115" i="13"/>
  <c r="A150" i="13"/>
  <c r="A168" i="13"/>
  <c r="A1150" i="13"/>
  <c r="A1180" i="13"/>
  <c r="A1184" i="13"/>
  <c r="A1193" i="13"/>
  <c r="A1197" i="13"/>
  <c r="A1217" i="13"/>
  <c r="A2561" i="13"/>
  <c r="A2577" i="13"/>
  <c r="A2591" i="13"/>
  <c r="A2623" i="13"/>
  <c r="A2625" i="13"/>
  <c r="A379" i="13"/>
  <c r="A412" i="13"/>
  <c r="A414" i="13"/>
  <c r="A422" i="13"/>
  <c r="A424" i="13"/>
  <c r="A429" i="13"/>
  <c r="A433" i="13"/>
  <c r="A434" i="13"/>
  <c r="A438" i="13"/>
  <c r="A445" i="13"/>
  <c r="A447" i="13"/>
  <c r="A477" i="13"/>
  <c r="A496" i="13"/>
  <c r="A499" i="13"/>
  <c r="A502" i="13"/>
  <c r="A585" i="13"/>
  <c r="A612" i="13"/>
  <c r="A563" i="13"/>
  <c r="A566" i="13"/>
  <c r="A586" i="13"/>
  <c r="A593" i="13"/>
  <c r="A602" i="13"/>
  <c r="A605" i="13"/>
  <c r="A562" i="13"/>
  <c r="A564" i="13"/>
  <c r="A571" i="13"/>
  <c r="A606" i="13"/>
  <c r="A1348" i="13"/>
  <c r="A1353" i="13"/>
  <c r="A1356" i="13"/>
  <c r="A1357" i="13"/>
  <c r="A1380" i="13"/>
  <c r="A1382" i="13"/>
  <c r="A1387" i="13"/>
  <c r="A1394" i="13"/>
  <c r="A1403" i="13"/>
  <c r="A1908" i="13"/>
  <c r="A1910" i="13"/>
  <c r="A1920" i="13"/>
  <c r="A1926" i="13"/>
  <c r="A1932" i="13"/>
  <c r="A1934" i="13"/>
  <c r="A1936" i="13"/>
  <c r="A1941" i="13"/>
  <c r="A1955" i="13"/>
  <c r="A1958" i="13"/>
  <c r="A1157" i="13"/>
  <c r="A1194" i="13"/>
  <c r="A1162" i="13"/>
  <c r="A1219" i="13"/>
  <c r="A1221" i="13"/>
  <c r="A2558" i="13"/>
  <c r="A2559" i="13"/>
  <c r="A2570" i="13"/>
  <c r="A2571" i="13"/>
  <c r="A2581" i="13"/>
  <c r="A2600" i="13"/>
  <c r="A2602" i="13"/>
  <c r="A2608" i="13"/>
  <c r="A869" i="13"/>
  <c r="A878" i="13"/>
  <c r="A933" i="13"/>
  <c r="A2550" i="13"/>
  <c r="A2584" i="13"/>
  <c r="A2628" i="13"/>
  <c r="A399" i="13"/>
  <c r="A572" i="13"/>
  <c r="A590" i="13"/>
  <c r="A607" i="13"/>
  <c r="A608" i="13"/>
  <c r="A610" i="13"/>
  <c r="A613" i="13"/>
  <c r="A2305" i="13"/>
  <c r="A2319" i="13"/>
  <c r="A2371" i="13"/>
  <c r="A2375" i="13"/>
  <c r="A119" i="13"/>
  <c r="A405" i="13"/>
  <c r="A423" i="13"/>
  <c r="A439" i="13"/>
  <c r="A451" i="13"/>
  <c r="A452" i="13"/>
  <c r="A453" i="13"/>
  <c r="A454" i="13"/>
  <c r="A455" i="13"/>
  <c r="A456" i="13"/>
  <c r="A457" i="13"/>
  <c r="A458" i="13"/>
  <c r="A459" i="13"/>
  <c r="A460" i="13"/>
  <c r="A472" i="13"/>
  <c r="A478" i="13"/>
  <c r="A486" i="13"/>
  <c r="A487" i="13"/>
  <c r="A503" i="13"/>
  <c r="A504" i="13"/>
  <c r="A506" i="13"/>
  <c r="A507" i="13"/>
  <c r="A508" i="13"/>
  <c r="A509" i="13"/>
  <c r="A510" i="13"/>
  <c r="A511" i="13"/>
  <c r="A649" i="13"/>
  <c r="A660" i="13"/>
  <c r="A664" i="13"/>
  <c r="A694" i="13"/>
  <c r="A698" i="13"/>
  <c r="A885" i="13"/>
  <c r="A1128" i="13"/>
  <c r="A1928" i="13"/>
  <c r="A1930" i="13"/>
  <c r="A1989" i="13"/>
  <c r="A1996" i="13"/>
  <c r="A1997" i="13"/>
  <c r="A1998" i="13"/>
  <c r="A2009" i="13"/>
  <c r="A2026" i="13"/>
  <c r="A2028" i="13"/>
  <c r="A2030" i="13"/>
  <c r="A2032" i="13"/>
  <c r="A2035" i="13"/>
  <c r="A2029" i="13"/>
  <c r="A870" i="13"/>
  <c r="A877" i="13"/>
  <c r="A891" i="13"/>
  <c r="A908" i="13"/>
  <c r="A928" i="13"/>
  <c r="A934" i="13"/>
  <c r="A938" i="13"/>
  <c r="A947" i="13"/>
  <c r="A950" i="13"/>
  <c r="A962" i="13"/>
  <c r="A1233" i="13"/>
  <c r="A2654" i="13"/>
  <c r="A2547" i="13"/>
  <c r="A2565" i="13"/>
  <c r="A2573" i="13"/>
  <c r="A2593" i="13"/>
  <c r="A2603" i="13"/>
  <c r="A2605" i="13"/>
  <c r="A1192" i="13"/>
  <c r="A1231" i="13"/>
  <c r="A2323" i="13"/>
  <c r="A2331" i="13"/>
  <c r="A2359" i="13"/>
  <c r="A2377" i="13"/>
  <c r="A2381" i="13"/>
  <c r="A2433" i="13"/>
  <c r="A2453" i="13"/>
  <c r="A45" i="13"/>
  <c r="A47" i="13"/>
  <c r="A49" i="13"/>
  <c r="A51" i="13"/>
  <c r="A620" i="13"/>
  <c r="A621" i="13"/>
  <c r="A622" i="13"/>
  <c r="A623" i="13"/>
  <c r="A625" i="13"/>
  <c r="A627" i="13"/>
  <c r="A628" i="13"/>
  <c r="A629" i="13"/>
  <c r="A630" i="13"/>
  <c r="A631" i="13"/>
  <c r="A632" i="13"/>
  <c r="A633" i="13"/>
  <c r="A634" i="13"/>
  <c r="A635" i="13"/>
  <c r="A636" i="13"/>
  <c r="A638" i="13"/>
  <c r="A640" i="13"/>
  <c r="A641" i="13"/>
  <c r="A645" i="13"/>
  <c r="A650" i="13"/>
  <c r="A655" i="13"/>
  <c r="A656" i="13"/>
  <c r="A657" i="13"/>
  <c r="A672" i="13"/>
  <c r="A674" i="13"/>
  <c r="A676" i="13"/>
  <c r="A677" i="13"/>
  <c r="A681" i="13"/>
  <c r="A685" i="13"/>
  <c r="A695" i="13"/>
  <c r="A711" i="13"/>
  <c r="A714" i="13"/>
  <c r="A715" i="13"/>
  <c r="A716" i="13"/>
  <c r="A717" i="13"/>
  <c r="A718" i="13"/>
  <c r="A719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1" i="13"/>
  <c r="A752" i="13"/>
  <c r="A753" i="13"/>
  <c r="A754" i="13"/>
  <c r="A780" i="13"/>
  <c r="A785" i="13"/>
  <c r="A802" i="13"/>
  <c r="A2553" i="13"/>
  <c r="A2562" i="13"/>
  <c r="A2578" i="13"/>
  <c r="A2589" i="13"/>
  <c r="A2594" i="13"/>
  <c r="A2618" i="13"/>
  <c r="A2619" i="13"/>
  <c r="A2620" i="13"/>
  <c r="A2624" i="13"/>
  <c r="A2626" i="13"/>
  <c r="A2629" i="13"/>
  <c r="A2630" i="13"/>
  <c r="A2631" i="13"/>
  <c r="A2632" i="13"/>
  <c r="A2633" i="13"/>
  <c r="A2634" i="13"/>
  <c r="A2635" i="13"/>
  <c r="A2636" i="13"/>
  <c r="A2637" i="13"/>
  <c r="A2220" i="13"/>
  <c r="A2717" i="13"/>
  <c r="A2464" i="13"/>
  <c r="A2483" i="13"/>
  <c r="A2489" i="13"/>
  <c r="A2497" i="13"/>
  <c r="A2499" i="13"/>
  <c r="A2517" i="13"/>
  <c r="A2520" i="13"/>
  <c r="A2521" i="13"/>
  <c r="A841" i="13"/>
  <c r="A850" i="13"/>
  <c r="A854" i="13"/>
  <c r="A952" i="13"/>
  <c r="A963" i="13"/>
  <c r="A292" i="13"/>
  <c r="A323" i="13"/>
  <c r="A331" i="13"/>
  <c r="A354" i="13"/>
  <c r="A369" i="13"/>
  <c r="A442" i="13"/>
  <c r="A1181" i="13"/>
  <c r="A1208" i="13"/>
  <c r="A1209" i="13"/>
  <c r="A1211" i="13"/>
  <c r="A1212" i="13"/>
  <c r="A1213" i="13"/>
  <c r="A1214" i="13"/>
  <c r="A1218" i="13"/>
  <c r="A1220" i="13"/>
  <c r="A1222" i="13"/>
  <c r="A1223" i="13"/>
  <c r="A1224" i="13"/>
  <c r="A1228" i="13"/>
  <c r="A1234" i="13"/>
  <c r="A1235" i="13"/>
  <c r="A1236" i="13"/>
  <c r="A2054" i="13"/>
  <c r="A2057" i="13"/>
  <c r="A2058" i="13"/>
  <c r="A2061" i="13"/>
  <c r="A2066" i="13"/>
  <c r="A2070" i="13"/>
  <c r="A2072" i="13"/>
  <c r="A2091" i="13"/>
  <c r="A2100" i="13"/>
  <c r="A2103" i="13"/>
  <c r="A2107" i="13"/>
  <c r="A2113" i="13"/>
  <c r="A2115" i="13"/>
  <c r="A2118" i="13"/>
  <c r="A2127" i="13"/>
  <c r="A2133" i="13"/>
  <c r="A2134" i="13"/>
  <c r="A2141" i="13"/>
  <c r="A2150" i="13"/>
  <c r="A2151" i="13"/>
  <c r="A2152" i="13"/>
  <c r="A2153" i="13"/>
  <c r="A2154" i="13"/>
  <c r="A2155" i="13"/>
  <c r="A2156" i="13"/>
  <c r="A2158" i="13"/>
  <c r="A2159" i="13"/>
  <c r="A2160" i="13"/>
  <c r="A2161" i="13"/>
  <c r="A2162" i="13"/>
  <c r="A2163" i="13"/>
  <c r="A2164" i="13"/>
  <c r="A2165" i="13"/>
  <c r="A2167" i="13"/>
  <c r="A2169" i="13"/>
  <c r="A2171" i="13"/>
  <c r="A2172" i="13"/>
  <c r="A2173" i="13"/>
  <c r="A2174" i="13"/>
  <c r="A2175" i="13"/>
  <c r="A2176" i="13"/>
  <c r="A2178" i="13"/>
  <c r="A2180" i="13"/>
  <c r="A2182" i="13"/>
  <c r="A2183" i="13"/>
  <c r="A2184" i="13"/>
  <c r="A2185" i="13"/>
  <c r="A2186" i="13"/>
  <c r="A2187" i="13"/>
  <c r="A2188" i="13"/>
  <c r="A2189" i="13"/>
  <c r="A2190" i="13"/>
  <c r="A2191" i="13"/>
  <c r="A2192" i="13"/>
  <c r="A2194" i="13"/>
  <c r="A2195" i="13"/>
  <c r="A2196" i="13"/>
  <c r="A2197" i="13"/>
  <c r="A2198" i="13"/>
  <c r="A2199" i="13"/>
  <c r="A2200" i="13"/>
  <c r="A2201" i="13"/>
  <c r="A2203" i="13"/>
  <c r="A519" i="13"/>
  <c r="A529" i="13"/>
  <c r="A533" i="13"/>
  <c r="A538" i="13"/>
  <c r="A547" i="13"/>
  <c r="A554" i="13"/>
  <c r="A558" i="13"/>
  <c r="A560" i="13"/>
  <c r="A578" i="13"/>
  <c r="A574" i="13"/>
  <c r="A576" i="13"/>
  <c r="A581" i="13"/>
  <c r="A595" i="13"/>
  <c r="A617" i="13"/>
  <c r="A1585" i="13"/>
  <c r="A1591" i="13"/>
  <c r="A1604" i="13"/>
  <c r="A1607" i="13"/>
  <c r="A1611" i="13"/>
  <c r="A281" i="13"/>
  <c r="A335" i="13"/>
  <c r="A381" i="13"/>
  <c r="A384" i="13"/>
  <c r="A395" i="13"/>
  <c r="A401" i="13"/>
  <c r="A403" i="13"/>
  <c r="A406" i="13"/>
  <c r="A437" i="13"/>
  <c r="A443" i="13"/>
  <c r="A467" i="13"/>
  <c r="A482" i="13"/>
  <c r="A2643" i="13"/>
  <c r="A2672" i="13"/>
  <c r="A2676" i="13"/>
  <c r="A2694" i="13"/>
  <c r="A2204" i="13"/>
  <c r="A2214" i="13"/>
  <c r="A2224" i="13"/>
  <c r="A2232" i="13"/>
  <c r="A2234" i="13"/>
  <c r="A1226" i="13"/>
  <c r="A2213" i="13"/>
  <c r="A2217" i="13"/>
  <c r="A2218" i="13"/>
  <c r="A2225" i="13"/>
  <c r="A94" i="13"/>
  <c r="A104" i="13"/>
  <c r="A109" i="13"/>
  <c r="A114" i="13"/>
  <c r="A120" i="13"/>
  <c r="A130" i="13"/>
  <c r="A143" i="13"/>
  <c r="A159" i="13"/>
  <c r="A465" i="13"/>
  <c r="A466" i="13"/>
  <c r="A470" i="13"/>
  <c r="A474" i="13"/>
  <c r="A488" i="13"/>
  <c r="A491" i="13"/>
  <c r="A505" i="13"/>
  <c r="A1663" i="13"/>
  <c r="A1664" i="13"/>
  <c r="A1667" i="13"/>
  <c r="A1668" i="13"/>
  <c r="A1678" i="13"/>
  <c r="A1679" i="13"/>
  <c r="A1683" i="13"/>
  <c r="A1685" i="13"/>
  <c r="A1687" i="13"/>
  <c r="A1688" i="13"/>
  <c r="A1698" i="13"/>
  <c r="A1706" i="13"/>
  <c r="A541" i="13"/>
  <c r="A555" i="13"/>
  <c r="A1349" i="13"/>
  <c r="A1359" i="13"/>
  <c r="A1365" i="13"/>
  <c r="A1366" i="13"/>
  <c r="A1381" i="13"/>
  <c r="A1390" i="13"/>
  <c r="A1404" i="13"/>
  <c r="A1632" i="13"/>
  <c r="A1658" i="13"/>
  <c r="A1373" i="13"/>
  <c r="A1386" i="13"/>
  <c r="A1430" i="13"/>
  <c r="A1447" i="13"/>
  <c r="A1448" i="13"/>
  <c r="A1451" i="13"/>
  <c r="A1468" i="13"/>
  <c r="A1490" i="13"/>
  <c r="A1499" i="13"/>
  <c r="A1502" i="13"/>
  <c r="A2649" i="13"/>
  <c r="A2665" i="13"/>
  <c r="A2677" i="13"/>
  <c r="A2693" i="13"/>
  <c r="A2702" i="13"/>
  <c r="A1634" i="13"/>
  <c r="A1662" i="13"/>
  <c r="A1744" i="13"/>
  <c r="A1745" i="13"/>
  <c r="A1746" i="13"/>
  <c r="A1747" i="13"/>
  <c r="A1748" i="13"/>
  <c r="A1749" i="13"/>
  <c r="A1750" i="13"/>
  <c r="A1917" i="13"/>
  <c r="A1935" i="13"/>
  <c r="A1937" i="13"/>
  <c r="A1436" i="13"/>
  <c r="A1441" i="13"/>
  <c r="A1494" i="13"/>
  <c r="A2282" i="13"/>
  <c r="A2290" i="13"/>
  <c r="A2295" i="13"/>
  <c r="A2337" i="13"/>
  <c r="A2344" i="13"/>
  <c r="A2361" i="13"/>
  <c r="A2383" i="13"/>
  <c r="A818" i="13"/>
  <c r="A821" i="13"/>
  <c r="A824" i="13"/>
  <c r="A825" i="13"/>
  <c r="A827" i="13"/>
  <c r="A828" i="13"/>
  <c r="A831" i="13"/>
  <c r="A832" i="13"/>
  <c r="A834" i="13"/>
  <c r="A837" i="13"/>
  <c r="A846" i="13"/>
  <c r="A838" i="13"/>
  <c r="A842" i="13"/>
  <c r="A852" i="13"/>
  <c r="A861" i="13"/>
  <c r="A2413" i="13"/>
  <c r="A2438" i="13"/>
  <c r="A2006" i="13"/>
  <c r="A2015" i="13"/>
  <c r="A2025" i="13"/>
  <c r="A2034" i="13"/>
  <c r="A2038" i="13"/>
  <c r="A2042" i="13"/>
  <c r="A968" i="13"/>
  <c r="A989" i="13"/>
  <c r="A994" i="13"/>
  <c r="A999" i="13"/>
  <c r="A1034" i="13"/>
  <c r="A1035" i="13"/>
  <c r="A1037" i="13"/>
  <c r="A1038" i="13"/>
  <c r="A2059" i="13"/>
  <c r="A2062" i="13"/>
  <c r="A2073" i="13"/>
  <c r="A2080" i="13"/>
  <c r="A2082" i="13"/>
  <c r="A2090" i="13"/>
  <c r="A2092" i="13"/>
  <c r="A2101" i="13"/>
  <c r="A2104" i="13"/>
  <c r="A2135" i="13"/>
  <c r="A2136" i="13"/>
  <c r="A2149" i="13"/>
  <c r="A2157" i="13"/>
  <c r="A2166" i="13"/>
  <c r="A2168" i="13"/>
  <c r="A2170" i="13"/>
  <c r="A2193" i="13"/>
  <c r="A2202" i="13"/>
  <c r="A2081" i="13"/>
  <c r="A1791" i="13"/>
  <c r="A1819" i="13"/>
  <c r="A1831" i="13"/>
  <c r="A1832" i="13"/>
  <c r="A2668" i="13"/>
  <c r="A2703" i="13"/>
  <c r="A639" i="13"/>
  <c r="A643" i="13"/>
  <c r="A675" i="13"/>
  <c r="A696" i="13"/>
  <c r="A697" i="13"/>
  <c r="A700" i="13"/>
  <c r="A702" i="13"/>
  <c r="A762" i="13"/>
  <c r="A775" i="13"/>
  <c r="A782" i="13"/>
  <c r="A784" i="13"/>
  <c r="A787" i="13"/>
  <c r="A798" i="13"/>
  <c r="A811" i="13"/>
  <c r="A873" i="13"/>
  <c r="A880" i="13"/>
  <c r="A920" i="13"/>
  <c r="A959" i="13"/>
  <c r="A232" i="13"/>
  <c r="A256" i="13"/>
  <c r="A269" i="13"/>
  <c r="A282" i="13"/>
  <c r="A302" i="13"/>
  <c r="A315" i="13"/>
  <c r="A318" i="13"/>
  <c r="A336" i="13"/>
  <c r="A343" i="13"/>
  <c r="A468" i="13"/>
  <c r="A483" i="13"/>
  <c r="A489" i="13"/>
  <c r="A494" i="13"/>
  <c r="A2468" i="13"/>
  <c r="A2491" i="13"/>
  <c r="A2500" i="13"/>
  <c r="A2518" i="13"/>
  <c r="A851" i="13"/>
  <c r="A855" i="13"/>
  <c r="A866" i="13"/>
  <c r="A871" i="13"/>
  <c r="A875" i="13"/>
  <c r="A909" i="13"/>
  <c r="A922" i="13"/>
  <c r="A923" i="13"/>
  <c r="A951" i="13"/>
  <c r="A1766" i="13"/>
  <c r="A1778" i="13"/>
  <c r="A1931" i="13"/>
  <c r="A2010" i="13"/>
  <c r="A2207" i="13"/>
  <c r="A2226" i="13"/>
  <c r="A2799" i="13"/>
  <c r="A2797" i="13"/>
  <c r="A2798" i="13"/>
  <c r="A131" i="13"/>
  <c r="A191" i="14" l="1"/>
  <c r="A130" i="14"/>
  <c r="A69" i="14"/>
  <c r="A8" i="14"/>
  <c r="A80" i="15" l="1"/>
  <c r="A81" i="15" l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H38" i="20"/>
  <c r="A192" i="14"/>
  <c r="A131" i="14"/>
  <c r="A70" i="14"/>
  <c r="A9" i="14"/>
  <c r="M193" i="14"/>
  <c r="M194" i="14" s="1"/>
  <c r="M195" i="14" s="1"/>
  <c r="A195" i="14" s="1"/>
  <c r="M132" i="14"/>
  <c r="M71" i="14"/>
  <c r="M72" i="14" s="1"/>
  <c r="M10" i="14"/>
  <c r="M11" i="14" s="1"/>
  <c r="M12" i="14" s="1"/>
  <c r="M13" i="14" s="1"/>
  <c r="M14" i="14" s="1"/>
  <c r="M196" i="14" l="1"/>
  <c r="M197" i="14" s="1"/>
  <c r="M198" i="14" s="1"/>
  <c r="M199" i="14" s="1"/>
  <c r="M200" i="14" s="1"/>
  <c r="M201" i="14" s="1"/>
  <c r="M202" i="14" s="1"/>
  <c r="M203" i="14" s="1"/>
  <c r="M204" i="14" s="1"/>
  <c r="M205" i="14" s="1"/>
  <c r="M206" i="14" s="1"/>
  <c r="M207" i="14" s="1"/>
  <c r="M208" i="14" s="1"/>
  <c r="M209" i="14" s="1"/>
  <c r="M210" i="14" s="1"/>
  <c r="M211" i="14" s="1"/>
  <c r="M212" i="14" s="1"/>
  <c r="M213" i="14" s="1"/>
  <c r="M214" i="14" s="1"/>
  <c r="M215" i="14" s="1"/>
  <c r="M216" i="14" s="1"/>
  <c r="M217" i="14" s="1"/>
  <c r="M218" i="14" s="1"/>
  <c r="M219" i="14" s="1"/>
  <c r="M220" i="14" s="1"/>
  <c r="M221" i="14" s="1"/>
  <c r="M222" i="14" s="1"/>
  <c r="M223" i="14" s="1"/>
  <c r="M224" i="14" s="1"/>
  <c r="M225" i="14" s="1"/>
  <c r="M226" i="14" s="1"/>
  <c r="M227" i="14" s="1"/>
  <c r="M228" i="14" s="1"/>
  <c r="M229" i="14" s="1"/>
  <c r="M230" i="14" s="1"/>
  <c r="M231" i="14" s="1"/>
  <c r="M232" i="14" s="1"/>
  <c r="M233" i="14" s="1"/>
  <c r="M234" i="14" s="1"/>
  <c r="M235" i="14" s="1"/>
  <c r="M236" i="14" s="1"/>
  <c r="M237" i="14" s="1"/>
  <c r="M238" i="14" s="1"/>
  <c r="M239" i="14" s="1"/>
  <c r="M240" i="14" s="1"/>
  <c r="M241" i="14" s="1"/>
  <c r="M242" i="14" s="1"/>
  <c r="M243" i="14" s="1"/>
  <c r="M244" i="14" s="1"/>
  <c r="M245" i="14" s="1"/>
  <c r="M246" i="14" s="1"/>
  <c r="M247" i="14" s="1"/>
  <c r="M248" i="14" s="1"/>
  <c r="M249" i="14" s="1"/>
  <c r="M250" i="14" s="1"/>
  <c r="A251" i="14" s="1"/>
  <c r="A204" i="14"/>
  <c r="A208" i="14"/>
  <c r="A10" i="14"/>
  <c r="A193" i="14"/>
  <c r="A209" i="14"/>
  <c r="A249" i="14"/>
  <c r="A13" i="14"/>
  <c r="M15" i="14"/>
  <c r="M16" i="14" s="1"/>
  <c r="M17" i="14" s="1"/>
  <c r="A14" i="14"/>
  <c r="A12" i="14"/>
  <c r="M73" i="14"/>
  <c r="A72" i="14"/>
  <c r="M133" i="14"/>
  <c r="A132" i="14"/>
  <c r="A71" i="14"/>
  <c r="A11" i="14"/>
  <c r="A194" i="14"/>
  <c r="A198" i="14"/>
  <c r="A222" i="14"/>
  <c r="A242" i="14"/>
  <c r="A207" i="14"/>
  <c r="A223" i="14"/>
  <c r="A239" i="14"/>
  <c r="A248" i="14" l="1"/>
  <c r="A244" i="14"/>
  <c r="A235" i="14"/>
  <c r="A219" i="14"/>
  <c r="A203" i="14"/>
  <c r="A238" i="14"/>
  <c r="A214" i="14"/>
  <c r="A241" i="14"/>
  <c r="A201" i="14"/>
  <c r="A240" i="14"/>
  <c r="A245" i="14"/>
  <c r="A236" i="14"/>
  <c r="A196" i="14"/>
  <c r="A247" i="14"/>
  <c r="A231" i="14"/>
  <c r="A215" i="14"/>
  <c r="A199" i="14"/>
  <c r="A230" i="14"/>
  <c r="A210" i="14"/>
  <c r="A233" i="14"/>
  <c r="A224" i="14"/>
  <c r="A229" i="14"/>
  <c r="A228" i="14"/>
  <c r="A221" i="14"/>
  <c r="A243" i="14"/>
  <c r="A227" i="14"/>
  <c r="A211" i="14"/>
  <c r="A246" i="14"/>
  <c r="A226" i="14"/>
  <c r="A206" i="14"/>
  <c r="A217" i="14"/>
  <c r="A216" i="14"/>
  <c r="A213" i="14"/>
  <c r="A212" i="14"/>
  <c r="A197" i="14"/>
  <c r="A250" i="14"/>
  <c r="A234" i="14"/>
  <c r="A218" i="14"/>
  <c r="A202" i="14"/>
  <c r="A225" i="14"/>
  <c r="A232" i="14"/>
  <c r="A200" i="14"/>
  <c r="A205" i="14"/>
  <c r="A220" i="14"/>
  <c r="A237" i="14"/>
  <c r="A16" i="14"/>
  <c r="A15" i="14"/>
  <c r="M18" i="14"/>
  <c r="A17" i="14"/>
  <c r="M74" i="14"/>
  <c r="A73" i="14"/>
  <c r="M134" i="14"/>
  <c r="A133" i="14"/>
  <c r="A18" i="14" l="1"/>
  <c r="M19" i="14"/>
  <c r="M135" i="14"/>
  <c r="A134" i="14"/>
  <c r="M75" i="14"/>
  <c r="A74" i="14"/>
  <c r="A19" i="14" l="1"/>
  <c r="M20" i="14"/>
  <c r="M76" i="14"/>
  <c r="A75" i="14"/>
  <c r="M136" i="14"/>
  <c r="A135" i="14"/>
  <c r="M21" i="14" l="1"/>
  <c r="A20" i="14"/>
  <c r="M77" i="14"/>
  <c r="A76" i="14"/>
  <c r="M137" i="14"/>
  <c r="A136" i="14"/>
  <c r="M22" i="14" l="1"/>
  <c r="A21" i="14"/>
  <c r="M138" i="14"/>
  <c r="A137" i="14"/>
  <c r="M78" i="14"/>
  <c r="A77" i="14"/>
  <c r="M23" i="14" l="1"/>
  <c r="A22" i="14"/>
  <c r="M79" i="14"/>
  <c r="A78" i="14"/>
  <c r="M139" i="14"/>
  <c r="A138" i="14"/>
  <c r="M24" i="14" l="1"/>
  <c r="A23" i="14"/>
  <c r="M80" i="14"/>
  <c r="A79" i="14"/>
  <c r="M140" i="14"/>
  <c r="A139" i="14"/>
  <c r="M25" i="14" l="1"/>
  <c r="A24" i="14"/>
  <c r="M141" i="14"/>
  <c r="A140" i="14"/>
  <c r="M81" i="14"/>
  <c r="A80" i="14"/>
  <c r="M26" i="14" l="1"/>
  <c r="A25" i="14"/>
  <c r="M82" i="14"/>
  <c r="A81" i="14"/>
  <c r="M142" i="14"/>
  <c r="A141" i="14"/>
  <c r="M27" i="14" l="1"/>
  <c r="A26" i="14"/>
  <c r="M83" i="14"/>
  <c r="A82" i="14"/>
  <c r="M143" i="14"/>
  <c r="A142" i="14"/>
  <c r="M28" i="14" l="1"/>
  <c r="A27" i="14"/>
  <c r="M144" i="14"/>
  <c r="A143" i="14"/>
  <c r="M84" i="14"/>
  <c r="A83" i="14"/>
  <c r="M29" i="14" l="1"/>
  <c r="A28" i="14"/>
  <c r="M85" i="14"/>
  <c r="A84" i="14"/>
  <c r="M145" i="14"/>
  <c r="A144" i="14"/>
  <c r="M30" i="14" l="1"/>
  <c r="A29" i="14"/>
  <c r="M86" i="14"/>
  <c r="A85" i="14"/>
  <c r="M146" i="14"/>
  <c r="A145" i="14"/>
  <c r="M31" i="14" l="1"/>
  <c r="A30" i="14"/>
  <c r="M147" i="14"/>
  <c r="A146" i="14"/>
  <c r="M87" i="14"/>
  <c r="A86" i="14"/>
  <c r="M32" i="14" l="1"/>
  <c r="A31" i="14"/>
  <c r="M88" i="14"/>
  <c r="A87" i="14"/>
  <c r="M148" i="14"/>
  <c r="A147" i="14"/>
  <c r="M33" i="14" l="1"/>
  <c r="A32" i="14"/>
  <c r="M89" i="14"/>
  <c r="A88" i="14"/>
  <c r="M149" i="14"/>
  <c r="A148" i="14"/>
  <c r="M34" i="14" l="1"/>
  <c r="A33" i="14"/>
  <c r="M150" i="14"/>
  <c r="A149" i="14"/>
  <c r="M90" i="14"/>
  <c r="A89" i="14"/>
  <c r="M35" i="14" l="1"/>
  <c r="A34" i="14"/>
  <c r="M91" i="14"/>
  <c r="A90" i="14"/>
  <c r="M151" i="14"/>
  <c r="A150" i="14"/>
  <c r="M36" i="14" l="1"/>
  <c r="A35" i="14"/>
  <c r="M92" i="14"/>
  <c r="A91" i="14"/>
  <c r="M152" i="14"/>
  <c r="A151" i="14"/>
  <c r="M37" i="14" l="1"/>
  <c r="A36" i="14"/>
  <c r="M153" i="14"/>
  <c r="A152" i="14"/>
  <c r="M93" i="14"/>
  <c r="A92" i="14"/>
  <c r="M38" i="14" l="1"/>
  <c r="A37" i="14"/>
  <c r="M94" i="14"/>
  <c r="A93" i="14"/>
  <c r="M154" i="14"/>
  <c r="A153" i="14"/>
  <c r="M39" i="14" l="1"/>
  <c r="A38" i="14"/>
  <c r="M95" i="14"/>
  <c r="A94" i="14"/>
  <c r="M155" i="14"/>
  <c r="A154" i="14"/>
  <c r="M40" i="14" l="1"/>
  <c r="A39" i="14"/>
  <c r="M156" i="14"/>
  <c r="A155" i="14"/>
  <c r="M96" i="14"/>
  <c r="A95" i="14"/>
  <c r="M41" i="14" l="1"/>
  <c r="A40" i="14"/>
  <c r="M97" i="14"/>
  <c r="A96" i="14"/>
  <c r="M157" i="14"/>
  <c r="A156" i="14"/>
  <c r="M42" i="14" l="1"/>
  <c r="A41" i="14"/>
  <c r="M98" i="14"/>
  <c r="A97" i="14"/>
  <c r="M158" i="14"/>
  <c r="A157" i="14"/>
  <c r="M43" i="14" l="1"/>
  <c r="A42" i="14"/>
  <c r="M159" i="14"/>
  <c r="A158" i="14"/>
  <c r="M99" i="14"/>
  <c r="A98" i="14"/>
  <c r="M44" i="14" l="1"/>
  <c r="A43" i="14"/>
  <c r="M100" i="14"/>
  <c r="A99" i="14"/>
  <c r="M160" i="14"/>
  <c r="A159" i="14"/>
  <c r="M45" i="14" l="1"/>
  <c r="A44" i="14"/>
  <c r="M101" i="14"/>
  <c r="A100" i="14"/>
  <c r="M161" i="14"/>
  <c r="A160" i="14"/>
  <c r="M46" i="14" l="1"/>
  <c r="A45" i="14"/>
  <c r="M162" i="14"/>
  <c r="A161" i="14"/>
  <c r="M102" i="14"/>
  <c r="A101" i="14"/>
  <c r="M47" i="14" l="1"/>
  <c r="A46" i="14"/>
  <c r="M103" i="14"/>
  <c r="A102" i="14"/>
  <c r="M163" i="14"/>
  <c r="A162" i="14"/>
  <c r="M48" i="14" l="1"/>
  <c r="A47" i="14"/>
  <c r="M104" i="14"/>
  <c r="A103" i="14"/>
  <c r="M164" i="14"/>
  <c r="A163" i="14"/>
  <c r="M49" i="14" l="1"/>
  <c r="A48" i="14"/>
  <c r="M165" i="14"/>
  <c r="A164" i="14"/>
  <c r="M105" i="14"/>
  <c r="A104" i="14"/>
  <c r="M50" i="14" l="1"/>
  <c r="A49" i="14"/>
  <c r="M106" i="14"/>
  <c r="A105" i="14"/>
  <c r="M166" i="14"/>
  <c r="A165" i="14"/>
  <c r="M51" i="14" l="1"/>
  <c r="A50" i="14"/>
  <c r="M107" i="14"/>
  <c r="A106" i="14"/>
  <c r="M167" i="14"/>
  <c r="A166" i="14"/>
  <c r="M52" i="14" l="1"/>
  <c r="A51" i="14"/>
  <c r="M168" i="14"/>
  <c r="A167" i="14"/>
  <c r="M108" i="14"/>
  <c r="A107" i="14"/>
  <c r="M53" i="14" l="1"/>
  <c r="A52" i="14"/>
  <c r="M109" i="14"/>
  <c r="A108" i="14"/>
  <c r="M169" i="14"/>
  <c r="A168" i="14"/>
  <c r="M54" i="14" l="1"/>
  <c r="A53" i="14"/>
  <c r="M110" i="14"/>
  <c r="A109" i="14"/>
  <c r="M170" i="14"/>
  <c r="A169" i="14"/>
  <c r="M55" i="14" l="1"/>
  <c r="A54" i="14"/>
  <c r="M171" i="14"/>
  <c r="A170" i="14"/>
  <c r="M111" i="14"/>
  <c r="A110" i="14"/>
  <c r="M56" i="14" l="1"/>
  <c r="A55" i="14"/>
  <c r="M112" i="14"/>
  <c r="A111" i="14"/>
  <c r="M172" i="14"/>
  <c r="A171" i="14"/>
  <c r="M57" i="14" l="1"/>
  <c r="A56" i="14"/>
  <c r="M113" i="14"/>
  <c r="A112" i="14"/>
  <c r="M173" i="14"/>
  <c r="A172" i="14"/>
  <c r="M58" i="14" l="1"/>
  <c r="A57" i="14"/>
  <c r="M174" i="14"/>
  <c r="A173" i="14"/>
  <c r="M114" i="14"/>
  <c r="A113" i="14"/>
  <c r="M59" i="14" l="1"/>
  <c r="A58" i="14"/>
  <c r="M115" i="14"/>
  <c r="A114" i="14"/>
  <c r="M175" i="14"/>
  <c r="A174" i="14"/>
  <c r="M60" i="14" l="1"/>
  <c r="A59" i="14"/>
  <c r="M116" i="14"/>
  <c r="A115" i="14"/>
  <c r="M176" i="14"/>
  <c r="A175" i="14"/>
  <c r="M61" i="14" l="1"/>
  <c r="A60" i="14"/>
  <c r="M177" i="14"/>
  <c r="A176" i="14"/>
  <c r="M117" i="14"/>
  <c r="A116" i="14"/>
  <c r="M62" i="14" l="1"/>
  <c r="A61" i="14"/>
  <c r="M118" i="14"/>
  <c r="A117" i="14"/>
  <c r="M178" i="14"/>
  <c r="A177" i="14"/>
  <c r="M63" i="14" l="1"/>
  <c r="A62" i="14"/>
  <c r="M119" i="14"/>
  <c r="A118" i="14"/>
  <c r="M179" i="14"/>
  <c r="A178" i="14"/>
  <c r="M64" i="14" l="1"/>
  <c r="A63" i="14"/>
  <c r="M180" i="14"/>
  <c r="A179" i="14"/>
  <c r="M120" i="14"/>
  <c r="A119" i="14"/>
  <c r="M65" i="14" l="1"/>
  <c r="A64" i="14"/>
  <c r="M121" i="14"/>
  <c r="A120" i="14"/>
  <c r="M181" i="14"/>
  <c r="A180" i="14"/>
  <c r="M66" i="14" l="1"/>
  <c r="A65" i="14"/>
  <c r="M182" i="14"/>
  <c r="A181" i="14"/>
  <c r="M122" i="14"/>
  <c r="A121" i="14"/>
  <c r="M67" i="14" l="1"/>
  <c r="A66" i="14"/>
  <c r="M123" i="14"/>
  <c r="A122" i="14"/>
  <c r="M183" i="14"/>
  <c r="A182" i="14"/>
  <c r="A68" i="14" l="1"/>
  <c r="A67" i="14"/>
  <c r="M184" i="14"/>
  <c r="A183" i="14"/>
  <c r="M124" i="14"/>
  <c r="A123" i="14"/>
  <c r="M125" i="14" l="1"/>
  <c r="A124" i="14"/>
  <c r="M185" i="14"/>
  <c r="A184" i="14"/>
  <c r="M186" i="14" l="1"/>
  <c r="A185" i="14"/>
  <c r="M126" i="14"/>
  <c r="A125" i="14"/>
  <c r="M127" i="14" l="1"/>
  <c r="A126" i="14"/>
  <c r="M187" i="14"/>
  <c r="A186" i="14"/>
  <c r="M188" i="14" l="1"/>
  <c r="A187" i="14"/>
  <c r="M128" i="14"/>
  <c r="A127" i="14"/>
  <c r="A129" i="14" l="1"/>
  <c r="A128" i="14"/>
  <c r="M189" i="14"/>
  <c r="A188" i="14"/>
  <c r="A190" i="14" l="1"/>
  <c r="A189" i="14"/>
  <c r="A4" i="9" l="1"/>
  <c r="A3" i="9"/>
  <c r="A2" i="9"/>
  <c r="A1" i="9"/>
  <c r="A4" i="8"/>
  <c r="A3" i="8"/>
  <c r="A2" i="8"/>
  <c r="A1" i="8"/>
  <c r="J34" i="20" s="1"/>
  <c r="A4" i="19"/>
  <c r="A3" i="19"/>
  <c r="A2" i="19"/>
  <c r="A1" i="19"/>
  <c r="A4" i="18"/>
  <c r="A3" i="18"/>
  <c r="A2" i="18"/>
  <c r="A1" i="18"/>
  <c r="A4" i="17"/>
  <c r="A3" i="17"/>
  <c r="A2" i="17"/>
  <c r="A1" i="17"/>
  <c r="A4" i="16"/>
  <c r="A3" i="16"/>
  <c r="A2" i="16"/>
  <c r="A1" i="16"/>
  <c r="A4" i="15"/>
  <c r="A3" i="15"/>
  <c r="A2" i="15"/>
  <c r="A1" i="15"/>
  <c r="A4" i="14"/>
  <c r="A3" i="14"/>
  <c r="A2" i="14"/>
  <c r="A1" i="14"/>
  <c r="A4" i="13"/>
  <c r="A3" i="13"/>
  <c r="A2" i="13"/>
  <c r="A1" i="13"/>
  <c r="A2" i="12"/>
  <c r="A3" i="12"/>
  <c r="A4" i="12"/>
  <c r="G36" i="20" l="1"/>
  <c r="E36" i="20"/>
  <c r="I37" i="20"/>
  <c r="H37" i="20"/>
  <c r="C37" i="20"/>
  <c r="B37" i="20"/>
  <c r="B60" i="20"/>
  <c r="C60" i="20"/>
  <c r="I60" i="20"/>
  <c r="H60" i="20"/>
  <c r="I61" i="20"/>
  <c r="H61" i="20"/>
  <c r="C61" i="20"/>
  <c r="B61" i="20"/>
  <c r="H36" i="20"/>
  <c r="I36" i="20"/>
  <c r="F36" i="20"/>
  <c r="C36" i="20"/>
  <c r="B36" i="20"/>
  <c r="I40" i="20"/>
  <c r="H40" i="20"/>
  <c r="F33" i="20"/>
  <c r="E33" i="20"/>
  <c r="D33" i="20"/>
  <c r="I33" i="20"/>
  <c r="H33" i="20"/>
  <c r="G33" i="20"/>
  <c r="C33" i="20"/>
  <c r="I39" i="20"/>
  <c r="H39" i="20"/>
  <c r="B33" i="20"/>
  <c r="H58" i="20"/>
  <c r="B57" i="20"/>
  <c r="C58" i="20"/>
  <c r="I57" i="20"/>
  <c r="B58" i="20"/>
  <c r="H57" i="20"/>
  <c r="I58" i="20"/>
  <c r="C57" i="20"/>
  <c r="H62" i="20" l="1"/>
  <c r="H64" i="20" s="1"/>
  <c r="H41" i="20" s="1"/>
  <c r="H48" i="20" s="1"/>
  <c r="C62" i="20"/>
  <c r="C64" i="20" s="1"/>
  <c r="C41" i="20" s="1"/>
  <c r="C48" i="20" s="1"/>
  <c r="I62" i="20"/>
  <c r="I64" i="20" s="1"/>
  <c r="I41" i="20" s="1"/>
  <c r="I48" i="20" s="1"/>
  <c r="B62" i="20"/>
  <c r="F48" i="20"/>
  <c r="G48" i="20"/>
  <c r="D48" i="20"/>
  <c r="E48" i="20"/>
  <c r="B64" i="20" l="1"/>
  <c r="B41" i="20" s="1"/>
  <c r="B48" i="20" s="1"/>
  <c r="K41" i="20"/>
  <c r="K48" i="20" s="1"/>
  <c r="J41" i="20"/>
  <c r="J48" i="20" s="1"/>
  <c r="B50" i="20" l="1"/>
  <c r="D5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</author>
  </authors>
  <commentList>
    <comment ref="E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Cannot choose UMPD without UMBI, but you can have UMBI without UMPD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Comp/Coll ded must be 500 or greater to get Equip cov
Must have OTC/Coll ded selected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&gt; 20 miles one-way to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Always applied to BI and PD when Comp/Coll are chosen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<sst xmlns="http://schemas.openxmlformats.org/spreadsheetml/2006/main" count="4049" uniqueCount="714">
  <si>
    <t>Rate Filing - Personal Auto</t>
  </si>
  <si>
    <t>1-BI</t>
  </si>
  <si>
    <t>2-PD</t>
  </si>
  <si>
    <t>3-UMBI</t>
  </si>
  <si>
    <t>4-UMPD</t>
  </si>
  <si>
    <t>5-MP</t>
  </si>
  <si>
    <t>6-PIP</t>
  </si>
  <si>
    <t>7-OTC</t>
  </si>
  <si>
    <t>8-COL</t>
  </si>
  <si>
    <t>10-TOW</t>
  </si>
  <si>
    <t>11-RNT</t>
  </si>
  <si>
    <t>Rounding</t>
  </si>
  <si>
    <t>Base Rate</t>
  </si>
  <si>
    <t>Program (Std, Lmt)</t>
  </si>
  <si>
    <t>x</t>
  </si>
  <si>
    <t>Territory Factor</t>
  </si>
  <si>
    <t>Limit Factors</t>
  </si>
  <si>
    <t>Term Factors</t>
  </si>
  <si>
    <t>Point Factor</t>
  </si>
  <si>
    <t>Class Factor</t>
  </si>
  <si>
    <t>Symbol Factor</t>
  </si>
  <si>
    <t>Model Year</t>
  </si>
  <si>
    <t>Deductible Factors</t>
  </si>
  <si>
    <t>Discounts</t>
  </si>
  <si>
    <t>Vehicle Profile</t>
  </si>
  <si>
    <t>Mileage Surcharge</t>
  </si>
  <si>
    <t>EFT Discount</t>
  </si>
  <si>
    <t>PIF Discount</t>
  </si>
  <si>
    <t>Premium***</t>
  </si>
  <si>
    <t>=</t>
  </si>
  <si>
    <t>*** Round to nearest dollar</t>
  </si>
  <si>
    <t>Program</t>
  </si>
  <si>
    <t>Limited</t>
  </si>
  <si>
    <t>Must have OTC/COL</t>
  </si>
  <si>
    <t>Zip:</t>
  </si>
  <si>
    <t>75050 DALLAS</t>
  </si>
  <si>
    <t>Can only select one</t>
  </si>
  <si>
    <t>6-mo only; must select both</t>
  </si>
  <si>
    <t>Coverages:</t>
  </si>
  <si>
    <t>9-TOW</t>
  </si>
  <si>
    <t>10-RNT</t>
  </si>
  <si>
    <t>Limits/Deductible</t>
  </si>
  <si>
    <t>30/60</t>
  </si>
  <si>
    <t>Reject</t>
  </si>
  <si>
    <t>Custom Eq Amount:</t>
  </si>
  <si>
    <t>Term in Months:</t>
  </si>
  <si>
    <t>Points:</t>
  </si>
  <si>
    <t>Driver:</t>
  </si>
  <si>
    <t>Female/Married/47</t>
  </si>
  <si>
    <t>Symbols by Coverage</t>
  </si>
  <si>
    <t>Model Year:</t>
  </si>
  <si>
    <t>Dodge Av</t>
  </si>
  <si>
    <t>Good Student Disc:</t>
  </si>
  <si>
    <t>No</t>
  </si>
  <si>
    <t>Vehicle Inspection Disc:</t>
  </si>
  <si>
    <t>Yes</t>
  </si>
  <si>
    <t>Multicar Discount:</t>
  </si>
  <si>
    <t>Input "Yes" on the like coverages of other vehicle</t>
  </si>
  <si>
    <t>Transfer 1 Discount:</t>
  </si>
  <si>
    <t>eDelivery</t>
  </si>
  <si>
    <t>&gt; 20 miles is "call company for quote" so will never be Yes</t>
  </si>
  <si>
    <t>Paid in Full</t>
  </si>
  <si>
    <t>Cannot have both PIF and EFT</t>
  </si>
  <si>
    <t>EFT</t>
  </si>
  <si>
    <t>PREMIUMS</t>
  </si>
  <si>
    <t>11-Equip</t>
  </si>
  <si>
    <t>Program Factor</t>
  </si>
  <si>
    <t>Model Year Factor</t>
  </si>
  <si>
    <t>Discount Factor (see below)</t>
  </si>
  <si>
    <t>Vehicle Profile surcharge</t>
  </si>
  <si>
    <t>EFT Disc Factor</t>
  </si>
  <si>
    <t>Paid in Full Disc Factor</t>
  </si>
  <si>
    <t>Premium*</t>
  </si>
  <si>
    <t>TOTAL PREMIUM</t>
  </si>
  <si>
    <t>*rounded to dollar</t>
  </si>
  <si>
    <t>DISCOUNTS</t>
  </si>
  <si>
    <t>APPLICABLE DISCOUNTS</t>
  </si>
  <si>
    <t>Vehicle Inspection</t>
  </si>
  <si>
    <t>Multi car</t>
  </si>
  <si>
    <t>Transfer 1</t>
  </si>
  <si>
    <t>Electronic Document Delivery</t>
  </si>
  <si>
    <t>DISCOUNT FACTOR</t>
  </si>
  <si>
    <t>MAXIMUM DISCOUNT</t>
  </si>
  <si>
    <t>DISCOUNT FACTOR APPLIED</t>
  </si>
  <si>
    <t>columns for vlookup</t>
  </si>
  <si>
    <t>do not remove</t>
  </si>
  <si>
    <t>CHANGE APPROVED BY BILL MOTZ  5/21/2015</t>
  </si>
  <si>
    <t>Current</t>
  </si>
  <si>
    <t>Max (1-35%, 1-(Transfer Disc + Multicar Disc + Good Student Disc + Elect Del Disc + Renewal Disc))</t>
  </si>
  <si>
    <t>New</t>
  </si>
  <si>
    <t>Max (1-35%, (1- Transfer Disc) X (1-Multicar Disc) X (1-Good Student Disc) X (1-Elect Del Disc) X (1-Renewal Disc))</t>
  </si>
  <si>
    <t>Example</t>
  </si>
  <si>
    <t>1 - (0.2 + 0.1) = 1 - .30 = .70 Factor                            Result is 30% discount</t>
  </si>
  <si>
    <t>(1 - 0.2) X (1 - 0.1) = 0.8 X 0.9 = .72 Factor              Result is 28% discount</t>
  </si>
  <si>
    <t>Edge</t>
  </si>
  <si>
    <t>Max (1-60%, 1-(Pref Drv Disc + HO Disc + Full Disclosure Disc + Multi Car Disc + Prior/In Agency + Advanced Quote + Elect Del))</t>
  </si>
  <si>
    <t>No change to Edge</t>
  </si>
  <si>
    <t>Monthly Base</t>
  </si>
  <si>
    <t>Old Rates before 5/13/2015</t>
  </si>
  <si>
    <t>New Business Effective - 4/15/15</t>
  </si>
  <si>
    <t>BI</t>
  </si>
  <si>
    <t>PD</t>
  </si>
  <si>
    <t>UMBI</t>
  </si>
  <si>
    <t>UMPD</t>
  </si>
  <si>
    <t>MP</t>
  </si>
  <si>
    <t>PIP</t>
  </si>
  <si>
    <t>OTC</t>
  </si>
  <si>
    <t>COLL</t>
  </si>
  <si>
    <t>Towing</t>
  </si>
  <si>
    <t>Rental</t>
  </si>
  <si>
    <t>Standard</t>
  </si>
  <si>
    <t>Preferred</t>
  </si>
  <si>
    <t>Zip County</t>
  </si>
  <si>
    <t>Zip</t>
  </si>
  <si>
    <t>County</t>
  </si>
  <si>
    <t>DALLAS</t>
  </si>
  <si>
    <t>COLLIN</t>
  </si>
  <si>
    <t>DENTON</t>
  </si>
  <si>
    <t>GRAYSON</t>
  </si>
  <si>
    <t>KAUFMAN</t>
  </si>
  <si>
    <t>ROCKWALL</t>
  </si>
  <si>
    <t>TARRANT</t>
  </si>
  <si>
    <t>TERRELL</t>
  </si>
  <si>
    <t>ELLIS</t>
  </si>
  <si>
    <t>NAVARRO</t>
  </si>
  <si>
    <t>VAN ZANDT</t>
  </si>
  <si>
    <t>HENDERSON</t>
  </si>
  <si>
    <t>HUNT</t>
  </si>
  <si>
    <t>SMITH</t>
  </si>
  <si>
    <t>HARRISON</t>
  </si>
  <si>
    <t>ANDERSON</t>
  </si>
  <si>
    <t>RAINS</t>
  </si>
  <si>
    <t>WOOD</t>
  </si>
  <si>
    <t>LAMAR</t>
  </si>
  <si>
    <t>RED RIVER</t>
  </si>
  <si>
    <t>DELTA</t>
  </si>
  <si>
    <t>FANNIN</t>
  </si>
  <si>
    <t>HOPKINS</t>
  </si>
  <si>
    <t>UPSHUR</t>
  </si>
  <si>
    <t>CAMP</t>
  </si>
  <si>
    <t>FRANKLIN</t>
  </si>
  <si>
    <t>MORRIS</t>
  </si>
  <si>
    <t>TITUS</t>
  </si>
  <si>
    <t>BOWIE</t>
  </si>
  <si>
    <t>CASS</t>
  </si>
  <si>
    <t>MARION</t>
  </si>
  <si>
    <t>GREGG</t>
  </si>
  <si>
    <t>RUSK</t>
  </si>
  <si>
    <t>PANOLA</t>
  </si>
  <si>
    <t>SHELBY</t>
  </si>
  <si>
    <t>CHEROKEE</t>
  </si>
  <si>
    <t>NACOGDOCHES</t>
  </si>
  <si>
    <t>FREESTONE</t>
  </si>
  <si>
    <t>LEON</t>
  </si>
  <si>
    <t>HOUSTON</t>
  </si>
  <si>
    <t>LIMESTONE</t>
  </si>
  <si>
    <t>TRINITY</t>
  </si>
  <si>
    <t>MADISON</t>
  </si>
  <si>
    <t>WALKER</t>
  </si>
  <si>
    <t>ANGELINA</t>
  </si>
  <si>
    <t>NEWTON</t>
  </si>
  <si>
    <t>SAN AUGUSTINE</t>
  </si>
  <si>
    <t>SABINE</t>
  </si>
  <si>
    <t>JASPER</t>
  </si>
  <si>
    <t>POLK</t>
  </si>
  <si>
    <t>TYLER</t>
  </si>
  <si>
    <t>JACKSON</t>
  </si>
  <si>
    <t>PARKER</t>
  </si>
  <si>
    <t>JOHNSON</t>
  </si>
  <si>
    <t>WISE</t>
  </si>
  <si>
    <t>HOOD</t>
  </si>
  <si>
    <t>SOMERVELL</t>
  </si>
  <si>
    <t>BOSQUE</t>
  </si>
  <si>
    <t>HILL</t>
  </si>
  <si>
    <t>PALO PINTO</t>
  </si>
  <si>
    <t>MONTAGUE</t>
  </si>
  <si>
    <t>CLAY</t>
  </si>
  <si>
    <t>JACK</t>
  </si>
  <si>
    <t>COOKE</t>
  </si>
  <si>
    <t>WICHITA</t>
  </si>
  <si>
    <t>ARCHER</t>
  </si>
  <si>
    <t>WILBARGER</t>
  </si>
  <si>
    <t>HASKELL</t>
  </si>
  <si>
    <t>KNOX</t>
  </si>
  <si>
    <t>THROCKMORTON</t>
  </si>
  <si>
    <t>FOARD</t>
  </si>
  <si>
    <t>YOUNG</t>
  </si>
  <si>
    <t>BAYLOR</t>
  </si>
  <si>
    <t>ERATH</t>
  </si>
  <si>
    <t>SHACKELFORD</t>
  </si>
  <si>
    <t>STEPHENS</t>
  </si>
  <si>
    <t>BROWN</t>
  </si>
  <si>
    <t>COMANCHE</t>
  </si>
  <si>
    <t>EASTLAND</t>
  </si>
  <si>
    <t>HAMILTON</t>
  </si>
  <si>
    <t>CALLAHAN</t>
  </si>
  <si>
    <t>MILLS</t>
  </si>
  <si>
    <t>COLEMAN</t>
  </si>
  <si>
    <t>BELL</t>
  </si>
  <si>
    <t>MILAM</t>
  </si>
  <si>
    <t>WILLIAMSON</t>
  </si>
  <si>
    <t>FALLS</t>
  </si>
  <si>
    <t>CORYELL</t>
  </si>
  <si>
    <t>LAMPASAS</t>
  </si>
  <si>
    <t>MCLENNAN</t>
  </si>
  <si>
    <t>BURNET</t>
  </si>
  <si>
    <t>BURLESON</t>
  </si>
  <si>
    <t>LEE</t>
  </si>
  <si>
    <t>ROBERTSON</t>
  </si>
  <si>
    <t>MASON</t>
  </si>
  <si>
    <t>RUNNELS</t>
  </si>
  <si>
    <t>MCCULLOCH</t>
  </si>
  <si>
    <t>LLANO</t>
  </si>
  <si>
    <t>SAN SABA</t>
  </si>
  <si>
    <t>CONCHO</t>
  </si>
  <si>
    <t>KIMBLE</t>
  </si>
  <si>
    <t>MENARD</t>
  </si>
  <si>
    <t>SCHLEICHER</t>
  </si>
  <si>
    <t>KERR</t>
  </si>
  <si>
    <t>GILLESPIE</t>
  </si>
  <si>
    <t>TOM GREEN</t>
  </si>
  <si>
    <t>SUTTON</t>
  </si>
  <si>
    <t>EDWARDS</t>
  </si>
  <si>
    <t>IRION</t>
  </si>
  <si>
    <t>COKE</t>
  </si>
  <si>
    <t>CROCKETT</t>
  </si>
  <si>
    <t>REAGAN</t>
  </si>
  <si>
    <t>VAL VERDE</t>
  </si>
  <si>
    <t>MITCHELL</t>
  </si>
  <si>
    <t>GLASSCOCK</t>
  </si>
  <si>
    <t>STERLING</t>
  </si>
  <si>
    <t>HARRIS</t>
  </si>
  <si>
    <t>FORT BEND</t>
  </si>
  <si>
    <t>BRAZORIA</t>
  </si>
  <si>
    <t>MONTGOMERY</t>
  </si>
  <si>
    <t>SAN JACINTO</t>
  </si>
  <si>
    <t>LIBERTY</t>
  </si>
  <si>
    <t>WALLER</t>
  </si>
  <si>
    <t>GRIMES</t>
  </si>
  <si>
    <t>MATAGORDA</t>
  </si>
  <si>
    <t>AUSTIN</t>
  </si>
  <si>
    <t>WHARTON</t>
  </si>
  <si>
    <t>WASHINGTON</t>
  </si>
  <si>
    <t>COLORADO</t>
  </si>
  <si>
    <t>CALHOUN</t>
  </si>
  <si>
    <t>BLANCO</t>
  </si>
  <si>
    <t>ZAVALA</t>
  </si>
  <si>
    <t>GALVESTON</t>
  </si>
  <si>
    <t>CHAMBERS</t>
  </si>
  <si>
    <t>HARDIN</t>
  </si>
  <si>
    <t>ORANGE</t>
  </si>
  <si>
    <t>JEFFERSON</t>
  </si>
  <si>
    <t>BRAZOS</t>
  </si>
  <si>
    <t>VICTORIA</t>
  </si>
  <si>
    <t>DE WITT</t>
  </si>
  <si>
    <t>GOLIAD</t>
  </si>
  <si>
    <t>GONZALES</t>
  </si>
  <si>
    <t>LAVACA</t>
  </si>
  <si>
    <t>REFUGIO</t>
  </si>
  <si>
    <t>ATASCOSA</t>
  </si>
  <si>
    <t>BEXAR</t>
  </si>
  <si>
    <t>BANDERA</t>
  </si>
  <si>
    <t>MEDINA</t>
  </si>
  <si>
    <t>KENDALL</t>
  </si>
  <si>
    <t>FRIO</t>
  </si>
  <si>
    <t>COMAL</t>
  </si>
  <si>
    <t>MCMULLEN</t>
  </si>
  <si>
    <t>LIVE OAK</t>
  </si>
  <si>
    <t>LA SALLE</t>
  </si>
  <si>
    <t>BEE</t>
  </si>
  <si>
    <t>REAL</t>
  </si>
  <si>
    <t>WEBB</t>
  </si>
  <si>
    <t>WILSON</t>
  </si>
  <si>
    <t>ZAPATA</t>
  </si>
  <si>
    <t>GUADALUPE</t>
  </si>
  <si>
    <t>KARNES</t>
  </si>
  <si>
    <t>HAYS</t>
  </si>
  <si>
    <t>DUVAL</t>
  </si>
  <si>
    <t>JIM WELLS</t>
  </si>
  <si>
    <t>NUECES</t>
  </si>
  <si>
    <t>ARANSAS</t>
  </si>
  <si>
    <t>SAN PATRICIO</t>
  </si>
  <si>
    <t>KENEDY</t>
  </si>
  <si>
    <t>BROOKS</t>
  </si>
  <si>
    <t>JIM HOGG</t>
  </si>
  <si>
    <t>STARR</t>
  </si>
  <si>
    <t>KLEBERG</t>
  </si>
  <si>
    <t>HIDALGO</t>
  </si>
  <si>
    <t>CAMERON</t>
  </si>
  <si>
    <t>WILLACY</t>
  </si>
  <si>
    <t>BASTROP</t>
  </si>
  <si>
    <t>CALDWELL</t>
  </si>
  <si>
    <t>TRAVIS</t>
  </si>
  <si>
    <t>WINKLER</t>
  </si>
  <si>
    <t>UVALDE</t>
  </si>
  <si>
    <t>DIMMIT</t>
  </si>
  <si>
    <t>KINNEY</t>
  </si>
  <si>
    <t>MAVERICK</t>
  </si>
  <si>
    <t>FAYETTE</t>
  </si>
  <si>
    <t>DEAF SMITH</t>
  </si>
  <si>
    <t>OLDHAM</t>
  </si>
  <si>
    <t>LIPSCOMB</t>
  </si>
  <si>
    <t>OCHILTREE</t>
  </si>
  <si>
    <t>HUTCHINSON</t>
  </si>
  <si>
    <t>PARMER</t>
  </si>
  <si>
    <t>HEMPHILL</t>
  </si>
  <si>
    <t>WHEELER</t>
  </si>
  <si>
    <t>RANDALL</t>
  </si>
  <si>
    <t>HARTLEY</t>
  </si>
  <si>
    <t>MOORE</t>
  </si>
  <si>
    <t>ARMSTRONG</t>
  </si>
  <si>
    <t>DALLAM</t>
  </si>
  <si>
    <t>SHERMAN</t>
  </si>
  <si>
    <t>CASTRO</t>
  </si>
  <si>
    <t>LAMB</t>
  </si>
  <si>
    <t>BAILEY</t>
  </si>
  <si>
    <t>CARSON</t>
  </si>
  <si>
    <t>DONLEY</t>
  </si>
  <si>
    <t>GRAY</t>
  </si>
  <si>
    <t>HANSFORD</t>
  </si>
  <si>
    <t>HALE</t>
  </si>
  <si>
    <t>SWISHER</t>
  </si>
  <si>
    <t>COLLINGSWORTH</t>
  </si>
  <si>
    <t>POTTER</t>
  </si>
  <si>
    <t>ROBERTS</t>
  </si>
  <si>
    <t>FLOYD</t>
  </si>
  <si>
    <t>BRISCOE</t>
  </si>
  <si>
    <t>CHILDRESS</t>
  </si>
  <si>
    <t>COTTLE</t>
  </si>
  <si>
    <t>HALL</t>
  </si>
  <si>
    <t>MOTLEY</t>
  </si>
  <si>
    <t>DICKENS</t>
  </si>
  <si>
    <t>HARDEMAN</t>
  </si>
  <si>
    <t>CROSBY</t>
  </si>
  <si>
    <t>KING</t>
  </si>
  <si>
    <t>LUBBOCK</t>
  </si>
  <si>
    <t>HOCKLEY</t>
  </si>
  <si>
    <t>TERRY</t>
  </si>
  <si>
    <t>GAINES</t>
  </si>
  <si>
    <t>YOAKUM</t>
  </si>
  <si>
    <t>GARZA</t>
  </si>
  <si>
    <t>BORDEN</t>
  </si>
  <si>
    <t>DAWSON</t>
  </si>
  <si>
    <t>MARTIN</t>
  </si>
  <si>
    <t>COCHRAN</t>
  </si>
  <si>
    <t>LYNN</t>
  </si>
  <si>
    <t>TAYLOR</t>
  </si>
  <si>
    <t>KENT</t>
  </si>
  <si>
    <t>JONES</t>
  </si>
  <si>
    <t>STONEWALL</t>
  </si>
  <si>
    <t>NOLAN</t>
  </si>
  <si>
    <t>HOWARD</t>
  </si>
  <si>
    <t>SCURRY</t>
  </si>
  <si>
    <t>FISHER</t>
  </si>
  <si>
    <t>MIDLAND</t>
  </si>
  <si>
    <t>UPTON</t>
  </si>
  <si>
    <t>ANDREWS</t>
  </si>
  <si>
    <t>REEVES</t>
  </si>
  <si>
    <t>WARD</t>
  </si>
  <si>
    <t>PECOS</t>
  </si>
  <si>
    <t>CRANE</t>
  </si>
  <si>
    <t>JEFF DAVIS</t>
  </si>
  <si>
    <t>ECTOR</t>
  </si>
  <si>
    <t>LOVING</t>
  </si>
  <si>
    <t>EL PASO</t>
  </si>
  <si>
    <t>BREWSTER</t>
  </si>
  <si>
    <t>HUDSPETH</t>
  </si>
  <si>
    <t>PRESIDIO</t>
  </si>
  <si>
    <t>CULBERSON</t>
  </si>
  <si>
    <t>Quote does not allow the below, however, it might happen via endorsement</t>
  </si>
  <si>
    <t>Invalid Zip</t>
  </si>
  <si>
    <t>Out of State</t>
  </si>
  <si>
    <t>PO Box</t>
  </si>
  <si>
    <t>Limits</t>
  </si>
  <si>
    <t>30/60/25</t>
  </si>
  <si>
    <t>w/o OTC &amp; Coll</t>
  </si>
  <si>
    <t>Deductible</t>
  </si>
  <si>
    <t>RENTAL</t>
  </si>
  <si>
    <t>20/600</t>
  </si>
  <si>
    <t>Per Joe</t>
  </si>
  <si>
    <t>30/900</t>
  </si>
  <si>
    <t>40/1200</t>
  </si>
  <si>
    <t>TOWING</t>
  </si>
  <si>
    <t>CUSTOM EQUIPMENT</t>
  </si>
  <si>
    <t>Custom Equipment Calc:</t>
  </si>
  <si>
    <t>(Custom Equip Amount/100)*15 =  12 month premium</t>
  </si>
  <si>
    <t>TERM IN MONTHS</t>
  </si>
  <si>
    <t>PROGRAM/TERM</t>
  </si>
  <si>
    <t>Limited1</t>
  </si>
  <si>
    <t>Limited6</t>
  </si>
  <si>
    <t>Standard1</t>
  </si>
  <si>
    <t>Standard6</t>
  </si>
  <si>
    <t>Fees</t>
  </si>
  <si>
    <t>Policy Fee</t>
  </si>
  <si>
    <t>1 Month</t>
  </si>
  <si>
    <t>Spread across installments. Earned as collected</t>
  </si>
  <si>
    <t>6 Month</t>
  </si>
  <si>
    <t>SR 22</t>
  </si>
  <si>
    <t>n/a</t>
  </si>
  <si>
    <t>Fully Earned. Collected with D/P</t>
  </si>
  <si>
    <t>Reinstatement Fee</t>
  </si>
  <si>
    <t>N/A</t>
  </si>
  <si>
    <t>Fully Earned - Collected when policy is reinstated</t>
  </si>
  <si>
    <t>Late Fee</t>
  </si>
  <si>
    <t>Full Earned - Charged when NOC is sent. Collected with next payment</t>
  </si>
  <si>
    <t>NSF Fee</t>
  </si>
  <si>
    <t>Fully Earned - Collected from next payment</t>
  </si>
  <si>
    <t>TX Auto Burglary and Theft Prevention Authority (ABTPA)</t>
  </si>
  <si>
    <t>$2 per vehicle per policy per year ($1 per 6 month policy)</t>
  </si>
  <si>
    <t>Installment</t>
  </si>
  <si>
    <t>per Rule 14 of the TX Automobile Rules and Rating Manual</t>
  </si>
  <si>
    <t>Points</t>
  </si>
  <si>
    <t xml:space="preserve">Sex/Marital/Age </t>
  </si>
  <si>
    <t>Age</t>
  </si>
  <si>
    <t>Marital Status</t>
  </si>
  <si>
    <t>Gender</t>
  </si>
  <si>
    <t>Sex/Marital/Age Code</t>
  </si>
  <si>
    <t>Single</t>
  </si>
  <si>
    <t>Male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</si>
  <si>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</si>
  <si>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</si>
  <si>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</si>
  <si>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</si>
  <si>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</si>
  <si>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</si>
  <si>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</si>
  <si>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</si>
  <si>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</si>
  <si>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</si>
  <si>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</si>
  <si>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</si>
  <si>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</si>
  <si>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</si>
  <si>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</si>
  <si>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</si>
  <si>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</si>
  <si>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</si>
  <si>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</si>
  <si>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</si>
  <si>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</si>
  <si>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</si>
  <si>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</si>
  <si>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</si>
  <si>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</si>
  <si>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</si>
  <si>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>MS41</t>
  </si>
  <si>
    <t>MS42</t>
  </si>
  <si>
    <t>MS43</t>
  </si>
  <si>
    <t>MS44</t>
  </si>
  <si>
    <t>MS45</t>
  </si>
  <si>
    <t>MS46</t>
  </si>
  <si>
    <t>MS47</t>
  </si>
  <si>
    <t>MS48</t>
  </si>
  <si>
    <t>MS49</t>
  </si>
  <si>
    <t>MS50</t>
  </si>
  <si>
    <t>MS51</t>
  </si>
  <si>
    <t>MS52</t>
  </si>
  <si>
    <t>MS53</t>
  </si>
  <si>
    <t>MS54</t>
  </si>
  <si>
    <t>MS55</t>
  </si>
  <si>
    <t>MS56</t>
  </si>
  <si>
    <t>MS57</t>
  </si>
  <si>
    <t>MS58</t>
  </si>
  <si>
    <t>MS59</t>
  </si>
  <si>
    <t>MS60</t>
  </si>
  <si>
    <t>MS61</t>
  </si>
  <si>
    <t>MS62</t>
  </si>
  <si>
    <t>MS63</t>
  </si>
  <si>
    <t>MS64</t>
  </si>
  <si>
    <t>MS65</t>
  </si>
  <si>
    <t>MS66</t>
  </si>
  <si>
    <t>MS67</t>
  </si>
  <si>
    <t>MS68</t>
  </si>
  <si>
    <t>MS69</t>
  </si>
  <si>
    <t>MS70</t>
  </si>
  <si>
    <t>MS71</t>
  </si>
  <si>
    <t>MS72</t>
  </si>
  <si>
    <t>MS73</t>
  </si>
  <si>
    <t>MS74</t>
  </si>
  <si>
    <t>75 &amp; up</t>
  </si>
  <si>
    <t>MS75</t>
  </si>
  <si>
    <t>Married</t>
  </si>
  <si>
    <t>MM15</t>
  </si>
  <si>
    <t>MM16</t>
  </si>
  <si>
    <t>MM17</t>
  </si>
  <si>
    <t>MM18</t>
  </si>
  <si>
    <t>MM19</t>
  </si>
  <si>
    <t>MM20</t>
  </si>
  <si>
    <t>MM21</t>
  </si>
  <si>
    <t>MM22</t>
  </si>
  <si>
    <t>MM23</t>
  </si>
  <si>
    <t>MM24</t>
  </si>
  <si>
    <t>MM25</t>
  </si>
  <si>
    <t>MM26</t>
  </si>
  <si>
    <t>MM27</t>
  </si>
  <si>
    <t>MM28</t>
  </si>
  <si>
    <t>MM29</t>
  </si>
  <si>
    <t>MM30</t>
  </si>
  <si>
    <t>MM31</t>
  </si>
  <si>
    <t>MM32</t>
  </si>
  <si>
    <t>MM33</t>
  </si>
  <si>
    <t>MM34</t>
  </si>
  <si>
    <t>MM35</t>
  </si>
  <si>
    <t>MM36</t>
  </si>
  <si>
    <t>MM37</t>
  </si>
  <si>
    <t>MM38</t>
  </si>
  <si>
    <t>MM39</t>
  </si>
  <si>
    <t>MM40</t>
  </si>
  <si>
    <t>MM41</t>
  </si>
  <si>
    <t>MM42</t>
  </si>
  <si>
    <t>MM43</t>
  </si>
  <si>
    <t>MM44</t>
  </si>
  <si>
    <t>MM45</t>
  </si>
  <si>
    <t>MM46</t>
  </si>
  <si>
    <t>MM47</t>
  </si>
  <si>
    <t>MM48</t>
  </si>
  <si>
    <t>MM49</t>
  </si>
  <si>
    <t>MM50</t>
  </si>
  <si>
    <t>MM51</t>
  </si>
  <si>
    <t>MM52</t>
  </si>
  <si>
    <t>MM53</t>
  </si>
  <si>
    <t>MM54</t>
  </si>
  <si>
    <t>MM55</t>
  </si>
  <si>
    <t>MM56</t>
  </si>
  <si>
    <t>MM57</t>
  </si>
  <si>
    <t>MM58</t>
  </si>
  <si>
    <t>MM59</t>
  </si>
  <si>
    <t>MM60</t>
  </si>
  <si>
    <t>MM61</t>
  </si>
  <si>
    <t>MM62</t>
  </si>
  <si>
    <t>MM63</t>
  </si>
  <si>
    <t>MM64</t>
  </si>
  <si>
    <t>MM65</t>
  </si>
  <si>
    <t>MM66</t>
  </si>
  <si>
    <t>MM67</t>
  </si>
  <si>
    <t>MM68</t>
  </si>
  <si>
    <t>MM69</t>
  </si>
  <si>
    <t>MM70</t>
  </si>
  <si>
    <t>MM71</t>
  </si>
  <si>
    <t>MM72</t>
  </si>
  <si>
    <t>MM73</t>
  </si>
  <si>
    <t>MM74</t>
  </si>
  <si>
    <t>MM75</t>
  </si>
  <si>
    <t>Female</t>
  </si>
  <si>
    <t>FS15</t>
  </si>
  <si>
    <t>FS16</t>
  </si>
  <si>
    <t>FS17</t>
  </si>
  <si>
    <t>FS18</t>
  </si>
  <si>
    <t>FS19</t>
  </si>
  <si>
    <t>FS20</t>
  </si>
  <si>
    <t>FS21</t>
  </si>
  <si>
    <t>FS22</t>
  </si>
  <si>
    <t>FS23</t>
  </si>
  <si>
    <t>FS24</t>
  </si>
  <si>
    <t>FS25</t>
  </si>
  <si>
    <t>FS26</t>
  </si>
  <si>
    <t>FS27</t>
  </si>
  <si>
    <t>FS28</t>
  </si>
  <si>
    <t>FS29</t>
  </si>
  <si>
    <t>FS30</t>
  </si>
  <si>
    <t>FS31</t>
  </si>
  <si>
    <t>FS32</t>
  </si>
  <si>
    <t>FS33</t>
  </si>
  <si>
    <t>FS34</t>
  </si>
  <si>
    <t>FS35</t>
  </si>
  <si>
    <t>FS36</t>
  </si>
  <si>
    <t>FS37</t>
  </si>
  <si>
    <t>FS38</t>
  </si>
  <si>
    <t>FS39</t>
  </si>
  <si>
    <t>FS40</t>
  </si>
  <si>
    <t>FS41</t>
  </si>
  <si>
    <t>FS42</t>
  </si>
  <si>
    <t>FS43</t>
  </si>
  <si>
    <t>FS44</t>
  </si>
  <si>
    <t>FS45</t>
  </si>
  <si>
    <t>FS46</t>
  </si>
  <si>
    <t>FS47</t>
  </si>
  <si>
    <t>FS48</t>
  </si>
  <si>
    <t>FS49</t>
  </si>
  <si>
    <t>FS50</t>
  </si>
  <si>
    <t>FS51</t>
  </si>
  <si>
    <t>FS52</t>
  </si>
  <si>
    <t>FS53</t>
  </si>
  <si>
    <t>FS54</t>
  </si>
  <si>
    <t>FS55</t>
  </si>
  <si>
    <t>FS56</t>
  </si>
  <si>
    <t>FS57</t>
  </si>
  <si>
    <t>FS58</t>
  </si>
  <si>
    <t>FS59</t>
  </si>
  <si>
    <t>FS60</t>
  </si>
  <si>
    <t>FS61</t>
  </si>
  <si>
    <t>FS62</t>
  </si>
  <si>
    <t>FS63</t>
  </si>
  <si>
    <t>FS64</t>
  </si>
  <si>
    <t>FS65</t>
  </si>
  <si>
    <t>FS66</t>
  </si>
  <si>
    <t>FS67</t>
  </si>
  <si>
    <t>FS68</t>
  </si>
  <si>
    <t>FS69</t>
  </si>
  <si>
    <t>FS70</t>
  </si>
  <si>
    <t>FS71</t>
  </si>
  <si>
    <t>FS72</t>
  </si>
  <si>
    <t>FS73</t>
  </si>
  <si>
    <t>FS74</t>
  </si>
  <si>
    <t>FS75</t>
  </si>
  <si>
    <t>FM15</t>
  </si>
  <si>
    <t>FM16</t>
  </si>
  <si>
    <t>FM17</t>
  </si>
  <si>
    <t>FM18</t>
  </si>
  <si>
    <t>FM19</t>
  </si>
  <si>
    <t>FM20</t>
  </si>
  <si>
    <t>FM21</t>
  </si>
  <si>
    <t>FM22</t>
  </si>
  <si>
    <t>FM23</t>
  </si>
  <si>
    <t>FM24</t>
  </si>
  <si>
    <t>FM25</t>
  </si>
  <si>
    <t>FM26</t>
  </si>
  <si>
    <t>FM27</t>
  </si>
  <si>
    <t>FM28</t>
  </si>
  <si>
    <t>FM29</t>
  </si>
  <si>
    <t>FM30</t>
  </si>
  <si>
    <t>FM31</t>
  </si>
  <si>
    <t>FM32</t>
  </si>
  <si>
    <t>FM33</t>
  </si>
  <si>
    <t>FM34</t>
  </si>
  <si>
    <t>FM35</t>
  </si>
  <si>
    <t>FM36</t>
  </si>
  <si>
    <t>FM37</t>
  </si>
  <si>
    <t>FM38</t>
  </si>
  <si>
    <t>FM39</t>
  </si>
  <si>
    <t>FM40</t>
  </si>
  <si>
    <t>FM41</t>
  </si>
  <si>
    <t>FM42</t>
  </si>
  <si>
    <t>FM43</t>
  </si>
  <si>
    <t>FM44</t>
  </si>
  <si>
    <t>FM45</t>
  </si>
  <si>
    <t>FM46</t>
  </si>
  <si>
    <t>FM47</t>
  </si>
  <si>
    <t>FM48</t>
  </si>
  <si>
    <t>FM49</t>
  </si>
  <si>
    <t>FM50</t>
  </si>
  <si>
    <t>FM51</t>
  </si>
  <si>
    <t>FM52</t>
  </si>
  <si>
    <t>FM53</t>
  </si>
  <si>
    <t>FM54</t>
  </si>
  <si>
    <t>FM55</t>
  </si>
  <si>
    <t>FM56</t>
  </si>
  <si>
    <t>FM57</t>
  </si>
  <si>
    <t>FM58</t>
  </si>
  <si>
    <t>FM59</t>
  </si>
  <si>
    <t>FM60</t>
  </si>
  <si>
    <t>FM61</t>
  </si>
  <si>
    <t>FM62</t>
  </si>
  <si>
    <t>FM63</t>
  </si>
  <si>
    <t>FM64</t>
  </si>
  <si>
    <t>FM65</t>
  </si>
  <si>
    <t>FM66</t>
  </si>
  <si>
    <t>FM67</t>
  </si>
  <si>
    <t>FM68</t>
  </si>
  <si>
    <t>FM69</t>
  </si>
  <si>
    <t>FM70</t>
  </si>
  <si>
    <t>FM71</t>
  </si>
  <si>
    <t>FM72</t>
  </si>
  <si>
    <t>FM73</t>
  </si>
  <si>
    <t>FM74</t>
  </si>
  <si>
    <t>FM75</t>
  </si>
  <si>
    <t>Extra_Vehicle</t>
  </si>
  <si>
    <t>EXVH</t>
  </si>
  <si>
    <t>1989-prior</t>
  </si>
  <si>
    <t>1990-2010</t>
  </si>
  <si>
    <t>2011-later</t>
  </si>
  <si>
    <t>For Model Year 1989 and older</t>
  </si>
  <si>
    <t>Symbol</t>
  </si>
  <si>
    <t>For Model Year 1990 - 2010</t>
  </si>
  <si>
    <t>For Model Year 2011 and later</t>
  </si>
  <si>
    <t>Discount</t>
  </si>
  <si>
    <t>GPA 3.0</t>
  </si>
  <si>
    <t>GPA 3.5</t>
  </si>
  <si>
    <t>applies to like coverages only</t>
  </si>
  <si>
    <t>Transfer 2</t>
  </si>
  <si>
    <t>renewal quote only</t>
  </si>
  <si>
    <t>Transfer 3</t>
  </si>
  <si>
    <t>Renewal 6Mo</t>
  </si>
  <si>
    <t>Renewal 12Mo</t>
  </si>
  <si>
    <t>Renewal 24Mo</t>
  </si>
  <si>
    <t>*Multi car discount only applies to vehicles with same coverage</t>
  </si>
  <si>
    <t>****Max Discounts</t>
  </si>
  <si>
    <t>Maximum</t>
  </si>
  <si>
    <t>Paid In Full/EFT</t>
  </si>
  <si>
    <t>EFT and PIF do not count toward max</t>
  </si>
  <si>
    <t>Surcharges</t>
  </si>
  <si>
    <t>Usage</t>
  </si>
  <si>
    <t>Vehicle Profile*</t>
  </si>
  <si>
    <t>Unacceptable Veh/Driver</t>
  </si>
  <si>
    <t>will charge only on endorsement</t>
  </si>
  <si>
    <t>* Appies to BI and PD per vehicle whenever OTC and COLL is selected</t>
  </si>
  <si>
    <t>NSA Program</t>
  </si>
  <si>
    <t>NSA</t>
  </si>
  <si>
    <t>NSA policy with 20% Multicar,  10% Good Student = Total Discount 30%</t>
  </si>
  <si>
    <t>XYZ Insurance Company</t>
  </si>
  <si>
    <t>XYZ NSA Program</t>
  </si>
  <si>
    <t>Effective March 15, 2022</t>
  </si>
  <si>
    <t>Insurance company Name</t>
  </si>
  <si>
    <t>Class of Business</t>
  </si>
  <si>
    <t>Personal Auto</t>
  </si>
  <si>
    <t>Product name</t>
  </si>
  <si>
    <t>Algorithm Name</t>
  </si>
  <si>
    <t xml:space="preserve">NSA Rating </t>
  </si>
  <si>
    <t>Algorithm Eff from</t>
  </si>
  <si>
    <t>Transaction Eff date</t>
  </si>
  <si>
    <t>Company Identification Number</t>
  </si>
  <si>
    <t>VVLPZI9ZXJCTRZE93U6J</t>
  </si>
  <si>
    <t>Standard product</t>
  </si>
  <si>
    <t>Premia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</si>
</sst>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&quot;$&quot;#,##0"/>
    <numFmt numFmtId="167" formatCode="&quot;$&quot;#,##0.00"/>
    <numFmt numFmtId="168" formatCode="#,##0.000"/>
    <numFmt numFmtId="169" formatCode="#,##0.000_);\(#,##0.000\)"/>
    <numFmt numFmtId="170" formatCode="_(&quot;$&quot;* #,##0_);_(&quot;$&quot;* \(#,##0\);_(&quot;$&quot;* &quot;-&quot;??_);_(@_)"/>
    <numFmt numFmtId="171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FF0000"/>
      <name val="Calibri"/>
      <family val="2"/>
    </font>
    <font>
      <i/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1" fillId="0" borderId="0"/>
    <xf numFmtId="9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45">
    <xf numFmtId="0" fontId="0" fillId="0" borderId="0" xfId="0"/>
    <xf numFmtId="49" fontId="0" fillId="2" borderId="0" xfId="0" applyNumberFormat="1" applyFill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5" fillId="0" borderId="0" xfId="0" applyFont="1" applyAlignment="1">
      <alignment horizontal="left"/>
    </xf>
    <xf numFmtId="43" fontId="3" fillId="0" borderId="0" xfId="1" applyFont="1"/>
    <xf numFmtId="164" fontId="3" fillId="0" borderId="0" xfId="1" applyNumberFormat="1" applyFont="1" applyAlignment="1">
      <alignment horizontal="center"/>
    </xf>
    <xf numFmtId="49" fontId="4" fillId="0" borderId="0" xfId="0" applyNumberFormat="1" applyFont="1"/>
    <xf numFmtId="43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9" fillId="0" borderId="0" xfId="0" applyFont="1"/>
    <xf numFmtId="49" fontId="0" fillId="4" borderId="0" xfId="0" applyNumberFormat="1" applyFill="1"/>
    <xf numFmtId="0" fontId="0" fillId="4" borderId="0" xfId="0" applyFill="1"/>
    <xf numFmtId="165" fontId="6" fillId="0" borderId="0" xfId="0" applyNumberFormat="1" applyFont="1" applyAlignment="1">
      <alignment horizontal="center" vertical="center"/>
    </xf>
    <xf numFmtId="166" fontId="0" fillId="0" borderId="0" xfId="3" applyNumberFormat="1" applyFont="1"/>
    <xf numFmtId="165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12" fillId="0" borderId="0" xfId="0" applyNumberFormat="1" applyFont="1"/>
    <xf numFmtId="0" fontId="0" fillId="0" borderId="0" xfId="0" quotePrefix="1" applyAlignment="1">
      <alignment horizontal="left"/>
    </xf>
    <xf numFmtId="44" fontId="0" fillId="0" borderId="0" xfId="3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13" fillId="0" borderId="0" xfId="5" applyFont="1" applyAlignment="1">
      <alignment horizontal="center"/>
    </xf>
    <xf numFmtId="164" fontId="13" fillId="0" borderId="0" xfId="7" applyNumberFormat="1" applyFont="1" applyFill="1" applyBorder="1" applyAlignment="1">
      <alignment horizontal="center"/>
    </xf>
    <xf numFmtId="164" fontId="13" fillId="0" borderId="0" xfId="8" applyNumberFormat="1" applyFont="1" applyFill="1" applyBorder="1" applyAlignment="1">
      <alignment horizontal="center"/>
    </xf>
    <xf numFmtId="0" fontId="15" fillId="0" borderId="0" xfId="0" applyFont="1"/>
    <xf numFmtId="165" fontId="15" fillId="0" borderId="0" xfId="0" applyNumberFormat="1" applyFont="1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6" fillId="0" borderId="0" xfId="0" applyFont="1"/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9" fontId="3" fillId="0" borderId="0" xfId="6" applyFon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8" fillId="0" borderId="0" xfId="0" applyFont="1"/>
    <xf numFmtId="49" fontId="0" fillId="2" borderId="0" xfId="0" applyNumberFormat="1" applyFill="1" applyAlignment="1">
      <alignment horizontal="center" vertical="center"/>
    </xf>
    <xf numFmtId="0" fontId="9" fillId="0" borderId="8" xfId="0" applyFont="1" applyBorder="1"/>
    <xf numFmtId="2" fontId="6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9" fillId="0" borderId="0" xfId="0" applyNumberFormat="1" applyFont="1"/>
    <xf numFmtId="165" fontId="0" fillId="0" borderId="9" xfId="0" applyNumberFormat="1" applyBorder="1"/>
    <xf numFmtId="0" fontId="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7" fillId="0" borderId="0" xfId="0" applyFont="1"/>
    <xf numFmtId="0" fontId="1" fillId="0" borderId="0" xfId="5"/>
    <xf numFmtId="165" fontId="1" fillId="0" borderId="0" xfId="5" applyNumberFormat="1" applyAlignment="1">
      <alignment horizontal="center"/>
    </xf>
    <xf numFmtId="9" fontId="18" fillId="0" borderId="0" xfId="5" applyNumberFormat="1" applyFont="1" applyAlignment="1">
      <alignment horizontal="center"/>
    </xf>
    <xf numFmtId="165" fontId="1" fillId="0" borderId="0" xfId="5" quotePrefix="1" applyNumberFormat="1" applyAlignment="1">
      <alignment horizontal="center"/>
    </xf>
    <xf numFmtId="0" fontId="18" fillId="0" borderId="0" xfId="5" applyFont="1" applyAlignment="1">
      <alignment horizontal="center"/>
    </xf>
    <xf numFmtId="0" fontId="18" fillId="0" borderId="0" xfId="5" applyFont="1"/>
    <xf numFmtId="0" fontId="18" fillId="0" borderId="0" xfId="5" applyFont="1" applyAlignment="1">
      <alignment horizontal="left"/>
    </xf>
    <xf numFmtId="0" fontId="7" fillId="0" borderId="0" xfId="0" applyFont="1"/>
    <xf numFmtId="0" fontId="4" fillId="0" borderId="9" xfId="0" applyFont="1" applyBorder="1"/>
    <xf numFmtId="165" fontId="6" fillId="0" borderId="9" xfId="0" applyNumberFormat="1" applyFont="1" applyBorder="1" applyAlignment="1">
      <alignment horizontal="center" vertical="center"/>
    </xf>
    <xf numFmtId="0" fontId="4" fillId="0" borderId="11" xfId="0" applyFont="1" applyBorder="1"/>
    <xf numFmtId="0" fontId="6" fillId="0" borderId="1" xfId="0" applyFont="1" applyBorder="1"/>
    <xf numFmtId="0" fontId="6" fillId="5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5" borderId="3" xfId="0" applyFont="1" applyFill="1" applyBorder="1" applyAlignment="1">
      <alignment horizontal="center"/>
    </xf>
    <xf numFmtId="0" fontId="9" fillId="0" borderId="13" xfId="0" applyFont="1" applyBorder="1"/>
    <xf numFmtId="0" fontId="4" fillId="0" borderId="8" xfId="0" applyFont="1" applyBorder="1"/>
    <xf numFmtId="165" fontId="0" fillId="0" borderId="15" xfId="0" applyNumberFormat="1" applyBorder="1"/>
    <xf numFmtId="0" fontId="0" fillId="0" borderId="7" xfId="0" applyBorder="1" applyAlignment="1">
      <alignment horizontal="left"/>
    </xf>
    <xf numFmtId="165" fontId="0" fillId="0" borderId="5" xfId="0" applyNumberFormat="1" applyBorder="1"/>
    <xf numFmtId="0" fontId="9" fillId="0" borderId="8" xfId="0" applyFont="1" applyBorder="1" applyAlignment="1">
      <alignment horizontal="left"/>
    </xf>
    <xf numFmtId="165" fontId="9" fillId="0" borderId="15" xfId="0" applyNumberFormat="1" applyFont="1" applyBorder="1"/>
    <xf numFmtId="0" fontId="0" fillId="3" borderId="7" xfId="0" applyFill="1" applyBorder="1" applyAlignment="1">
      <alignment horizontal="left"/>
    </xf>
    <xf numFmtId="165" fontId="0" fillId="3" borderId="9" xfId="0" applyNumberFormat="1" applyFill="1" applyBorder="1"/>
    <xf numFmtId="165" fontId="0" fillId="3" borderId="5" xfId="0" applyNumberFormat="1" applyFill="1" applyBorder="1"/>
    <xf numFmtId="49" fontId="0" fillId="2" borderId="10" xfId="0" applyNumberForma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right" vertical="center"/>
    </xf>
    <xf numFmtId="0" fontId="5" fillId="0" borderId="0" xfId="0" applyFont="1"/>
    <xf numFmtId="169" fontId="6" fillId="0" borderId="0" xfId="1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Fill="1" applyBorder="1" applyAlignment="1">
      <alignment horizontal="center"/>
    </xf>
    <xf numFmtId="169" fontId="6" fillId="0" borderId="0" xfId="0" applyNumberFormat="1" applyFont="1" applyAlignment="1">
      <alignment horizontal="center" vertical="center"/>
    </xf>
    <xf numFmtId="169" fontId="6" fillId="0" borderId="9" xfId="0" applyNumberFormat="1" applyFont="1" applyBorder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37" fontId="0" fillId="0" borderId="0" xfId="1" applyNumberFormat="1" applyFont="1" applyFill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6" fillId="0" borderId="0" xfId="0" applyNumberFormat="1" applyFont="1" applyAlignment="1">
      <alignment horizontal="center" vertical="center"/>
    </xf>
    <xf numFmtId="1" fontId="0" fillId="0" borderId="0" xfId="1" applyNumberFormat="1" applyFont="1"/>
    <xf numFmtId="1" fontId="0" fillId="2" borderId="0" xfId="1" applyNumberFormat="1" applyFont="1" applyFill="1"/>
    <xf numFmtId="1" fontId="0" fillId="0" borderId="0" xfId="1" applyNumberFormat="1" applyFont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37" fontId="6" fillId="0" borderId="0" xfId="1" applyNumberFormat="1" applyFont="1" applyBorder="1" applyAlignment="1">
      <alignment horizontal="center" vertical="center"/>
    </xf>
    <xf numFmtId="170" fontId="8" fillId="0" borderId="12" xfId="3" applyNumberFormat="1" applyFont="1" applyFill="1" applyBorder="1" applyAlignment="1">
      <alignment vertical="center"/>
    </xf>
    <xf numFmtId="0" fontId="7" fillId="0" borderId="6" xfId="0" applyFont="1" applyBorder="1"/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43" fontId="7" fillId="0" borderId="6" xfId="1" applyFont="1" applyBorder="1" applyAlignment="1">
      <alignment horizontal="center" vertical="center"/>
    </xf>
    <xf numFmtId="171" fontId="7" fillId="0" borderId="6" xfId="1" applyNumberFormat="1" applyFont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49" fontId="0" fillId="7" borderId="0" xfId="0" applyNumberForma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0" fontId="13" fillId="0" borderId="16" xfId="5" applyFont="1" applyBorder="1" applyAlignment="1">
      <alignment horizontal="center"/>
    </xf>
    <xf numFmtId="164" fontId="13" fillId="0" borderId="17" xfId="8" applyNumberFormat="1" applyFont="1" applyFill="1" applyBorder="1" applyAlignment="1">
      <alignment horizontal="center"/>
    </xf>
    <xf numFmtId="164" fontId="21" fillId="0" borderId="0" xfId="1" applyNumberFormat="1" applyFont="1" applyAlignment="1">
      <alignment horizontal="center" vertical="center"/>
    </xf>
    <xf numFmtId="43" fontId="9" fillId="0" borderId="0" xfId="1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5" fillId="8" borderId="0" xfId="0" applyFont="1" applyFill="1" applyAlignment="1">
      <alignment horizontal="left"/>
    </xf>
    <xf numFmtId="0" fontId="4" fillId="8" borderId="0" xfId="0" applyFont="1" applyFill="1"/>
    <xf numFmtId="0" fontId="8" fillId="8" borderId="0" xfId="0" applyFont="1" applyFill="1"/>
    <xf numFmtId="0" fontId="9" fillId="9" borderId="8" xfId="0" applyFont="1" applyFill="1" applyBorder="1"/>
    <xf numFmtId="0" fontId="7" fillId="9" borderId="0" xfId="0" applyFont="1" applyFill="1"/>
    <xf numFmtId="0" fontId="0" fillId="9" borderId="0" xfId="0" applyFill="1"/>
    <xf numFmtId="0" fontId="4" fillId="9" borderId="0" xfId="0" applyFont="1" applyFill="1"/>
    <xf numFmtId="15" fontId="5" fillId="0" borderId="0" xfId="0" applyNumberFormat="1" applyFont="1" applyAlignment="1">
      <alignment horizontal="left"/>
    </xf>
    <xf numFmtId="0" fontId="6" fillId="6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9">
    <cellStyle name="Comma" xfId="1" builtinId="3"/>
    <cellStyle name="Comma 2" xfId="2" xr:uid="{00000000-0005-0000-0000-000001000000}"/>
    <cellStyle name="Comma 7" xfId="8" xr:uid="{00000000-0005-0000-0000-000002000000}"/>
    <cellStyle name="Comma 8" xfId="7" xr:uid="{00000000-0005-0000-0000-000003000000}"/>
    <cellStyle name="Currency" xfId="3" builtinId="4"/>
    <cellStyle name="Normal" xfId="0" builtinId="0"/>
    <cellStyle name="Normal 2" xfId="4" xr:uid="{00000000-0005-0000-0000-000006000000}"/>
    <cellStyle name="Normal 5" xfId="5" xr:uid="{00000000-0005-0000-0000-000007000000}"/>
    <cellStyle name="Percent" xfId="6" builtinId="5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herri/AppData/Local/Microsoft/Windows/Temporary%20Internet%20Files/Content.Outlook/FTK83GAU/21stCentury10012013rater_from%20Ja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usan/Dropbox/Windhaven/Texas/Client%20Documentation/Windhaven-Apex%20(ACC%20Program)/Ra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herri/Documents/21st%20Century/Rater/21stCentury10012013ra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Rater"/>
      <sheetName val="Algorithm"/>
      <sheetName val="Base"/>
      <sheetName val="Class"/>
      <sheetName val="Territory"/>
      <sheetName val="Symbol"/>
      <sheetName val="ModelYear"/>
      <sheetName val="Discount"/>
      <sheetName val="Points"/>
      <sheetName val="Surcharges"/>
      <sheetName val="Limits - Deductibles"/>
      <sheetName val="TermFactors -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 of Calculations"/>
      <sheetName val="Algorithm"/>
      <sheetName val="Base Rates"/>
      <sheetName val="Program"/>
      <sheetName val="Term"/>
      <sheetName val="Zip Code Relativities"/>
      <sheetName val="Driver Class"/>
      <sheetName val="MY Relatitivites"/>
      <sheetName val="Symbol Relativities"/>
      <sheetName val="Ded &amp; Limits Relativities"/>
      <sheetName val="Driver Surcharge Pts"/>
      <sheetName val="Discounts &amp; Surcharges"/>
      <sheetName val="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Rater"/>
      <sheetName val="Algorithm"/>
      <sheetName val="Base"/>
      <sheetName val="Class"/>
      <sheetName val="Territory"/>
      <sheetName val="Symbol"/>
      <sheetName val="ModelYear"/>
      <sheetName val="Discount"/>
      <sheetName val="Points"/>
      <sheetName val="Surcharges"/>
      <sheetName val="Limits - Deductibles"/>
      <sheetName val="TermFactors - Fe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30"/>
  <sheetViews>
    <sheetView topLeftCell="A2" workbookViewId="0">
      <selection activeCell="B27" sqref="B27"/>
    </sheetView>
  </sheetViews>
  <sheetFormatPr defaultRowHeight="14.6" x14ac:dyDescent="0.4"/>
  <cols>
    <col min="1" max="1" width="26.15234375" bestFit="1" customWidth="1"/>
  </cols>
  <sheetData>
    <row r="1" spans="1:14" ht="15.9" x14ac:dyDescent="0.45">
      <c r="A1" s="7" t="s">
        <v>699</v>
      </c>
    </row>
    <row r="2" spans="1:14" ht="15.9" x14ac:dyDescent="0.45">
      <c r="A2" s="7" t="s">
        <v>0</v>
      </c>
    </row>
    <row r="3" spans="1:14" ht="15.9" x14ac:dyDescent="0.45">
      <c r="A3" s="7" t="s">
        <v>696</v>
      </c>
    </row>
    <row r="4" spans="1:14" ht="15.9" x14ac:dyDescent="0.45">
      <c r="A4" s="7" t="s">
        <v>701</v>
      </c>
      <c r="C4" s="45"/>
    </row>
    <row r="7" spans="1:14" x14ac:dyDescent="0.4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M7" s="1" t="s">
        <v>11</v>
      </c>
    </row>
    <row r="8" spans="1:14" x14ac:dyDescent="0.4">
      <c r="A8" s="3" t="s">
        <v>12</v>
      </c>
      <c r="B8" s="79"/>
      <c r="C8" s="79"/>
      <c r="D8" s="79"/>
      <c r="E8" s="79"/>
      <c r="F8" s="79"/>
      <c r="G8" s="79"/>
      <c r="H8" s="79"/>
      <c r="I8" s="79"/>
      <c r="J8" s="79"/>
      <c r="K8" s="79"/>
    </row>
    <row r="9" spans="1:14" x14ac:dyDescent="0.4">
      <c r="A9" s="3" t="s">
        <v>13</v>
      </c>
      <c r="B9" s="49" t="s">
        <v>14</v>
      </c>
      <c r="C9" s="49" t="s">
        <v>14</v>
      </c>
      <c r="D9" s="49" t="s">
        <v>14</v>
      </c>
      <c r="E9" s="49" t="s">
        <v>14</v>
      </c>
      <c r="F9" s="49" t="s">
        <v>14</v>
      </c>
      <c r="G9" s="49" t="s">
        <v>14</v>
      </c>
      <c r="H9" s="49" t="s">
        <v>14</v>
      </c>
      <c r="I9" s="49" t="s">
        <v>14</v>
      </c>
      <c r="J9" s="80"/>
      <c r="K9" s="50"/>
      <c r="M9">
        <v>3</v>
      </c>
    </row>
    <row r="10" spans="1:14" x14ac:dyDescent="0.4">
      <c r="A10" s="3" t="s">
        <v>15</v>
      </c>
      <c r="B10" s="49" t="s">
        <v>14</v>
      </c>
      <c r="C10" s="49" t="s">
        <v>14</v>
      </c>
      <c r="D10" s="49" t="s">
        <v>14</v>
      </c>
      <c r="E10" s="49" t="s">
        <v>14</v>
      </c>
      <c r="F10" s="49" t="s">
        <v>14</v>
      </c>
      <c r="G10" s="49" t="s">
        <v>14</v>
      </c>
      <c r="H10" s="81" t="s">
        <v>14</v>
      </c>
      <c r="I10" s="82" t="s">
        <v>14</v>
      </c>
      <c r="J10" s="80"/>
      <c r="K10" s="50"/>
      <c r="M10">
        <v>3</v>
      </c>
    </row>
    <row r="11" spans="1:14" x14ac:dyDescent="0.4">
      <c r="A11" s="3" t="s">
        <v>16</v>
      </c>
      <c r="B11" s="49" t="s">
        <v>14</v>
      </c>
      <c r="C11" s="49" t="s">
        <v>14</v>
      </c>
      <c r="D11" s="49" t="s">
        <v>14</v>
      </c>
      <c r="E11" s="49" t="s">
        <v>14</v>
      </c>
      <c r="F11" s="50"/>
      <c r="G11" s="83"/>
      <c r="H11" s="50"/>
      <c r="I11" s="50"/>
      <c r="J11" s="49" t="s">
        <v>14</v>
      </c>
      <c r="K11" s="49" t="s">
        <v>14</v>
      </c>
      <c r="M11">
        <v>3</v>
      </c>
    </row>
    <row r="12" spans="1:14" x14ac:dyDescent="0.4">
      <c r="A12" s="3" t="s">
        <v>17</v>
      </c>
      <c r="B12" s="49" t="s">
        <v>14</v>
      </c>
      <c r="C12" s="49" t="s">
        <v>14</v>
      </c>
      <c r="D12" s="49" t="s">
        <v>14</v>
      </c>
      <c r="E12" s="49" t="s">
        <v>14</v>
      </c>
      <c r="F12" s="49" t="s">
        <v>14</v>
      </c>
      <c r="G12" s="49" t="s">
        <v>14</v>
      </c>
      <c r="H12" s="49" t="s">
        <v>14</v>
      </c>
      <c r="I12" s="49" t="s">
        <v>14</v>
      </c>
      <c r="J12" s="49" t="s">
        <v>14</v>
      </c>
      <c r="K12" s="49" t="s">
        <v>14</v>
      </c>
      <c r="M12">
        <v>3</v>
      </c>
      <c r="N12" s="84"/>
    </row>
    <row r="13" spans="1:14" x14ac:dyDescent="0.4">
      <c r="A13" s="3" t="s">
        <v>18</v>
      </c>
      <c r="B13" s="49" t="s">
        <v>14</v>
      </c>
      <c r="C13" s="49" t="s">
        <v>14</v>
      </c>
      <c r="D13" s="49" t="s">
        <v>14</v>
      </c>
      <c r="E13" s="49" t="s">
        <v>14</v>
      </c>
      <c r="F13" s="49" t="s">
        <v>14</v>
      </c>
      <c r="G13" s="49" t="s">
        <v>14</v>
      </c>
      <c r="H13" s="83"/>
      <c r="I13" s="82" t="s">
        <v>14</v>
      </c>
      <c r="J13" s="80"/>
      <c r="K13" s="50"/>
      <c r="M13">
        <v>3</v>
      </c>
    </row>
    <row r="14" spans="1:14" x14ac:dyDescent="0.4">
      <c r="A14" s="3" t="s">
        <v>19</v>
      </c>
      <c r="B14" s="49" t="s">
        <v>14</v>
      </c>
      <c r="C14" s="49" t="s">
        <v>14</v>
      </c>
      <c r="D14" s="50"/>
      <c r="E14" s="50"/>
      <c r="F14" s="50"/>
      <c r="G14" s="50"/>
      <c r="H14" s="81" t="s">
        <v>14</v>
      </c>
      <c r="I14" s="82" t="s">
        <v>14</v>
      </c>
      <c r="J14" s="80"/>
      <c r="K14" s="50"/>
      <c r="M14">
        <v>3</v>
      </c>
    </row>
    <row r="15" spans="1:14" x14ac:dyDescent="0.4">
      <c r="A15" s="3" t="s">
        <v>20</v>
      </c>
      <c r="B15" s="50"/>
      <c r="C15" s="50"/>
      <c r="D15" s="50"/>
      <c r="E15" s="50"/>
      <c r="F15" s="50"/>
      <c r="G15" s="50"/>
      <c r="H15" s="81" t="s">
        <v>14</v>
      </c>
      <c r="I15" s="82" t="s">
        <v>14</v>
      </c>
      <c r="J15" s="80"/>
      <c r="K15" s="50"/>
      <c r="M15">
        <v>3</v>
      </c>
    </row>
    <row r="16" spans="1:14" x14ac:dyDescent="0.4">
      <c r="A16" s="3" t="s">
        <v>21</v>
      </c>
      <c r="B16" s="50"/>
      <c r="C16" s="50"/>
      <c r="D16" s="50"/>
      <c r="E16" s="50"/>
      <c r="F16" s="50"/>
      <c r="G16" s="50"/>
      <c r="H16" s="49" t="s">
        <v>14</v>
      </c>
      <c r="I16" s="82" t="s">
        <v>14</v>
      </c>
      <c r="J16" s="80"/>
      <c r="K16" s="50"/>
      <c r="M16">
        <v>3</v>
      </c>
    </row>
    <row r="17" spans="1:13" x14ac:dyDescent="0.4">
      <c r="A17" s="3" t="s">
        <v>22</v>
      </c>
      <c r="B17" s="85"/>
      <c r="C17" s="50"/>
      <c r="D17" s="50"/>
      <c r="E17" s="50"/>
      <c r="F17" s="50"/>
      <c r="G17" s="83"/>
      <c r="H17" s="49" t="s">
        <v>14</v>
      </c>
      <c r="I17" s="49" t="s">
        <v>14</v>
      </c>
      <c r="J17" s="50"/>
      <c r="K17" s="50"/>
      <c r="M17">
        <v>3</v>
      </c>
    </row>
    <row r="18" spans="1:13" x14ac:dyDescent="0.4">
      <c r="A18" s="3" t="s">
        <v>23</v>
      </c>
      <c r="B18" s="49" t="s">
        <v>14</v>
      </c>
      <c r="C18" s="49" t="s">
        <v>14</v>
      </c>
      <c r="D18" s="50"/>
      <c r="E18" s="50"/>
      <c r="F18" s="50"/>
      <c r="G18" s="50"/>
      <c r="H18" s="49" t="s">
        <v>14</v>
      </c>
      <c r="I18" s="82" t="s">
        <v>14</v>
      </c>
      <c r="J18" s="80"/>
      <c r="K18" s="50"/>
      <c r="M18">
        <v>0</v>
      </c>
    </row>
    <row r="19" spans="1:13" x14ac:dyDescent="0.4">
      <c r="A19" s="3" t="s">
        <v>24</v>
      </c>
      <c r="B19" s="49" t="s">
        <v>14</v>
      </c>
      <c r="C19" s="49" t="s">
        <v>14</v>
      </c>
      <c r="D19" s="50"/>
      <c r="E19" s="50"/>
      <c r="F19" s="50"/>
      <c r="G19" s="50"/>
      <c r="H19" s="50"/>
      <c r="I19" s="50"/>
      <c r="J19" s="51"/>
      <c r="K19" s="51"/>
      <c r="M19">
        <v>3</v>
      </c>
    </row>
    <row r="20" spans="1:13" x14ac:dyDescent="0.4">
      <c r="A20" s="3" t="s">
        <v>25</v>
      </c>
      <c r="B20" s="49" t="s">
        <v>14</v>
      </c>
      <c r="C20" s="49" t="s">
        <v>14</v>
      </c>
      <c r="D20" s="50"/>
      <c r="E20" s="50"/>
      <c r="F20" s="50"/>
      <c r="G20" s="50"/>
      <c r="H20" s="49" t="s">
        <v>14</v>
      </c>
      <c r="I20" s="49" t="s">
        <v>14</v>
      </c>
      <c r="J20" s="50"/>
      <c r="K20" s="50"/>
      <c r="M20">
        <v>3</v>
      </c>
    </row>
    <row r="21" spans="1:13" x14ac:dyDescent="0.4">
      <c r="A21" s="3" t="s">
        <v>26</v>
      </c>
      <c r="B21" s="49" t="s">
        <v>14</v>
      </c>
      <c r="C21" s="49" t="s">
        <v>14</v>
      </c>
      <c r="D21" s="50"/>
      <c r="E21" s="50"/>
      <c r="F21" s="50"/>
      <c r="G21" s="50"/>
      <c r="H21" s="49" t="s">
        <v>14</v>
      </c>
      <c r="I21" s="49" t="s">
        <v>14</v>
      </c>
      <c r="J21" s="50"/>
      <c r="K21" s="50"/>
      <c r="M21">
        <v>0</v>
      </c>
    </row>
    <row r="22" spans="1:13" x14ac:dyDescent="0.4">
      <c r="A22" s="3" t="s">
        <v>27</v>
      </c>
      <c r="B22" s="49" t="s">
        <v>14</v>
      </c>
      <c r="C22" s="49" t="s">
        <v>14</v>
      </c>
      <c r="D22" s="50"/>
      <c r="E22" s="50"/>
      <c r="F22" s="50"/>
      <c r="G22" s="50"/>
      <c r="H22" s="49" t="s">
        <v>14</v>
      </c>
      <c r="I22" s="49" t="s">
        <v>14</v>
      </c>
      <c r="J22" s="50"/>
      <c r="K22" s="50"/>
      <c r="M22">
        <v>0</v>
      </c>
    </row>
    <row r="24" spans="1:13" x14ac:dyDescent="0.4">
      <c r="A24" s="3" t="s">
        <v>28</v>
      </c>
      <c r="B24" s="49" t="s">
        <v>29</v>
      </c>
      <c r="C24" s="49" t="s">
        <v>29</v>
      </c>
      <c r="D24" s="49" t="s">
        <v>29</v>
      </c>
      <c r="E24" s="49" t="s">
        <v>29</v>
      </c>
      <c r="F24" s="49" t="s">
        <v>29</v>
      </c>
      <c r="G24" s="49" t="s">
        <v>29</v>
      </c>
      <c r="H24" s="49" t="s">
        <v>29</v>
      </c>
      <c r="I24" s="49" t="s">
        <v>29</v>
      </c>
      <c r="J24" s="49" t="s">
        <v>29</v>
      </c>
      <c r="K24" s="49" t="s">
        <v>29</v>
      </c>
    </row>
    <row r="25" spans="1:13" x14ac:dyDescent="0.4">
      <c r="A25" s="3"/>
    </row>
    <row r="27" spans="1:13" x14ac:dyDescent="0.4">
      <c r="A27" s="3" t="s">
        <v>30</v>
      </c>
    </row>
    <row r="30" spans="1:13" x14ac:dyDescent="0.4">
      <c r="A3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P303"/>
  <sheetViews>
    <sheetView workbookViewId="0">
      <selection activeCell="E3" sqref="E3"/>
    </sheetView>
  </sheetViews>
  <sheetFormatPr defaultRowHeight="14.6" x14ac:dyDescent="0.4"/>
  <cols>
    <col min="1" max="1" width="19.4609375" customWidth="1"/>
    <col min="13" max="13" width="8.84375" customWidth="1"/>
    <col min="14" max="14" width="13.15234375" customWidth="1"/>
    <col min="15" max="15" width="9.69140625" customWidth="1"/>
    <col min="16" max="16" width="9.4609375" customWidth="1"/>
  </cols>
  <sheetData>
    <row r="1" spans="1:16" x14ac:dyDescent="0.4">
      <c r="A1" t="str">
        <f>Algorithm!A1</f>
        <v>XYZ Insurance Company</v>
      </c>
    </row>
    <row r="2" spans="1:16" x14ac:dyDescent="0.4">
      <c r="A2" t="str">
        <f>Algorithm!A2</f>
        <v>Rate Filing - Personal Auto</v>
      </c>
    </row>
    <row r="3" spans="1:16" x14ac:dyDescent="0.4">
      <c r="A3" t="str">
        <f>Algorithm!A3</f>
        <v>NSA Program</v>
      </c>
    </row>
    <row r="4" spans="1:16" x14ac:dyDescent="0.4">
      <c r="A4" t="str">
        <f>Algorithm!A4</f>
        <v>Effective March 15, 2022</v>
      </c>
    </row>
    <row r="6" spans="1:16" x14ac:dyDescent="0.4">
      <c r="A6" s="18"/>
      <c r="M6" s="18"/>
      <c r="N6" s="18"/>
      <c r="O6" s="18"/>
    </row>
    <row r="7" spans="1:16" x14ac:dyDescent="0.4">
      <c r="A7" s="1" t="s">
        <v>412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  <c r="M7" s="1" t="s">
        <v>413</v>
      </c>
      <c r="N7" s="1" t="s">
        <v>414</v>
      </c>
      <c r="O7" s="1" t="s">
        <v>415</v>
      </c>
      <c r="P7" s="1" t="s">
        <v>416</v>
      </c>
    </row>
    <row r="8" spans="1:16" x14ac:dyDescent="0.4">
      <c r="A8" t="str">
        <f t="shared" ref="A8:A71" si="0">CONCATENATE(O8,"/",N8,"/",M8)</f>
        <v>Male/Single/15</v>
      </c>
      <c r="B8" s="4">
        <v>4.57</v>
      </c>
      <c r="C8" s="4">
        <v>4.6749999999999998</v>
      </c>
      <c r="D8" s="4">
        <v>1</v>
      </c>
      <c r="E8" s="4">
        <v>1</v>
      </c>
      <c r="F8" s="4">
        <v>1</v>
      </c>
      <c r="G8" s="4">
        <v>1</v>
      </c>
      <c r="H8" s="4">
        <v>4.6150000000000002</v>
      </c>
      <c r="I8" s="4">
        <v>4.5199999999999996</v>
      </c>
      <c r="J8" s="4">
        <v>1</v>
      </c>
      <c r="K8" s="4">
        <v>1</v>
      </c>
      <c r="M8" s="48">
        <v>15</v>
      </c>
      <c r="N8" s="18" t="s">
        <v>417</v>
      </c>
      <c r="O8" s="18" t="s">
        <v>418</v>
      </c>
      <c r="P8" s="18" t="s">
        <v>419</v>
      </c>
    </row>
    <row r="9" spans="1:16" x14ac:dyDescent="0.4">
      <c r="A9" t="str">
        <f t="shared" si="0"/>
        <v>Male/Single/16</v>
      </c>
      <c r="B9" s="4">
        <v>4.57</v>
      </c>
      <c r="C9" s="4">
        <v>4.6749999999999998</v>
      </c>
      <c r="D9" s="4">
        <v>1</v>
      </c>
      <c r="E9" s="4">
        <v>1</v>
      </c>
      <c r="F9" s="4">
        <v>1</v>
      </c>
      <c r="G9" s="4">
        <v>1</v>
      </c>
      <c r="H9" s="4">
        <v>4.6150000000000002</v>
      </c>
      <c r="I9" s="4">
        <v>4.5199999999999996</v>
      </c>
      <c r="J9" s="4">
        <v>1</v>
      </c>
      <c r="K9" s="4">
        <v>1</v>
      </c>
      <c r="M9">
        <v>16</v>
      </c>
      <c r="N9" s="6" t="s">
        <v>417</v>
      </c>
      <c r="O9" s="6" t="s">
        <v>418</v>
      </c>
      <c r="P9" t="s">
        <v>420</v>
      </c>
    </row>
    <row r="10" spans="1:16" x14ac:dyDescent="0.4">
      <c r="A10" t="str">
        <f t="shared" si="0"/>
        <v>Male/Single/17</v>
      </c>
      <c r="B10" s="4">
        <v>4.57</v>
      </c>
      <c r="C10" s="4">
        <v>4.6749999999999998</v>
      </c>
      <c r="D10" s="4">
        <v>1</v>
      </c>
      <c r="E10" s="4">
        <v>1</v>
      </c>
      <c r="F10" s="4">
        <v>1</v>
      </c>
      <c r="G10" s="4">
        <v>1</v>
      </c>
      <c r="H10" s="4">
        <v>4.6150000000000002</v>
      </c>
      <c r="I10" s="4">
        <v>4.5199999999999996</v>
      </c>
      <c r="J10" s="4">
        <v>1</v>
      </c>
      <c r="K10" s="4">
        <v>1</v>
      </c>
      <c r="M10">
        <f>+M9+1</f>
        <v>17</v>
      </c>
      <c r="N10" s="6" t="s">
        <v>417</v>
      </c>
      <c r="O10" s="6" t="s">
        <v>418</v>
      </c>
      <c r="P10" t="s">
        <v>421</v>
      </c>
    </row>
    <row r="11" spans="1:16" x14ac:dyDescent="0.4">
      <c r="A11" t="str">
        <f t="shared" si="0"/>
        <v>Male/Single/18</v>
      </c>
      <c r="B11" s="4">
        <v>4.29</v>
      </c>
      <c r="C11" s="4">
        <v>4.4550000000000001</v>
      </c>
      <c r="D11" s="4">
        <v>1</v>
      </c>
      <c r="E11" s="4">
        <v>1</v>
      </c>
      <c r="F11" s="4">
        <v>1</v>
      </c>
      <c r="G11" s="4">
        <v>1</v>
      </c>
      <c r="H11" s="4">
        <v>4.1500000000000004</v>
      </c>
      <c r="I11" s="4">
        <v>4.2050000000000001</v>
      </c>
      <c r="J11" s="4">
        <v>1</v>
      </c>
      <c r="K11" s="4">
        <v>1</v>
      </c>
      <c r="M11">
        <f t="shared" ref="M11:M67" si="1">+M10+1</f>
        <v>18</v>
      </c>
      <c r="N11" s="6" t="s">
        <v>417</v>
      </c>
      <c r="O11" s="6" t="s">
        <v>418</v>
      </c>
      <c r="P11" t="s">
        <v>422</v>
      </c>
    </row>
    <row r="12" spans="1:16" x14ac:dyDescent="0.4">
      <c r="A12" t="str">
        <f t="shared" si="0"/>
        <v>Male/Single/19</v>
      </c>
      <c r="B12" s="4">
        <v>2.91</v>
      </c>
      <c r="C12" s="4">
        <v>2.89</v>
      </c>
      <c r="D12" s="4">
        <v>1</v>
      </c>
      <c r="E12" s="4">
        <v>1</v>
      </c>
      <c r="F12" s="4">
        <v>1</v>
      </c>
      <c r="G12" s="4">
        <v>1</v>
      </c>
      <c r="H12" s="4">
        <v>2.915</v>
      </c>
      <c r="I12" s="4">
        <v>3.12</v>
      </c>
      <c r="J12" s="4">
        <v>1</v>
      </c>
      <c r="K12" s="4">
        <v>1</v>
      </c>
      <c r="M12">
        <f t="shared" si="1"/>
        <v>19</v>
      </c>
      <c r="N12" s="6" t="s">
        <v>417</v>
      </c>
      <c r="O12" s="6" t="s">
        <v>418</v>
      </c>
      <c r="P12" t="s">
        <v>423</v>
      </c>
    </row>
    <row r="13" spans="1:16" x14ac:dyDescent="0.4">
      <c r="A13" t="str">
        <f t="shared" si="0"/>
        <v>Male/Single/20</v>
      </c>
      <c r="B13" s="4">
        <v>2.69</v>
      </c>
      <c r="C13" s="4">
        <v>2.67</v>
      </c>
      <c r="D13" s="4">
        <v>1</v>
      </c>
      <c r="E13" s="4">
        <v>1</v>
      </c>
      <c r="F13" s="4">
        <v>1</v>
      </c>
      <c r="G13" s="4">
        <v>1</v>
      </c>
      <c r="H13" s="4">
        <v>2.58</v>
      </c>
      <c r="I13" s="4">
        <v>2.7850000000000001</v>
      </c>
      <c r="J13" s="4">
        <v>1</v>
      </c>
      <c r="K13" s="4">
        <v>1</v>
      </c>
      <c r="M13">
        <f t="shared" si="1"/>
        <v>20</v>
      </c>
      <c r="N13" s="6" t="s">
        <v>417</v>
      </c>
      <c r="O13" s="6" t="s">
        <v>418</v>
      </c>
      <c r="P13" t="s">
        <v>424</v>
      </c>
    </row>
    <row r="14" spans="1:16" x14ac:dyDescent="0.4">
      <c r="A14" t="str">
        <f t="shared" si="0"/>
        <v>Male/Single/21</v>
      </c>
      <c r="B14" s="4">
        <v>2.62</v>
      </c>
      <c r="C14" s="4">
        <v>2.6</v>
      </c>
      <c r="D14" s="4">
        <v>1</v>
      </c>
      <c r="E14" s="4">
        <v>1</v>
      </c>
      <c r="F14" s="4">
        <v>1</v>
      </c>
      <c r="G14" s="4">
        <v>1</v>
      </c>
      <c r="H14" s="4">
        <v>2.58</v>
      </c>
      <c r="I14" s="4">
        <v>2.7850000000000001</v>
      </c>
      <c r="J14" s="4">
        <v>1</v>
      </c>
      <c r="K14" s="4">
        <v>1</v>
      </c>
      <c r="M14">
        <f t="shared" si="1"/>
        <v>21</v>
      </c>
      <c r="N14" s="6" t="s">
        <v>417</v>
      </c>
      <c r="O14" s="6" t="s">
        <v>418</v>
      </c>
      <c r="P14" t="s">
        <v>425</v>
      </c>
    </row>
    <row r="15" spans="1:16" x14ac:dyDescent="0.4">
      <c r="A15" t="str">
        <f t="shared" si="0"/>
        <v>Male/Single/22</v>
      </c>
      <c r="B15" s="4">
        <v>2.2850000000000001</v>
      </c>
      <c r="C15" s="4">
        <v>2.23</v>
      </c>
      <c r="D15" s="4">
        <v>1</v>
      </c>
      <c r="E15" s="4">
        <v>1</v>
      </c>
      <c r="F15" s="4">
        <v>1</v>
      </c>
      <c r="G15" s="4">
        <v>1</v>
      </c>
      <c r="H15" s="4">
        <v>2.0299999999999998</v>
      </c>
      <c r="I15" s="4">
        <v>2.2250000000000001</v>
      </c>
      <c r="J15" s="4">
        <v>1</v>
      </c>
      <c r="K15" s="4">
        <v>1</v>
      </c>
      <c r="M15">
        <f t="shared" si="1"/>
        <v>22</v>
      </c>
      <c r="N15" s="6" t="s">
        <v>417</v>
      </c>
      <c r="O15" s="6" t="s">
        <v>418</v>
      </c>
      <c r="P15" t="s">
        <v>426</v>
      </c>
    </row>
    <row r="16" spans="1:16" x14ac:dyDescent="0.4">
      <c r="A16" t="str">
        <f t="shared" si="0"/>
        <v>Male/Single/23</v>
      </c>
      <c r="B16" s="4">
        <v>2.1800000000000002</v>
      </c>
      <c r="C16" s="4">
        <v>2.125</v>
      </c>
      <c r="D16" s="4">
        <v>1</v>
      </c>
      <c r="E16" s="4">
        <v>1</v>
      </c>
      <c r="F16" s="4">
        <v>1</v>
      </c>
      <c r="G16" s="4">
        <v>1</v>
      </c>
      <c r="H16" s="4">
        <v>2.0299999999999998</v>
      </c>
      <c r="I16" s="4">
        <v>2.145</v>
      </c>
      <c r="J16" s="4">
        <v>1</v>
      </c>
      <c r="K16" s="4">
        <v>1</v>
      </c>
      <c r="M16">
        <f t="shared" si="1"/>
        <v>23</v>
      </c>
      <c r="N16" s="6" t="s">
        <v>417</v>
      </c>
      <c r="O16" s="6" t="s">
        <v>418</v>
      </c>
      <c r="P16" t="s">
        <v>427</v>
      </c>
    </row>
    <row r="17" spans="1:16" x14ac:dyDescent="0.4">
      <c r="A17" t="str">
        <f t="shared" si="0"/>
        <v>Male/Single/24</v>
      </c>
      <c r="B17" s="4">
        <v>2.0299999999999998</v>
      </c>
      <c r="C17" s="4">
        <v>2.0249999999999999</v>
      </c>
      <c r="D17" s="4">
        <v>1</v>
      </c>
      <c r="E17" s="4">
        <v>1</v>
      </c>
      <c r="F17" s="4">
        <v>1</v>
      </c>
      <c r="G17" s="4">
        <v>1</v>
      </c>
      <c r="H17" s="4">
        <v>1.72</v>
      </c>
      <c r="I17" s="4">
        <v>1.9</v>
      </c>
      <c r="J17" s="4">
        <v>1</v>
      </c>
      <c r="K17" s="4">
        <v>1</v>
      </c>
      <c r="M17">
        <f t="shared" si="1"/>
        <v>24</v>
      </c>
      <c r="N17" s="6" t="s">
        <v>417</v>
      </c>
      <c r="O17" s="6" t="s">
        <v>418</v>
      </c>
      <c r="P17" t="s">
        <v>428</v>
      </c>
    </row>
    <row r="18" spans="1:16" x14ac:dyDescent="0.4">
      <c r="A18" t="str">
        <f t="shared" si="0"/>
        <v>Male/Single/25</v>
      </c>
      <c r="B18" s="4">
        <v>2.0299999999999998</v>
      </c>
      <c r="C18" s="4">
        <v>2.0249999999999999</v>
      </c>
      <c r="D18" s="4">
        <v>1</v>
      </c>
      <c r="E18" s="4">
        <v>1</v>
      </c>
      <c r="F18" s="4">
        <v>1</v>
      </c>
      <c r="G18" s="4">
        <v>1</v>
      </c>
      <c r="H18" s="4">
        <v>1.72</v>
      </c>
      <c r="I18" s="4">
        <v>1.9</v>
      </c>
      <c r="J18" s="4">
        <v>1</v>
      </c>
      <c r="K18" s="4">
        <v>1</v>
      </c>
      <c r="M18">
        <f t="shared" si="1"/>
        <v>25</v>
      </c>
      <c r="N18" s="6" t="s">
        <v>417</v>
      </c>
      <c r="O18" s="6" t="s">
        <v>418</v>
      </c>
      <c r="P18" t="s">
        <v>429</v>
      </c>
    </row>
    <row r="19" spans="1:16" x14ac:dyDescent="0.4">
      <c r="A19" t="str">
        <f t="shared" si="0"/>
        <v>Male/Single/26</v>
      </c>
      <c r="B19" s="4">
        <v>1.91</v>
      </c>
      <c r="C19" s="4">
        <v>1.88</v>
      </c>
      <c r="D19" s="4">
        <v>1</v>
      </c>
      <c r="E19" s="4">
        <v>1</v>
      </c>
      <c r="F19" s="4">
        <v>1</v>
      </c>
      <c r="G19" s="4">
        <v>1</v>
      </c>
      <c r="H19" s="4">
        <v>1.635</v>
      </c>
      <c r="I19" s="4">
        <v>1.75</v>
      </c>
      <c r="J19" s="4">
        <v>1</v>
      </c>
      <c r="K19" s="4">
        <v>1</v>
      </c>
      <c r="M19">
        <f t="shared" si="1"/>
        <v>26</v>
      </c>
      <c r="N19" s="6" t="s">
        <v>417</v>
      </c>
      <c r="O19" s="6" t="s">
        <v>418</v>
      </c>
      <c r="P19" t="s">
        <v>430</v>
      </c>
    </row>
    <row r="20" spans="1:16" x14ac:dyDescent="0.4">
      <c r="A20" t="str">
        <f t="shared" si="0"/>
        <v>Male/Single/27</v>
      </c>
      <c r="B20" s="4">
        <v>1.91</v>
      </c>
      <c r="C20" s="4">
        <v>1.88</v>
      </c>
      <c r="D20" s="4">
        <v>1</v>
      </c>
      <c r="E20" s="4">
        <v>1</v>
      </c>
      <c r="F20" s="4">
        <v>1</v>
      </c>
      <c r="G20" s="4">
        <v>1</v>
      </c>
      <c r="H20" s="4">
        <v>1.4550000000000001</v>
      </c>
      <c r="I20" s="4">
        <v>1.57</v>
      </c>
      <c r="J20" s="4">
        <v>1</v>
      </c>
      <c r="K20" s="4">
        <v>1</v>
      </c>
      <c r="M20">
        <f t="shared" si="1"/>
        <v>27</v>
      </c>
      <c r="N20" s="6" t="s">
        <v>417</v>
      </c>
      <c r="O20" s="6" t="s">
        <v>418</v>
      </c>
      <c r="P20" t="s">
        <v>431</v>
      </c>
    </row>
    <row r="21" spans="1:16" x14ac:dyDescent="0.4">
      <c r="A21" t="str">
        <f t="shared" si="0"/>
        <v>Male/Single/28</v>
      </c>
      <c r="B21" s="4">
        <v>1.8149999999999999</v>
      </c>
      <c r="C21" s="4">
        <v>1.7849999999999999</v>
      </c>
      <c r="D21" s="4">
        <v>1</v>
      </c>
      <c r="E21" s="4">
        <v>1</v>
      </c>
      <c r="F21" s="4">
        <v>1</v>
      </c>
      <c r="G21" s="4">
        <v>1</v>
      </c>
      <c r="H21" s="4">
        <v>1.405</v>
      </c>
      <c r="I21" s="4">
        <v>1.52</v>
      </c>
      <c r="J21" s="4">
        <v>1</v>
      </c>
      <c r="K21" s="4">
        <v>1</v>
      </c>
      <c r="M21">
        <f t="shared" si="1"/>
        <v>28</v>
      </c>
      <c r="N21" s="6" t="s">
        <v>417</v>
      </c>
      <c r="O21" s="6" t="s">
        <v>418</v>
      </c>
      <c r="P21" t="s">
        <v>432</v>
      </c>
    </row>
    <row r="22" spans="1:16" x14ac:dyDescent="0.4">
      <c r="A22" t="str">
        <f t="shared" si="0"/>
        <v>Male/Single/29</v>
      </c>
      <c r="B22" s="4">
        <v>1.7250000000000001</v>
      </c>
      <c r="C22" s="4">
        <v>1.665</v>
      </c>
      <c r="D22" s="4">
        <v>1</v>
      </c>
      <c r="E22" s="4">
        <v>1</v>
      </c>
      <c r="F22" s="4">
        <v>1</v>
      </c>
      <c r="G22" s="4">
        <v>1</v>
      </c>
      <c r="H22" s="4">
        <v>1.405</v>
      </c>
      <c r="I22" s="4">
        <v>1.52</v>
      </c>
      <c r="J22" s="4">
        <v>1</v>
      </c>
      <c r="K22" s="4">
        <v>1</v>
      </c>
      <c r="M22">
        <f t="shared" si="1"/>
        <v>29</v>
      </c>
      <c r="N22" s="6" t="s">
        <v>417</v>
      </c>
      <c r="O22" s="6" t="s">
        <v>418</v>
      </c>
      <c r="P22" t="s">
        <v>433</v>
      </c>
    </row>
    <row r="23" spans="1:16" x14ac:dyDescent="0.4">
      <c r="A23" t="str">
        <f t="shared" si="0"/>
        <v>Male/Single/30</v>
      </c>
      <c r="B23" s="4">
        <v>1.5</v>
      </c>
      <c r="C23" s="4">
        <v>1.5049999999999999</v>
      </c>
      <c r="D23" s="4">
        <v>1</v>
      </c>
      <c r="E23" s="4">
        <v>1</v>
      </c>
      <c r="F23" s="4">
        <v>1</v>
      </c>
      <c r="G23" s="4">
        <v>1</v>
      </c>
      <c r="H23" s="4">
        <v>1.325</v>
      </c>
      <c r="I23" s="4">
        <v>1.39</v>
      </c>
      <c r="J23" s="4">
        <v>1</v>
      </c>
      <c r="K23" s="4">
        <v>1</v>
      </c>
      <c r="M23">
        <f t="shared" si="1"/>
        <v>30</v>
      </c>
      <c r="N23" s="6" t="s">
        <v>417</v>
      </c>
      <c r="O23" s="6" t="s">
        <v>418</v>
      </c>
      <c r="P23" t="s">
        <v>434</v>
      </c>
    </row>
    <row r="24" spans="1:16" x14ac:dyDescent="0.4">
      <c r="A24" t="str">
        <f t="shared" si="0"/>
        <v>Male/Single/31</v>
      </c>
      <c r="B24" s="4">
        <v>1.5</v>
      </c>
      <c r="C24" s="4">
        <v>1.5049999999999999</v>
      </c>
      <c r="D24" s="4">
        <v>1</v>
      </c>
      <c r="E24" s="4">
        <v>1</v>
      </c>
      <c r="F24" s="4">
        <v>1</v>
      </c>
      <c r="G24" s="4">
        <v>1</v>
      </c>
      <c r="H24" s="4">
        <v>1.325</v>
      </c>
      <c r="I24" s="4">
        <v>1.39</v>
      </c>
      <c r="J24" s="4">
        <v>1</v>
      </c>
      <c r="K24" s="4">
        <v>1</v>
      </c>
      <c r="M24">
        <f t="shared" si="1"/>
        <v>31</v>
      </c>
      <c r="N24" s="6" t="s">
        <v>417</v>
      </c>
      <c r="O24" s="6" t="s">
        <v>418</v>
      </c>
      <c r="P24" t="s">
        <v>435</v>
      </c>
    </row>
    <row r="25" spans="1:16" x14ac:dyDescent="0.4">
      <c r="A25" t="str">
        <f t="shared" si="0"/>
        <v>Male/Single/32</v>
      </c>
      <c r="B25" s="4">
        <v>1.5</v>
      </c>
      <c r="C25" s="4">
        <v>1.4650000000000001</v>
      </c>
      <c r="D25" s="4">
        <v>1</v>
      </c>
      <c r="E25" s="4">
        <v>1</v>
      </c>
      <c r="F25" s="4">
        <v>1</v>
      </c>
      <c r="G25" s="4">
        <v>1</v>
      </c>
      <c r="H25" s="4">
        <v>1.29</v>
      </c>
      <c r="I25" s="4">
        <v>1.355</v>
      </c>
      <c r="J25" s="4">
        <v>1</v>
      </c>
      <c r="K25" s="4">
        <v>1</v>
      </c>
      <c r="M25">
        <f t="shared" si="1"/>
        <v>32</v>
      </c>
      <c r="N25" s="6" t="s">
        <v>417</v>
      </c>
      <c r="O25" s="6" t="s">
        <v>418</v>
      </c>
      <c r="P25" t="s">
        <v>436</v>
      </c>
    </row>
    <row r="26" spans="1:16" x14ac:dyDescent="0.4">
      <c r="A26" t="str">
        <f t="shared" si="0"/>
        <v>Male/Single/33</v>
      </c>
      <c r="B26" s="4">
        <v>1.5</v>
      </c>
      <c r="C26" s="4">
        <v>1.4650000000000001</v>
      </c>
      <c r="D26" s="4">
        <v>1</v>
      </c>
      <c r="E26" s="4">
        <v>1</v>
      </c>
      <c r="F26" s="4">
        <v>1</v>
      </c>
      <c r="G26" s="4">
        <v>1</v>
      </c>
      <c r="H26" s="4">
        <v>1.29</v>
      </c>
      <c r="I26" s="4">
        <v>1.355</v>
      </c>
      <c r="J26" s="4">
        <v>1</v>
      </c>
      <c r="K26" s="4">
        <v>1</v>
      </c>
      <c r="M26">
        <f t="shared" si="1"/>
        <v>33</v>
      </c>
      <c r="N26" s="6" t="s">
        <v>417</v>
      </c>
      <c r="O26" s="6" t="s">
        <v>418</v>
      </c>
      <c r="P26" t="s">
        <v>437</v>
      </c>
    </row>
    <row r="27" spans="1:16" x14ac:dyDescent="0.4">
      <c r="A27" t="str">
        <f t="shared" si="0"/>
        <v>Male/Single/34</v>
      </c>
      <c r="B27" s="4">
        <v>1.46</v>
      </c>
      <c r="C27" s="4">
        <v>1.415</v>
      </c>
      <c r="D27" s="4">
        <v>1</v>
      </c>
      <c r="E27" s="4">
        <v>1</v>
      </c>
      <c r="F27" s="4">
        <v>1</v>
      </c>
      <c r="G27" s="4">
        <v>1</v>
      </c>
      <c r="H27" s="4">
        <v>1.25</v>
      </c>
      <c r="I27" s="4">
        <v>1.3</v>
      </c>
      <c r="J27" s="4">
        <v>1</v>
      </c>
      <c r="K27" s="4">
        <v>1</v>
      </c>
      <c r="M27">
        <f t="shared" si="1"/>
        <v>34</v>
      </c>
      <c r="N27" s="6" t="s">
        <v>417</v>
      </c>
      <c r="O27" s="6" t="s">
        <v>418</v>
      </c>
      <c r="P27" t="s">
        <v>438</v>
      </c>
    </row>
    <row r="28" spans="1:16" x14ac:dyDescent="0.4">
      <c r="A28" t="str">
        <f t="shared" si="0"/>
        <v>Male/Single/35</v>
      </c>
      <c r="B28" s="4">
        <v>1.46</v>
      </c>
      <c r="C28" s="4">
        <v>1.415</v>
      </c>
      <c r="D28" s="4">
        <v>1</v>
      </c>
      <c r="E28" s="4">
        <v>1</v>
      </c>
      <c r="F28" s="4">
        <v>1</v>
      </c>
      <c r="G28" s="4">
        <v>1</v>
      </c>
      <c r="H28" s="4">
        <v>1.25</v>
      </c>
      <c r="I28" s="4">
        <v>1.3</v>
      </c>
      <c r="J28" s="4">
        <v>1</v>
      </c>
      <c r="K28" s="4">
        <v>1</v>
      </c>
      <c r="M28">
        <f t="shared" si="1"/>
        <v>35</v>
      </c>
      <c r="N28" s="6" t="s">
        <v>417</v>
      </c>
      <c r="O28" s="6" t="s">
        <v>418</v>
      </c>
      <c r="P28" t="s">
        <v>439</v>
      </c>
    </row>
    <row r="29" spans="1:16" x14ac:dyDescent="0.4">
      <c r="A29" t="str">
        <f t="shared" si="0"/>
        <v>Male/Single/36</v>
      </c>
      <c r="B29" s="4">
        <v>1.4550000000000001</v>
      </c>
      <c r="C29" s="4">
        <v>1.415</v>
      </c>
      <c r="D29" s="4">
        <v>1</v>
      </c>
      <c r="E29" s="4">
        <v>1</v>
      </c>
      <c r="F29" s="4">
        <v>1</v>
      </c>
      <c r="G29" s="4">
        <v>1</v>
      </c>
      <c r="H29" s="4">
        <v>1.1599999999999999</v>
      </c>
      <c r="I29" s="4">
        <v>1.2949999999999999</v>
      </c>
      <c r="J29" s="4">
        <v>1</v>
      </c>
      <c r="K29" s="4">
        <v>1</v>
      </c>
      <c r="M29">
        <f t="shared" si="1"/>
        <v>36</v>
      </c>
      <c r="N29" s="6" t="s">
        <v>417</v>
      </c>
      <c r="O29" s="6" t="s">
        <v>418</v>
      </c>
      <c r="P29" t="s">
        <v>440</v>
      </c>
    </row>
    <row r="30" spans="1:16" x14ac:dyDescent="0.4">
      <c r="A30" t="str">
        <f t="shared" si="0"/>
        <v>Male/Single/37</v>
      </c>
      <c r="B30" s="4">
        <v>1.4550000000000001</v>
      </c>
      <c r="C30" s="4">
        <v>1.415</v>
      </c>
      <c r="D30" s="4">
        <v>1</v>
      </c>
      <c r="E30" s="4">
        <v>1</v>
      </c>
      <c r="F30" s="4">
        <v>1</v>
      </c>
      <c r="G30" s="4">
        <v>1</v>
      </c>
      <c r="H30" s="4">
        <v>1.1599999999999999</v>
      </c>
      <c r="I30" s="4">
        <v>1.2949999999999999</v>
      </c>
      <c r="J30" s="4">
        <v>1</v>
      </c>
      <c r="K30" s="4">
        <v>1</v>
      </c>
      <c r="M30">
        <f t="shared" si="1"/>
        <v>37</v>
      </c>
      <c r="N30" s="6" t="s">
        <v>417</v>
      </c>
      <c r="O30" s="6" t="s">
        <v>418</v>
      </c>
      <c r="P30" t="s">
        <v>441</v>
      </c>
    </row>
    <row r="31" spans="1:16" x14ac:dyDescent="0.4">
      <c r="A31" t="str">
        <f t="shared" si="0"/>
        <v>Male/Single/38</v>
      </c>
      <c r="B31" s="4">
        <v>1.4550000000000001</v>
      </c>
      <c r="C31" s="4">
        <v>1.415</v>
      </c>
      <c r="D31" s="4">
        <v>1</v>
      </c>
      <c r="E31" s="4">
        <v>1</v>
      </c>
      <c r="F31" s="4">
        <v>1</v>
      </c>
      <c r="G31" s="4">
        <v>1</v>
      </c>
      <c r="H31" s="4">
        <v>1.1599999999999999</v>
      </c>
      <c r="I31" s="4">
        <v>1.2949999999999999</v>
      </c>
      <c r="J31" s="4">
        <v>1</v>
      </c>
      <c r="K31" s="4">
        <v>1</v>
      </c>
      <c r="M31">
        <f t="shared" si="1"/>
        <v>38</v>
      </c>
      <c r="N31" s="6" t="s">
        <v>417</v>
      </c>
      <c r="O31" s="6" t="s">
        <v>418</v>
      </c>
      <c r="P31" t="s">
        <v>442</v>
      </c>
    </row>
    <row r="32" spans="1:16" x14ac:dyDescent="0.4">
      <c r="A32" t="str">
        <f t="shared" si="0"/>
        <v>Male/Single/39</v>
      </c>
      <c r="B32" s="4">
        <v>1.4550000000000001</v>
      </c>
      <c r="C32" s="4">
        <v>1.415</v>
      </c>
      <c r="D32" s="4">
        <v>1</v>
      </c>
      <c r="E32" s="4">
        <v>1</v>
      </c>
      <c r="F32" s="4">
        <v>1</v>
      </c>
      <c r="G32" s="4">
        <v>1</v>
      </c>
      <c r="H32" s="4">
        <v>1.1599999999999999</v>
      </c>
      <c r="I32" s="4">
        <v>1.2949999999999999</v>
      </c>
      <c r="J32" s="4">
        <v>1</v>
      </c>
      <c r="K32" s="4">
        <v>1</v>
      </c>
      <c r="M32">
        <f t="shared" si="1"/>
        <v>39</v>
      </c>
      <c r="N32" s="6" t="s">
        <v>417</v>
      </c>
      <c r="O32" s="6" t="s">
        <v>418</v>
      </c>
      <c r="P32" t="s">
        <v>443</v>
      </c>
    </row>
    <row r="33" spans="1:16" x14ac:dyDescent="0.4">
      <c r="A33" t="str">
        <f t="shared" si="0"/>
        <v>Male/Single/40</v>
      </c>
      <c r="B33" s="4">
        <v>1.4550000000000001</v>
      </c>
      <c r="C33" s="4">
        <v>1.415</v>
      </c>
      <c r="D33" s="4">
        <v>1</v>
      </c>
      <c r="E33" s="4">
        <v>1</v>
      </c>
      <c r="F33" s="4">
        <v>1</v>
      </c>
      <c r="G33" s="4">
        <v>1</v>
      </c>
      <c r="H33" s="4">
        <v>1.1599999999999999</v>
      </c>
      <c r="I33" s="4">
        <v>1.2949999999999999</v>
      </c>
      <c r="J33" s="4">
        <v>1</v>
      </c>
      <c r="K33" s="4">
        <v>1</v>
      </c>
      <c r="M33">
        <f t="shared" si="1"/>
        <v>40</v>
      </c>
      <c r="N33" s="6" t="s">
        <v>417</v>
      </c>
      <c r="O33" s="6" t="s">
        <v>418</v>
      </c>
      <c r="P33" t="s">
        <v>444</v>
      </c>
    </row>
    <row r="34" spans="1:16" x14ac:dyDescent="0.4">
      <c r="A34" t="str">
        <f t="shared" si="0"/>
        <v>Male/Single/41</v>
      </c>
      <c r="B34" s="4">
        <v>1.4550000000000001</v>
      </c>
      <c r="C34" s="4">
        <v>1.415</v>
      </c>
      <c r="D34" s="4">
        <v>1</v>
      </c>
      <c r="E34" s="4">
        <v>1</v>
      </c>
      <c r="F34" s="4">
        <v>1</v>
      </c>
      <c r="G34" s="4">
        <v>1</v>
      </c>
      <c r="H34" s="4">
        <v>1.1599999999999999</v>
      </c>
      <c r="I34" s="4">
        <v>1.2949999999999999</v>
      </c>
      <c r="J34" s="4">
        <v>1</v>
      </c>
      <c r="K34" s="4">
        <v>1</v>
      </c>
      <c r="M34">
        <f t="shared" si="1"/>
        <v>41</v>
      </c>
      <c r="N34" s="6" t="s">
        <v>417</v>
      </c>
      <c r="O34" s="6" t="s">
        <v>418</v>
      </c>
      <c r="P34" t="s">
        <v>445</v>
      </c>
    </row>
    <row r="35" spans="1:16" x14ac:dyDescent="0.4">
      <c r="A35" t="str">
        <f t="shared" si="0"/>
        <v>Male/Single/42</v>
      </c>
      <c r="B35" s="4">
        <v>1.4450000000000001</v>
      </c>
      <c r="C35" s="4">
        <v>1.41</v>
      </c>
      <c r="D35" s="4">
        <v>1</v>
      </c>
      <c r="E35" s="4">
        <v>1</v>
      </c>
      <c r="F35" s="4">
        <v>1</v>
      </c>
      <c r="G35" s="4">
        <v>1</v>
      </c>
      <c r="H35" s="4">
        <v>1.07</v>
      </c>
      <c r="I35" s="4">
        <v>1.2</v>
      </c>
      <c r="J35" s="4">
        <v>1</v>
      </c>
      <c r="K35" s="4">
        <v>1</v>
      </c>
      <c r="M35">
        <f t="shared" si="1"/>
        <v>42</v>
      </c>
      <c r="N35" s="6" t="s">
        <v>417</v>
      </c>
      <c r="O35" s="6" t="s">
        <v>418</v>
      </c>
      <c r="P35" t="s">
        <v>446</v>
      </c>
    </row>
    <row r="36" spans="1:16" x14ac:dyDescent="0.4">
      <c r="A36" t="str">
        <f t="shared" si="0"/>
        <v>Male/Single/43</v>
      </c>
      <c r="B36" s="4">
        <v>1.43</v>
      </c>
      <c r="C36" s="4">
        <v>1.41</v>
      </c>
      <c r="D36" s="4">
        <v>1</v>
      </c>
      <c r="E36" s="4">
        <v>1</v>
      </c>
      <c r="F36" s="4">
        <v>1</v>
      </c>
      <c r="G36" s="4">
        <v>1</v>
      </c>
      <c r="H36" s="4">
        <v>1.0249999999999999</v>
      </c>
      <c r="I36" s="4">
        <v>1.1850000000000001</v>
      </c>
      <c r="J36" s="4">
        <v>1</v>
      </c>
      <c r="K36" s="4">
        <v>1</v>
      </c>
      <c r="M36">
        <f t="shared" si="1"/>
        <v>43</v>
      </c>
      <c r="N36" s="6" t="s">
        <v>417</v>
      </c>
      <c r="O36" s="6" t="s">
        <v>418</v>
      </c>
      <c r="P36" t="s">
        <v>447</v>
      </c>
    </row>
    <row r="37" spans="1:16" x14ac:dyDescent="0.4">
      <c r="A37" t="str">
        <f t="shared" si="0"/>
        <v>Male/Single/44</v>
      </c>
      <c r="B37" s="4">
        <v>1.43</v>
      </c>
      <c r="C37" s="4">
        <v>1.41</v>
      </c>
      <c r="D37" s="4">
        <v>1</v>
      </c>
      <c r="E37" s="4">
        <v>1</v>
      </c>
      <c r="F37" s="4">
        <v>1</v>
      </c>
      <c r="G37" s="4">
        <v>1</v>
      </c>
      <c r="H37" s="4">
        <v>1.0249999999999999</v>
      </c>
      <c r="I37" s="4">
        <v>1.1850000000000001</v>
      </c>
      <c r="J37" s="4">
        <v>1</v>
      </c>
      <c r="K37" s="4">
        <v>1</v>
      </c>
      <c r="M37">
        <f t="shared" si="1"/>
        <v>44</v>
      </c>
      <c r="N37" s="6" t="s">
        <v>417</v>
      </c>
      <c r="O37" s="6" t="s">
        <v>418</v>
      </c>
      <c r="P37" t="s">
        <v>448</v>
      </c>
    </row>
    <row r="38" spans="1:16" x14ac:dyDescent="0.4">
      <c r="A38" t="str">
        <f t="shared" si="0"/>
        <v>Male/Single/45</v>
      </c>
      <c r="B38" s="4">
        <v>1.43</v>
      </c>
      <c r="C38" s="4">
        <v>1.41</v>
      </c>
      <c r="D38" s="4">
        <v>1</v>
      </c>
      <c r="E38" s="4">
        <v>1</v>
      </c>
      <c r="F38" s="4">
        <v>1</v>
      </c>
      <c r="G38" s="4">
        <v>1</v>
      </c>
      <c r="H38" s="4">
        <v>1.0249999999999999</v>
      </c>
      <c r="I38" s="4">
        <v>1.1850000000000001</v>
      </c>
      <c r="J38" s="4">
        <v>1</v>
      </c>
      <c r="K38" s="4">
        <v>1</v>
      </c>
      <c r="M38">
        <f t="shared" si="1"/>
        <v>45</v>
      </c>
      <c r="N38" s="6" t="s">
        <v>417</v>
      </c>
      <c r="O38" s="6" t="s">
        <v>418</v>
      </c>
      <c r="P38" t="s">
        <v>449</v>
      </c>
    </row>
    <row r="39" spans="1:16" x14ac:dyDescent="0.4">
      <c r="A39" t="str">
        <f t="shared" si="0"/>
        <v>Male/Single/46</v>
      </c>
      <c r="B39" s="4">
        <v>1.38</v>
      </c>
      <c r="C39" s="4">
        <v>1.375</v>
      </c>
      <c r="D39" s="4">
        <v>1</v>
      </c>
      <c r="E39" s="4">
        <v>1</v>
      </c>
      <c r="F39" s="4">
        <v>1</v>
      </c>
      <c r="G39" s="4">
        <v>1</v>
      </c>
      <c r="H39" s="4">
        <v>1.02</v>
      </c>
      <c r="I39" s="4">
        <v>1.175</v>
      </c>
      <c r="J39" s="4">
        <v>1</v>
      </c>
      <c r="K39" s="4">
        <v>1</v>
      </c>
      <c r="M39">
        <f t="shared" si="1"/>
        <v>46</v>
      </c>
      <c r="N39" s="6" t="s">
        <v>417</v>
      </c>
      <c r="O39" s="6" t="s">
        <v>418</v>
      </c>
      <c r="P39" t="s">
        <v>450</v>
      </c>
    </row>
    <row r="40" spans="1:16" x14ac:dyDescent="0.4">
      <c r="A40" t="str">
        <f t="shared" si="0"/>
        <v>Male/Single/47</v>
      </c>
      <c r="B40" s="4">
        <v>1.38</v>
      </c>
      <c r="C40" s="4">
        <v>1.375</v>
      </c>
      <c r="D40" s="4">
        <v>1</v>
      </c>
      <c r="E40" s="4">
        <v>1</v>
      </c>
      <c r="F40" s="4">
        <v>1</v>
      </c>
      <c r="G40" s="4">
        <v>1</v>
      </c>
      <c r="H40" s="4">
        <v>1.02</v>
      </c>
      <c r="I40" s="4">
        <v>1.175</v>
      </c>
      <c r="J40" s="4">
        <v>1</v>
      </c>
      <c r="K40" s="4">
        <v>1</v>
      </c>
      <c r="M40">
        <f t="shared" si="1"/>
        <v>47</v>
      </c>
      <c r="N40" s="6" t="s">
        <v>417</v>
      </c>
      <c r="O40" s="6" t="s">
        <v>418</v>
      </c>
      <c r="P40" t="s">
        <v>451</v>
      </c>
    </row>
    <row r="41" spans="1:16" x14ac:dyDescent="0.4">
      <c r="A41" t="str">
        <f t="shared" si="0"/>
        <v>Male/Single/48</v>
      </c>
      <c r="B41" s="4">
        <v>1.38</v>
      </c>
      <c r="C41" s="4">
        <v>1.375</v>
      </c>
      <c r="D41" s="4">
        <v>1</v>
      </c>
      <c r="E41" s="4">
        <v>1</v>
      </c>
      <c r="F41" s="4">
        <v>1</v>
      </c>
      <c r="G41" s="4">
        <v>1</v>
      </c>
      <c r="H41" s="4">
        <v>1.02</v>
      </c>
      <c r="I41" s="4">
        <v>1.175</v>
      </c>
      <c r="J41" s="4">
        <v>1</v>
      </c>
      <c r="K41" s="4">
        <v>1</v>
      </c>
      <c r="M41">
        <f t="shared" si="1"/>
        <v>48</v>
      </c>
      <c r="N41" s="6" t="s">
        <v>417</v>
      </c>
      <c r="O41" s="6" t="s">
        <v>418</v>
      </c>
      <c r="P41" t="s">
        <v>452</v>
      </c>
    </row>
    <row r="42" spans="1:16" x14ac:dyDescent="0.4">
      <c r="A42" t="str">
        <f t="shared" si="0"/>
        <v>Male/Single/49</v>
      </c>
      <c r="B42" s="4">
        <v>1.38</v>
      </c>
      <c r="C42" s="4">
        <v>1.375</v>
      </c>
      <c r="D42" s="4">
        <v>1</v>
      </c>
      <c r="E42" s="4">
        <v>1</v>
      </c>
      <c r="F42" s="4">
        <v>1</v>
      </c>
      <c r="G42" s="4">
        <v>1</v>
      </c>
      <c r="H42" s="4">
        <v>1.02</v>
      </c>
      <c r="I42" s="4">
        <v>1.085</v>
      </c>
      <c r="J42" s="4">
        <v>1</v>
      </c>
      <c r="K42" s="4">
        <v>1</v>
      </c>
      <c r="M42">
        <f t="shared" si="1"/>
        <v>49</v>
      </c>
      <c r="N42" s="6" t="s">
        <v>417</v>
      </c>
      <c r="O42" s="6" t="s">
        <v>418</v>
      </c>
      <c r="P42" t="s">
        <v>453</v>
      </c>
    </row>
    <row r="43" spans="1:16" x14ac:dyDescent="0.4">
      <c r="A43" t="str">
        <f t="shared" si="0"/>
        <v>Male/Single/50</v>
      </c>
      <c r="B43" s="4">
        <v>1.38</v>
      </c>
      <c r="C43" s="4">
        <v>1.375</v>
      </c>
      <c r="D43" s="4">
        <v>1</v>
      </c>
      <c r="E43" s="4">
        <v>1</v>
      </c>
      <c r="F43" s="4">
        <v>1</v>
      </c>
      <c r="G43" s="4">
        <v>1</v>
      </c>
      <c r="H43" s="4">
        <v>1.02</v>
      </c>
      <c r="I43" s="4">
        <v>1.085</v>
      </c>
      <c r="J43" s="4">
        <v>1</v>
      </c>
      <c r="K43" s="4">
        <v>1</v>
      </c>
      <c r="M43">
        <f t="shared" si="1"/>
        <v>50</v>
      </c>
      <c r="N43" s="6" t="s">
        <v>417</v>
      </c>
      <c r="O43" s="6" t="s">
        <v>418</v>
      </c>
      <c r="P43" t="s">
        <v>454</v>
      </c>
    </row>
    <row r="44" spans="1:16" x14ac:dyDescent="0.4">
      <c r="A44" t="str">
        <f t="shared" si="0"/>
        <v>Male/Single/51</v>
      </c>
      <c r="B44" s="4">
        <v>1.23</v>
      </c>
      <c r="C44" s="4">
        <v>1.24</v>
      </c>
      <c r="D44" s="4">
        <v>1</v>
      </c>
      <c r="E44" s="4">
        <v>1</v>
      </c>
      <c r="F44" s="4">
        <v>1</v>
      </c>
      <c r="G44" s="4">
        <v>1</v>
      </c>
      <c r="H44" s="4">
        <v>0.95</v>
      </c>
      <c r="I44" s="4">
        <v>1.06</v>
      </c>
      <c r="J44" s="4">
        <v>1</v>
      </c>
      <c r="K44" s="4">
        <v>1</v>
      </c>
      <c r="M44">
        <f t="shared" si="1"/>
        <v>51</v>
      </c>
      <c r="N44" s="6" t="s">
        <v>417</v>
      </c>
      <c r="O44" s="6" t="s">
        <v>418</v>
      </c>
      <c r="P44" t="s">
        <v>455</v>
      </c>
    </row>
    <row r="45" spans="1:16" x14ac:dyDescent="0.4">
      <c r="A45" t="str">
        <f t="shared" si="0"/>
        <v>Male/Single/52</v>
      </c>
      <c r="B45" s="4">
        <v>1.23</v>
      </c>
      <c r="C45" s="4">
        <v>1.24</v>
      </c>
      <c r="D45" s="4">
        <v>1</v>
      </c>
      <c r="E45" s="4">
        <v>1</v>
      </c>
      <c r="F45" s="4">
        <v>1</v>
      </c>
      <c r="G45" s="4">
        <v>1</v>
      </c>
      <c r="H45" s="4">
        <v>0.95</v>
      </c>
      <c r="I45" s="4">
        <v>1.06</v>
      </c>
      <c r="J45" s="4">
        <v>1</v>
      </c>
      <c r="K45" s="4">
        <v>1</v>
      </c>
      <c r="M45">
        <f t="shared" si="1"/>
        <v>52</v>
      </c>
      <c r="N45" s="6" t="s">
        <v>417</v>
      </c>
      <c r="O45" s="6" t="s">
        <v>418</v>
      </c>
      <c r="P45" t="s">
        <v>456</v>
      </c>
    </row>
    <row r="46" spans="1:16" x14ac:dyDescent="0.4">
      <c r="A46" t="str">
        <f t="shared" si="0"/>
        <v>Male/Single/53</v>
      </c>
      <c r="B46" s="4">
        <v>1.23</v>
      </c>
      <c r="C46" s="4">
        <v>1.24</v>
      </c>
      <c r="D46" s="4">
        <v>1</v>
      </c>
      <c r="E46" s="4">
        <v>1</v>
      </c>
      <c r="F46" s="4">
        <v>1</v>
      </c>
      <c r="G46" s="4">
        <v>1</v>
      </c>
      <c r="H46" s="4">
        <v>0.95</v>
      </c>
      <c r="I46" s="4">
        <v>1.06</v>
      </c>
      <c r="J46" s="4">
        <v>1</v>
      </c>
      <c r="K46" s="4">
        <v>1</v>
      </c>
      <c r="M46">
        <f t="shared" si="1"/>
        <v>53</v>
      </c>
      <c r="N46" s="6" t="s">
        <v>417</v>
      </c>
      <c r="O46" s="6" t="s">
        <v>418</v>
      </c>
      <c r="P46" t="s">
        <v>457</v>
      </c>
    </row>
    <row r="47" spans="1:16" x14ac:dyDescent="0.4">
      <c r="A47" t="str">
        <f t="shared" si="0"/>
        <v>Male/Single/54</v>
      </c>
      <c r="B47" s="4">
        <v>1.23</v>
      </c>
      <c r="C47" s="4">
        <v>1.24</v>
      </c>
      <c r="D47" s="4">
        <v>1</v>
      </c>
      <c r="E47" s="4">
        <v>1</v>
      </c>
      <c r="F47" s="4">
        <v>1</v>
      </c>
      <c r="G47" s="4">
        <v>1</v>
      </c>
      <c r="H47" s="4">
        <v>0.95</v>
      </c>
      <c r="I47" s="4">
        <v>1.06</v>
      </c>
      <c r="J47" s="4">
        <v>1</v>
      </c>
      <c r="K47" s="4">
        <v>1</v>
      </c>
      <c r="M47">
        <f t="shared" si="1"/>
        <v>54</v>
      </c>
      <c r="N47" s="6" t="s">
        <v>417</v>
      </c>
      <c r="O47" s="6" t="s">
        <v>418</v>
      </c>
      <c r="P47" t="s">
        <v>458</v>
      </c>
    </row>
    <row r="48" spans="1:16" x14ac:dyDescent="0.4">
      <c r="A48" t="str">
        <f t="shared" si="0"/>
        <v>Male/Single/55</v>
      </c>
      <c r="B48" s="4">
        <v>1.23</v>
      </c>
      <c r="C48" s="4">
        <v>1.24</v>
      </c>
      <c r="D48" s="4">
        <v>1</v>
      </c>
      <c r="E48" s="4">
        <v>1</v>
      </c>
      <c r="F48" s="4">
        <v>1</v>
      </c>
      <c r="G48" s="4">
        <v>1</v>
      </c>
      <c r="H48" s="4">
        <v>0.95</v>
      </c>
      <c r="I48" s="4">
        <v>1.06</v>
      </c>
      <c r="J48" s="4">
        <v>1</v>
      </c>
      <c r="K48" s="4">
        <v>1</v>
      </c>
      <c r="M48">
        <f t="shared" si="1"/>
        <v>55</v>
      </c>
      <c r="N48" s="6" t="s">
        <v>417</v>
      </c>
      <c r="O48" s="6" t="s">
        <v>418</v>
      </c>
      <c r="P48" t="s">
        <v>459</v>
      </c>
    </row>
    <row r="49" spans="1:16" x14ac:dyDescent="0.4">
      <c r="A49" t="str">
        <f t="shared" si="0"/>
        <v>Male/Single/56</v>
      </c>
      <c r="B49" s="4">
        <v>1.1499999999999999</v>
      </c>
      <c r="C49" s="4">
        <v>1.145</v>
      </c>
      <c r="D49" s="4">
        <v>1</v>
      </c>
      <c r="E49" s="4">
        <v>1</v>
      </c>
      <c r="F49" s="4">
        <v>1</v>
      </c>
      <c r="G49" s="4">
        <v>1</v>
      </c>
      <c r="H49" s="4">
        <v>0.94499999999999995</v>
      </c>
      <c r="I49" s="4">
        <v>0.97499999999999998</v>
      </c>
      <c r="J49" s="4">
        <v>1</v>
      </c>
      <c r="K49" s="4">
        <v>1</v>
      </c>
      <c r="M49">
        <f t="shared" si="1"/>
        <v>56</v>
      </c>
      <c r="N49" s="6" t="s">
        <v>417</v>
      </c>
      <c r="O49" s="6" t="s">
        <v>418</v>
      </c>
      <c r="P49" t="s">
        <v>460</v>
      </c>
    </row>
    <row r="50" spans="1:16" x14ac:dyDescent="0.4">
      <c r="A50" t="str">
        <f t="shared" si="0"/>
        <v>Male/Single/57</v>
      </c>
      <c r="B50" s="4">
        <v>1.1499999999999999</v>
      </c>
      <c r="C50" s="4">
        <v>1.145</v>
      </c>
      <c r="D50" s="4">
        <v>1</v>
      </c>
      <c r="E50" s="4">
        <v>1</v>
      </c>
      <c r="F50" s="4">
        <v>1</v>
      </c>
      <c r="G50" s="4">
        <v>1</v>
      </c>
      <c r="H50" s="4">
        <v>0.94499999999999995</v>
      </c>
      <c r="I50" s="4">
        <v>0.97499999999999998</v>
      </c>
      <c r="J50" s="4">
        <v>1</v>
      </c>
      <c r="K50" s="4">
        <v>1</v>
      </c>
      <c r="M50">
        <f t="shared" si="1"/>
        <v>57</v>
      </c>
      <c r="N50" s="6" t="s">
        <v>417</v>
      </c>
      <c r="O50" s="6" t="s">
        <v>418</v>
      </c>
      <c r="P50" t="s">
        <v>461</v>
      </c>
    </row>
    <row r="51" spans="1:16" x14ac:dyDescent="0.4">
      <c r="A51" t="str">
        <f t="shared" si="0"/>
        <v>Male/Single/58</v>
      </c>
      <c r="B51" s="4">
        <v>1.1499999999999999</v>
      </c>
      <c r="C51" s="4">
        <v>1.145</v>
      </c>
      <c r="D51" s="4">
        <v>1</v>
      </c>
      <c r="E51" s="4">
        <v>1</v>
      </c>
      <c r="F51" s="4">
        <v>1</v>
      </c>
      <c r="G51" s="4">
        <v>1</v>
      </c>
      <c r="H51" s="4">
        <v>0.94499999999999995</v>
      </c>
      <c r="I51" s="4">
        <v>0.97499999999999998</v>
      </c>
      <c r="J51" s="4">
        <v>1</v>
      </c>
      <c r="K51" s="4">
        <v>1</v>
      </c>
      <c r="M51">
        <f t="shared" si="1"/>
        <v>58</v>
      </c>
      <c r="N51" s="6" t="s">
        <v>417</v>
      </c>
      <c r="O51" s="6" t="s">
        <v>418</v>
      </c>
      <c r="P51" t="s">
        <v>462</v>
      </c>
    </row>
    <row r="52" spans="1:16" x14ac:dyDescent="0.4">
      <c r="A52" t="str">
        <f t="shared" si="0"/>
        <v>Male/Single/59</v>
      </c>
      <c r="B52" s="4">
        <v>1.2150000000000001</v>
      </c>
      <c r="C52" s="4">
        <v>1.21</v>
      </c>
      <c r="D52" s="4">
        <v>1</v>
      </c>
      <c r="E52" s="4">
        <v>1</v>
      </c>
      <c r="F52" s="4">
        <v>1</v>
      </c>
      <c r="G52" s="4">
        <v>1</v>
      </c>
      <c r="H52" s="4">
        <v>1.0149999999999999</v>
      </c>
      <c r="I52" s="4">
        <v>1.07</v>
      </c>
      <c r="J52" s="4">
        <v>1</v>
      </c>
      <c r="K52" s="4">
        <v>1</v>
      </c>
      <c r="M52">
        <f t="shared" si="1"/>
        <v>59</v>
      </c>
      <c r="N52" s="6" t="s">
        <v>417</v>
      </c>
      <c r="O52" s="6" t="s">
        <v>418</v>
      </c>
      <c r="P52" t="s">
        <v>463</v>
      </c>
    </row>
    <row r="53" spans="1:16" x14ac:dyDescent="0.4">
      <c r="A53" t="str">
        <f t="shared" si="0"/>
        <v>Male/Single/60</v>
      </c>
      <c r="B53" s="4">
        <v>1.2150000000000001</v>
      </c>
      <c r="C53" s="4">
        <v>1.21</v>
      </c>
      <c r="D53" s="4">
        <v>1</v>
      </c>
      <c r="E53" s="4">
        <v>1</v>
      </c>
      <c r="F53" s="4">
        <v>1</v>
      </c>
      <c r="G53" s="4">
        <v>1</v>
      </c>
      <c r="H53" s="4">
        <v>1.0149999999999999</v>
      </c>
      <c r="I53" s="4">
        <v>1.07</v>
      </c>
      <c r="J53" s="4">
        <v>1</v>
      </c>
      <c r="K53" s="4">
        <v>1</v>
      </c>
      <c r="M53">
        <f t="shared" si="1"/>
        <v>60</v>
      </c>
      <c r="N53" s="6" t="s">
        <v>417</v>
      </c>
      <c r="O53" s="6" t="s">
        <v>418</v>
      </c>
      <c r="P53" t="s">
        <v>464</v>
      </c>
    </row>
    <row r="54" spans="1:16" x14ac:dyDescent="0.4">
      <c r="A54" t="str">
        <f t="shared" si="0"/>
        <v>Male/Single/61</v>
      </c>
      <c r="B54" s="4">
        <v>1.2150000000000001</v>
      </c>
      <c r="C54" s="4">
        <v>1.21</v>
      </c>
      <c r="D54" s="4">
        <v>1</v>
      </c>
      <c r="E54" s="4">
        <v>1</v>
      </c>
      <c r="F54" s="4">
        <v>1</v>
      </c>
      <c r="G54" s="4">
        <v>1</v>
      </c>
      <c r="H54" s="4">
        <v>1.0149999999999999</v>
      </c>
      <c r="I54" s="4">
        <v>1.07</v>
      </c>
      <c r="J54" s="4">
        <v>1</v>
      </c>
      <c r="K54" s="4">
        <v>1</v>
      </c>
      <c r="M54">
        <f t="shared" si="1"/>
        <v>61</v>
      </c>
      <c r="N54" s="6" t="s">
        <v>417</v>
      </c>
      <c r="O54" s="6" t="s">
        <v>418</v>
      </c>
      <c r="P54" t="s">
        <v>465</v>
      </c>
    </row>
    <row r="55" spans="1:16" x14ac:dyDescent="0.4">
      <c r="A55" t="str">
        <f t="shared" si="0"/>
        <v>Male/Single/62</v>
      </c>
      <c r="B55" s="4">
        <v>1.2150000000000001</v>
      </c>
      <c r="C55" s="4">
        <v>1.21</v>
      </c>
      <c r="D55" s="4">
        <v>1</v>
      </c>
      <c r="E55" s="4">
        <v>1</v>
      </c>
      <c r="F55" s="4">
        <v>1</v>
      </c>
      <c r="G55" s="4">
        <v>1</v>
      </c>
      <c r="H55" s="4">
        <v>1.0149999999999999</v>
      </c>
      <c r="I55" s="4">
        <v>1.07</v>
      </c>
      <c r="J55" s="4">
        <v>1</v>
      </c>
      <c r="K55" s="4">
        <v>1</v>
      </c>
      <c r="M55">
        <f t="shared" si="1"/>
        <v>62</v>
      </c>
      <c r="N55" s="6" t="s">
        <v>417</v>
      </c>
      <c r="O55" s="6" t="s">
        <v>418</v>
      </c>
      <c r="P55" t="s">
        <v>466</v>
      </c>
    </row>
    <row r="56" spans="1:16" x14ac:dyDescent="0.4">
      <c r="A56" t="str">
        <f t="shared" si="0"/>
        <v>Male/Single/63</v>
      </c>
      <c r="B56" s="4">
        <v>1.2150000000000001</v>
      </c>
      <c r="C56" s="4">
        <v>1.21</v>
      </c>
      <c r="D56" s="4">
        <v>1</v>
      </c>
      <c r="E56" s="4">
        <v>1</v>
      </c>
      <c r="F56" s="4">
        <v>1</v>
      </c>
      <c r="G56" s="4">
        <v>1</v>
      </c>
      <c r="H56" s="4">
        <v>1.0149999999999999</v>
      </c>
      <c r="I56" s="4">
        <v>1.07</v>
      </c>
      <c r="J56" s="4">
        <v>1</v>
      </c>
      <c r="K56" s="4">
        <v>1</v>
      </c>
      <c r="M56">
        <f t="shared" si="1"/>
        <v>63</v>
      </c>
      <c r="N56" s="6" t="s">
        <v>417</v>
      </c>
      <c r="O56" s="6" t="s">
        <v>418</v>
      </c>
      <c r="P56" t="s">
        <v>467</v>
      </c>
    </row>
    <row r="57" spans="1:16" x14ac:dyDescent="0.4">
      <c r="A57" t="str">
        <f t="shared" si="0"/>
        <v>Male/Single/64</v>
      </c>
      <c r="B57" s="4">
        <v>1.375</v>
      </c>
      <c r="C57" s="4">
        <v>1.36</v>
      </c>
      <c r="D57" s="4">
        <v>1</v>
      </c>
      <c r="E57" s="4">
        <v>1</v>
      </c>
      <c r="F57" s="4">
        <v>1</v>
      </c>
      <c r="G57" s="4">
        <v>1</v>
      </c>
      <c r="H57" s="4">
        <v>1.1000000000000001</v>
      </c>
      <c r="I57" s="4">
        <v>1.125</v>
      </c>
      <c r="J57" s="4">
        <v>1</v>
      </c>
      <c r="K57" s="4">
        <v>1</v>
      </c>
      <c r="M57">
        <f t="shared" si="1"/>
        <v>64</v>
      </c>
      <c r="N57" s="6" t="s">
        <v>417</v>
      </c>
      <c r="O57" s="6" t="s">
        <v>418</v>
      </c>
      <c r="P57" t="s">
        <v>468</v>
      </c>
    </row>
    <row r="58" spans="1:16" x14ac:dyDescent="0.4">
      <c r="A58" t="str">
        <f t="shared" si="0"/>
        <v>Male/Single/65</v>
      </c>
      <c r="B58" s="4">
        <v>1.375</v>
      </c>
      <c r="C58" s="4">
        <v>1.36</v>
      </c>
      <c r="D58" s="4">
        <v>1</v>
      </c>
      <c r="E58" s="4">
        <v>1</v>
      </c>
      <c r="F58" s="4">
        <v>1</v>
      </c>
      <c r="G58" s="4">
        <v>1</v>
      </c>
      <c r="H58" s="4">
        <v>1.1000000000000001</v>
      </c>
      <c r="I58" s="4">
        <v>1.125</v>
      </c>
      <c r="J58" s="4">
        <v>1</v>
      </c>
      <c r="K58" s="4">
        <v>1</v>
      </c>
      <c r="M58">
        <f t="shared" si="1"/>
        <v>65</v>
      </c>
      <c r="N58" s="6" t="s">
        <v>417</v>
      </c>
      <c r="O58" s="6" t="s">
        <v>418</v>
      </c>
      <c r="P58" t="s">
        <v>469</v>
      </c>
    </row>
    <row r="59" spans="1:16" x14ac:dyDescent="0.4">
      <c r="A59" t="str">
        <f t="shared" si="0"/>
        <v>Male/Single/66</v>
      </c>
      <c r="B59" s="4">
        <v>1.375</v>
      </c>
      <c r="C59" s="4">
        <v>1.36</v>
      </c>
      <c r="D59" s="4">
        <v>1</v>
      </c>
      <c r="E59" s="4">
        <v>1</v>
      </c>
      <c r="F59" s="4">
        <v>1</v>
      </c>
      <c r="G59" s="4">
        <v>1</v>
      </c>
      <c r="H59" s="4">
        <v>1.1000000000000001</v>
      </c>
      <c r="I59" s="4">
        <v>1.125</v>
      </c>
      <c r="J59" s="4">
        <v>1</v>
      </c>
      <c r="K59" s="4">
        <v>1</v>
      </c>
      <c r="M59">
        <f t="shared" si="1"/>
        <v>66</v>
      </c>
      <c r="N59" s="6" t="s">
        <v>417</v>
      </c>
      <c r="O59" s="6" t="s">
        <v>418</v>
      </c>
      <c r="P59" t="s">
        <v>470</v>
      </c>
    </row>
    <row r="60" spans="1:16" x14ac:dyDescent="0.4">
      <c r="A60" t="str">
        <f t="shared" si="0"/>
        <v>Male/Single/67</v>
      </c>
      <c r="B60" s="4">
        <v>1.375</v>
      </c>
      <c r="C60" s="4">
        <v>1.36</v>
      </c>
      <c r="D60" s="4">
        <v>1</v>
      </c>
      <c r="E60" s="4">
        <v>1</v>
      </c>
      <c r="F60" s="4">
        <v>1</v>
      </c>
      <c r="G60" s="4">
        <v>1</v>
      </c>
      <c r="H60" s="4">
        <v>1.1000000000000001</v>
      </c>
      <c r="I60" s="4">
        <v>1.125</v>
      </c>
      <c r="J60" s="4">
        <v>1</v>
      </c>
      <c r="K60" s="4">
        <v>1</v>
      </c>
      <c r="M60">
        <f t="shared" si="1"/>
        <v>67</v>
      </c>
      <c r="N60" s="6" t="s">
        <v>417</v>
      </c>
      <c r="O60" s="6" t="s">
        <v>418</v>
      </c>
      <c r="P60" t="s">
        <v>471</v>
      </c>
    </row>
    <row r="61" spans="1:16" x14ac:dyDescent="0.4">
      <c r="A61" t="str">
        <f t="shared" si="0"/>
        <v>Male/Single/68</v>
      </c>
      <c r="B61" s="4">
        <v>1.375</v>
      </c>
      <c r="C61" s="4">
        <v>1.36</v>
      </c>
      <c r="D61" s="4">
        <v>1</v>
      </c>
      <c r="E61" s="4">
        <v>1</v>
      </c>
      <c r="F61" s="4">
        <v>1</v>
      </c>
      <c r="G61" s="4">
        <v>1</v>
      </c>
      <c r="H61" s="4">
        <v>1.1000000000000001</v>
      </c>
      <c r="I61" s="4">
        <v>1.125</v>
      </c>
      <c r="J61" s="4">
        <v>1</v>
      </c>
      <c r="K61" s="4">
        <v>1</v>
      </c>
      <c r="M61">
        <f t="shared" si="1"/>
        <v>68</v>
      </c>
      <c r="N61" s="6" t="s">
        <v>417</v>
      </c>
      <c r="O61" s="6" t="s">
        <v>418</v>
      </c>
      <c r="P61" t="s">
        <v>472</v>
      </c>
    </row>
    <row r="62" spans="1:16" x14ac:dyDescent="0.4">
      <c r="A62" t="str">
        <f t="shared" si="0"/>
        <v>Male/Single/69</v>
      </c>
      <c r="B62" s="4">
        <v>1.375</v>
      </c>
      <c r="C62" s="4">
        <v>1.36</v>
      </c>
      <c r="D62" s="4">
        <v>1</v>
      </c>
      <c r="E62" s="4">
        <v>1</v>
      </c>
      <c r="F62" s="4">
        <v>1</v>
      </c>
      <c r="G62" s="4">
        <v>1</v>
      </c>
      <c r="H62" s="4">
        <v>1.1000000000000001</v>
      </c>
      <c r="I62" s="4">
        <v>1.125</v>
      </c>
      <c r="J62" s="4">
        <v>1</v>
      </c>
      <c r="K62" s="4">
        <v>1</v>
      </c>
      <c r="M62">
        <f t="shared" si="1"/>
        <v>69</v>
      </c>
      <c r="N62" s="6" t="s">
        <v>417</v>
      </c>
      <c r="O62" s="6" t="s">
        <v>418</v>
      </c>
      <c r="P62" t="s">
        <v>473</v>
      </c>
    </row>
    <row r="63" spans="1:16" x14ac:dyDescent="0.4">
      <c r="A63" t="str">
        <f t="shared" si="0"/>
        <v>Male/Single/70</v>
      </c>
      <c r="B63" s="4">
        <v>1.375</v>
      </c>
      <c r="C63" s="4">
        <v>1.36</v>
      </c>
      <c r="D63" s="4">
        <v>1</v>
      </c>
      <c r="E63" s="4">
        <v>1</v>
      </c>
      <c r="F63" s="4">
        <v>1</v>
      </c>
      <c r="G63" s="4">
        <v>1</v>
      </c>
      <c r="H63" s="4">
        <v>1.1000000000000001</v>
      </c>
      <c r="I63" s="4">
        <v>1.125</v>
      </c>
      <c r="J63" s="4">
        <v>1</v>
      </c>
      <c r="K63" s="4">
        <v>1</v>
      </c>
      <c r="M63">
        <f t="shared" si="1"/>
        <v>70</v>
      </c>
      <c r="N63" s="6" t="s">
        <v>417</v>
      </c>
      <c r="O63" s="6" t="s">
        <v>418</v>
      </c>
      <c r="P63" t="s">
        <v>474</v>
      </c>
    </row>
    <row r="64" spans="1:16" x14ac:dyDescent="0.4">
      <c r="A64" t="str">
        <f t="shared" si="0"/>
        <v>Male/Single/71</v>
      </c>
      <c r="B64" s="4">
        <v>1.55</v>
      </c>
      <c r="C64" s="4">
        <v>1.5549999999999999</v>
      </c>
      <c r="D64" s="4">
        <v>1</v>
      </c>
      <c r="E64" s="4">
        <v>1</v>
      </c>
      <c r="F64" s="4">
        <v>1</v>
      </c>
      <c r="G64" s="4">
        <v>1</v>
      </c>
      <c r="H64" s="4">
        <v>1.33</v>
      </c>
      <c r="I64" s="4">
        <v>1.44</v>
      </c>
      <c r="J64" s="4">
        <v>1</v>
      </c>
      <c r="K64" s="4">
        <v>1</v>
      </c>
      <c r="M64">
        <f t="shared" si="1"/>
        <v>71</v>
      </c>
      <c r="N64" s="6" t="s">
        <v>417</v>
      </c>
      <c r="O64" s="6" t="s">
        <v>418</v>
      </c>
      <c r="P64" t="s">
        <v>475</v>
      </c>
    </row>
    <row r="65" spans="1:16" x14ac:dyDescent="0.4">
      <c r="A65" t="str">
        <f t="shared" si="0"/>
        <v>Male/Single/72</v>
      </c>
      <c r="B65" s="4">
        <v>1.55</v>
      </c>
      <c r="C65" s="4">
        <v>1.5549999999999999</v>
      </c>
      <c r="D65" s="4">
        <v>1</v>
      </c>
      <c r="E65" s="4">
        <v>1</v>
      </c>
      <c r="F65" s="4">
        <v>1</v>
      </c>
      <c r="G65" s="4">
        <v>1</v>
      </c>
      <c r="H65" s="4">
        <v>1.33</v>
      </c>
      <c r="I65" s="4">
        <v>1.44</v>
      </c>
      <c r="J65" s="4">
        <v>1</v>
      </c>
      <c r="K65" s="4">
        <v>1</v>
      </c>
      <c r="M65">
        <f t="shared" si="1"/>
        <v>72</v>
      </c>
      <c r="N65" s="6" t="s">
        <v>417</v>
      </c>
      <c r="O65" s="6" t="s">
        <v>418</v>
      </c>
      <c r="P65" t="s">
        <v>476</v>
      </c>
    </row>
    <row r="66" spans="1:16" x14ac:dyDescent="0.4">
      <c r="A66" t="str">
        <f t="shared" si="0"/>
        <v>Male/Single/73</v>
      </c>
      <c r="B66" s="4">
        <v>1.55</v>
      </c>
      <c r="C66" s="4">
        <v>1.5549999999999999</v>
      </c>
      <c r="D66" s="4">
        <v>1</v>
      </c>
      <c r="E66" s="4">
        <v>1</v>
      </c>
      <c r="F66" s="4">
        <v>1</v>
      </c>
      <c r="G66" s="4">
        <v>1</v>
      </c>
      <c r="H66" s="4">
        <v>1.33</v>
      </c>
      <c r="I66" s="4">
        <v>1.44</v>
      </c>
      <c r="J66" s="4">
        <v>1</v>
      </c>
      <c r="K66" s="4">
        <v>1</v>
      </c>
      <c r="M66">
        <f t="shared" si="1"/>
        <v>73</v>
      </c>
      <c r="N66" s="6" t="s">
        <v>417</v>
      </c>
      <c r="O66" s="6" t="s">
        <v>418</v>
      </c>
      <c r="P66" t="s">
        <v>477</v>
      </c>
    </row>
    <row r="67" spans="1:16" x14ac:dyDescent="0.4">
      <c r="A67" t="str">
        <f t="shared" si="0"/>
        <v>Male/Single/74</v>
      </c>
      <c r="B67" s="4">
        <v>1.55</v>
      </c>
      <c r="C67" s="4">
        <v>1.5549999999999999</v>
      </c>
      <c r="D67" s="4">
        <v>1</v>
      </c>
      <c r="E67" s="4">
        <v>1</v>
      </c>
      <c r="F67" s="4">
        <v>1</v>
      </c>
      <c r="G67" s="4">
        <v>1</v>
      </c>
      <c r="H67" s="4">
        <v>1.33</v>
      </c>
      <c r="I67" s="4">
        <v>1.44</v>
      </c>
      <c r="J67" s="4">
        <v>1</v>
      </c>
      <c r="K67" s="4">
        <v>1</v>
      </c>
      <c r="M67">
        <f t="shared" si="1"/>
        <v>74</v>
      </c>
      <c r="N67" s="6" t="s">
        <v>417</v>
      </c>
      <c r="O67" s="6" t="s">
        <v>418</v>
      </c>
      <c r="P67" t="s">
        <v>478</v>
      </c>
    </row>
    <row r="68" spans="1:16" x14ac:dyDescent="0.4">
      <c r="A68" t="str">
        <f t="shared" si="0"/>
        <v>Male/Single/75 &amp; up</v>
      </c>
      <c r="B68" s="4">
        <v>1.77</v>
      </c>
      <c r="C68" s="4">
        <v>1.7749999999999999</v>
      </c>
      <c r="D68" s="4">
        <v>1</v>
      </c>
      <c r="E68" s="4">
        <v>1</v>
      </c>
      <c r="F68" s="4">
        <v>1</v>
      </c>
      <c r="G68" s="4">
        <v>1</v>
      </c>
      <c r="H68" s="4">
        <v>1.53</v>
      </c>
      <c r="I68" s="4">
        <v>1.49</v>
      </c>
      <c r="J68" s="4">
        <v>1</v>
      </c>
      <c r="K68" s="4">
        <v>1</v>
      </c>
      <c r="M68" s="48" t="s">
        <v>479</v>
      </c>
      <c r="N68" s="6" t="s">
        <v>417</v>
      </c>
      <c r="O68" s="6" t="s">
        <v>418</v>
      </c>
      <c r="P68" t="s">
        <v>480</v>
      </c>
    </row>
    <row r="69" spans="1:16" x14ac:dyDescent="0.4">
      <c r="A69" t="str">
        <f t="shared" si="0"/>
        <v>Male/Married/15</v>
      </c>
      <c r="B69" s="4">
        <v>4.3449999999999998</v>
      </c>
      <c r="C69" s="4">
        <v>4.54</v>
      </c>
      <c r="D69" s="4">
        <v>1</v>
      </c>
      <c r="E69" s="4">
        <v>1</v>
      </c>
      <c r="F69" s="4">
        <v>1</v>
      </c>
      <c r="G69" s="4">
        <v>1</v>
      </c>
      <c r="H69" s="4">
        <v>4.08</v>
      </c>
      <c r="I69" s="4">
        <v>4.1150000000000002</v>
      </c>
      <c r="J69" s="4">
        <v>1</v>
      </c>
      <c r="K69" s="4">
        <v>1</v>
      </c>
      <c r="M69">
        <v>15</v>
      </c>
      <c r="N69" s="6" t="s">
        <v>481</v>
      </c>
      <c r="O69" s="6" t="s">
        <v>418</v>
      </c>
      <c r="P69" t="s">
        <v>482</v>
      </c>
    </row>
    <row r="70" spans="1:16" x14ac:dyDescent="0.4">
      <c r="A70" t="str">
        <f t="shared" si="0"/>
        <v>Male/Married/16</v>
      </c>
      <c r="B70" s="4">
        <v>4.3449999999999998</v>
      </c>
      <c r="C70" s="4">
        <v>4.54</v>
      </c>
      <c r="D70" s="4">
        <v>1</v>
      </c>
      <c r="E70" s="4">
        <v>1</v>
      </c>
      <c r="F70" s="4">
        <v>1</v>
      </c>
      <c r="G70" s="4">
        <v>1</v>
      </c>
      <c r="H70" s="4">
        <v>4.08</v>
      </c>
      <c r="I70" s="4">
        <v>4.1150000000000002</v>
      </c>
      <c r="J70" s="4">
        <v>1</v>
      </c>
      <c r="K70" s="4">
        <v>1</v>
      </c>
      <c r="M70">
        <v>16</v>
      </c>
      <c r="N70" s="6" t="s">
        <v>481</v>
      </c>
      <c r="O70" s="6" t="s">
        <v>418</v>
      </c>
      <c r="P70" t="s">
        <v>483</v>
      </c>
    </row>
    <row r="71" spans="1:16" x14ac:dyDescent="0.4">
      <c r="A71" t="str">
        <f t="shared" si="0"/>
        <v>Male/Married/17</v>
      </c>
      <c r="B71" s="4">
        <v>4.3449999999999998</v>
      </c>
      <c r="C71" s="4">
        <v>4.54</v>
      </c>
      <c r="D71" s="4">
        <v>1</v>
      </c>
      <c r="E71" s="4">
        <v>1</v>
      </c>
      <c r="F71" s="4">
        <v>1</v>
      </c>
      <c r="G71" s="4">
        <v>1</v>
      </c>
      <c r="H71" s="4">
        <v>4.08</v>
      </c>
      <c r="I71" s="4">
        <v>4.1150000000000002</v>
      </c>
      <c r="J71" s="4">
        <v>1</v>
      </c>
      <c r="K71" s="4">
        <v>1</v>
      </c>
      <c r="M71">
        <f>+M70+1</f>
        <v>17</v>
      </c>
      <c r="N71" s="6" t="s">
        <v>481</v>
      </c>
      <c r="O71" s="6" t="s">
        <v>418</v>
      </c>
      <c r="P71" t="s">
        <v>484</v>
      </c>
    </row>
    <row r="72" spans="1:16" x14ac:dyDescent="0.4">
      <c r="A72" t="str">
        <f t="shared" ref="A72:A135" si="2">CONCATENATE(O72,"/",N72,"/",M72)</f>
        <v>Male/Married/18</v>
      </c>
      <c r="B72" s="4">
        <v>4.0650000000000004</v>
      </c>
      <c r="C72" s="4">
        <v>4.3</v>
      </c>
      <c r="D72" s="4">
        <v>1</v>
      </c>
      <c r="E72" s="4">
        <v>1</v>
      </c>
      <c r="F72" s="4">
        <v>1</v>
      </c>
      <c r="G72" s="4">
        <v>1</v>
      </c>
      <c r="H72" s="4">
        <v>3.68</v>
      </c>
      <c r="I72" s="4">
        <v>3.96</v>
      </c>
      <c r="J72" s="4">
        <v>1</v>
      </c>
      <c r="K72" s="4">
        <v>1</v>
      </c>
      <c r="M72">
        <f t="shared" ref="M72:M128" si="3">+M71+1</f>
        <v>18</v>
      </c>
      <c r="N72" s="6" t="s">
        <v>481</v>
      </c>
      <c r="O72" s="6" t="s">
        <v>418</v>
      </c>
      <c r="P72" t="s">
        <v>485</v>
      </c>
    </row>
    <row r="73" spans="1:16" x14ac:dyDescent="0.4">
      <c r="A73" t="str">
        <f t="shared" si="2"/>
        <v>Male/Married/19</v>
      </c>
      <c r="B73" s="4">
        <v>2.6749999999999998</v>
      </c>
      <c r="C73" s="4">
        <v>2.7149999999999999</v>
      </c>
      <c r="D73" s="4">
        <v>1</v>
      </c>
      <c r="E73" s="4">
        <v>1</v>
      </c>
      <c r="F73" s="4">
        <v>1</v>
      </c>
      <c r="G73" s="4">
        <v>1</v>
      </c>
      <c r="H73" s="4">
        <v>2.81</v>
      </c>
      <c r="I73" s="4">
        <v>2.9750000000000001</v>
      </c>
      <c r="J73" s="4">
        <v>1</v>
      </c>
      <c r="K73" s="4">
        <v>1</v>
      </c>
      <c r="M73">
        <f t="shared" si="3"/>
        <v>19</v>
      </c>
      <c r="N73" s="6" t="s">
        <v>481</v>
      </c>
      <c r="O73" s="6" t="s">
        <v>418</v>
      </c>
      <c r="P73" t="s">
        <v>486</v>
      </c>
    </row>
    <row r="74" spans="1:16" x14ac:dyDescent="0.4">
      <c r="A74" t="str">
        <f t="shared" si="2"/>
        <v>Male/Married/20</v>
      </c>
      <c r="B74" s="4">
        <v>2.4550000000000001</v>
      </c>
      <c r="C74" s="4">
        <v>2.4950000000000001</v>
      </c>
      <c r="D74" s="4">
        <v>1</v>
      </c>
      <c r="E74" s="4">
        <v>1</v>
      </c>
      <c r="F74" s="4">
        <v>1</v>
      </c>
      <c r="G74" s="4">
        <v>1</v>
      </c>
      <c r="H74" s="4">
        <v>2.4750000000000001</v>
      </c>
      <c r="I74" s="4">
        <v>2.64</v>
      </c>
      <c r="J74" s="4">
        <v>1</v>
      </c>
      <c r="K74" s="4">
        <v>1</v>
      </c>
      <c r="M74">
        <f t="shared" si="3"/>
        <v>20</v>
      </c>
      <c r="N74" s="6" t="s">
        <v>481</v>
      </c>
      <c r="O74" s="6" t="s">
        <v>418</v>
      </c>
      <c r="P74" t="s">
        <v>487</v>
      </c>
    </row>
    <row r="75" spans="1:16" x14ac:dyDescent="0.4">
      <c r="A75" t="str">
        <f t="shared" si="2"/>
        <v>Male/Married/21</v>
      </c>
      <c r="B75" s="4">
        <v>2.3849999999999998</v>
      </c>
      <c r="C75" s="4">
        <v>2.4249999999999998</v>
      </c>
      <c r="D75" s="4">
        <v>1</v>
      </c>
      <c r="E75" s="4">
        <v>1</v>
      </c>
      <c r="F75" s="4">
        <v>1</v>
      </c>
      <c r="G75" s="4">
        <v>1</v>
      </c>
      <c r="H75" s="4">
        <v>2.4750000000000001</v>
      </c>
      <c r="I75" s="4">
        <v>2.64</v>
      </c>
      <c r="J75" s="4">
        <v>1</v>
      </c>
      <c r="K75" s="4">
        <v>1</v>
      </c>
      <c r="M75">
        <f t="shared" si="3"/>
        <v>21</v>
      </c>
      <c r="N75" s="6" t="s">
        <v>481</v>
      </c>
      <c r="O75" s="6" t="s">
        <v>418</v>
      </c>
      <c r="P75" t="s">
        <v>488</v>
      </c>
    </row>
    <row r="76" spans="1:16" x14ac:dyDescent="0.4">
      <c r="A76" t="str">
        <f t="shared" si="2"/>
        <v>Male/Married/22</v>
      </c>
      <c r="B76" s="4">
        <v>2.12</v>
      </c>
      <c r="C76" s="4">
        <v>2.14</v>
      </c>
      <c r="D76" s="4">
        <v>1</v>
      </c>
      <c r="E76" s="4">
        <v>1</v>
      </c>
      <c r="F76" s="4">
        <v>1</v>
      </c>
      <c r="G76" s="4">
        <v>1</v>
      </c>
      <c r="H76" s="4">
        <v>1.96</v>
      </c>
      <c r="I76" s="4">
        <v>2.2250000000000001</v>
      </c>
      <c r="J76" s="4">
        <v>1</v>
      </c>
      <c r="K76" s="4">
        <v>1</v>
      </c>
      <c r="M76">
        <f t="shared" si="3"/>
        <v>22</v>
      </c>
      <c r="N76" s="6" t="s">
        <v>481</v>
      </c>
      <c r="O76" s="6" t="s">
        <v>418</v>
      </c>
      <c r="P76" t="s">
        <v>489</v>
      </c>
    </row>
    <row r="77" spans="1:16" x14ac:dyDescent="0.4">
      <c r="A77" t="str">
        <f t="shared" si="2"/>
        <v>Male/Married/23</v>
      </c>
      <c r="B77" s="4">
        <v>2.0150000000000001</v>
      </c>
      <c r="C77" s="4">
        <v>2.0350000000000001</v>
      </c>
      <c r="D77" s="4">
        <v>1</v>
      </c>
      <c r="E77" s="4">
        <v>1</v>
      </c>
      <c r="F77" s="4">
        <v>1</v>
      </c>
      <c r="G77" s="4">
        <v>1</v>
      </c>
      <c r="H77" s="4">
        <v>1.96</v>
      </c>
      <c r="I77" s="4">
        <v>2.1</v>
      </c>
      <c r="J77" s="4">
        <v>1</v>
      </c>
      <c r="K77" s="4">
        <v>1</v>
      </c>
      <c r="M77">
        <f t="shared" si="3"/>
        <v>23</v>
      </c>
      <c r="N77" s="6" t="s">
        <v>481</v>
      </c>
      <c r="O77" s="6" t="s">
        <v>418</v>
      </c>
      <c r="P77" t="s">
        <v>490</v>
      </c>
    </row>
    <row r="78" spans="1:16" x14ac:dyDescent="0.4">
      <c r="A78" t="str">
        <f t="shared" si="2"/>
        <v>Male/Married/24</v>
      </c>
      <c r="B78" s="4">
        <v>1.69</v>
      </c>
      <c r="C78" s="4">
        <v>1.73</v>
      </c>
      <c r="D78" s="4">
        <v>1</v>
      </c>
      <c r="E78" s="4">
        <v>1</v>
      </c>
      <c r="F78" s="4">
        <v>1</v>
      </c>
      <c r="G78" s="4">
        <v>1</v>
      </c>
      <c r="H78" s="4">
        <v>1.635</v>
      </c>
      <c r="I78" s="4">
        <v>1.825</v>
      </c>
      <c r="J78" s="4">
        <v>1</v>
      </c>
      <c r="K78" s="4">
        <v>1</v>
      </c>
      <c r="M78">
        <f t="shared" si="3"/>
        <v>24</v>
      </c>
      <c r="N78" s="6" t="s">
        <v>481</v>
      </c>
      <c r="O78" s="6" t="s">
        <v>418</v>
      </c>
      <c r="P78" t="s">
        <v>491</v>
      </c>
    </row>
    <row r="79" spans="1:16" x14ac:dyDescent="0.4">
      <c r="A79" t="str">
        <f t="shared" si="2"/>
        <v>Male/Married/25</v>
      </c>
      <c r="B79" s="4">
        <v>1.66</v>
      </c>
      <c r="C79" s="4">
        <v>1.6950000000000001</v>
      </c>
      <c r="D79" s="4">
        <v>1</v>
      </c>
      <c r="E79" s="4">
        <v>1</v>
      </c>
      <c r="F79" s="4">
        <v>1</v>
      </c>
      <c r="G79" s="4">
        <v>1</v>
      </c>
      <c r="H79" s="4">
        <v>1.635</v>
      </c>
      <c r="I79" s="4">
        <v>1.825</v>
      </c>
      <c r="J79" s="4">
        <v>1</v>
      </c>
      <c r="K79" s="4">
        <v>1</v>
      </c>
      <c r="M79">
        <f t="shared" si="3"/>
        <v>25</v>
      </c>
      <c r="N79" s="6" t="s">
        <v>481</v>
      </c>
      <c r="O79" s="6" t="s">
        <v>418</v>
      </c>
      <c r="P79" t="s">
        <v>492</v>
      </c>
    </row>
    <row r="80" spans="1:16" x14ac:dyDescent="0.4">
      <c r="A80" t="str">
        <f t="shared" si="2"/>
        <v>Male/Married/26</v>
      </c>
      <c r="B80" s="4">
        <v>1.56</v>
      </c>
      <c r="C80" s="4">
        <v>1.51</v>
      </c>
      <c r="D80" s="4">
        <v>1</v>
      </c>
      <c r="E80" s="4">
        <v>1</v>
      </c>
      <c r="F80" s="4">
        <v>1</v>
      </c>
      <c r="G80" s="4">
        <v>1</v>
      </c>
      <c r="H80" s="4">
        <v>1.61</v>
      </c>
      <c r="I80" s="4">
        <v>1.68</v>
      </c>
      <c r="J80" s="4">
        <v>1</v>
      </c>
      <c r="K80" s="4">
        <v>1</v>
      </c>
      <c r="M80">
        <f t="shared" si="3"/>
        <v>26</v>
      </c>
      <c r="N80" s="6" t="s">
        <v>481</v>
      </c>
      <c r="O80" s="6" t="s">
        <v>418</v>
      </c>
      <c r="P80" t="s">
        <v>493</v>
      </c>
    </row>
    <row r="81" spans="1:16" x14ac:dyDescent="0.4">
      <c r="A81" t="str">
        <f t="shared" si="2"/>
        <v>Male/Married/27</v>
      </c>
      <c r="B81" s="4">
        <v>1.56</v>
      </c>
      <c r="C81" s="4">
        <v>1.51</v>
      </c>
      <c r="D81" s="4">
        <v>1</v>
      </c>
      <c r="E81" s="4">
        <v>1</v>
      </c>
      <c r="F81" s="4">
        <v>1</v>
      </c>
      <c r="G81" s="4">
        <v>1</v>
      </c>
      <c r="H81" s="4">
        <v>1.45</v>
      </c>
      <c r="I81" s="4">
        <v>1.52</v>
      </c>
      <c r="J81" s="4">
        <v>1</v>
      </c>
      <c r="K81" s="4">
        <v>1</v>
      </c>
      <c r="M81">
        <f t="shared" si="3"/>
        <v>27</v>
      </c>
      <c r="N81" s="6" t="s">
        <v>481</v>
      </c>
      <c r="O81" s="6" t="s">
        <v>418</v>
      </c>
      <c r="P81" t="s">
        <v>494</v>
      </c>
    </row>
    <row r="82" spans="1:16" x14ac:dyDescent="0.4">
      <c r="A82" t="str">
        <f t="shared" si="2"/>
        <v>Male/Married/28</v>
      </c>
      <c r="B82" s="4">
        <v>1.405</v>
      </c>
      <c r="C82" s="4">
        <v>1.35</v>
      </c>
      <c r="D82" s="4">
        <v>1</v>
      </c>
      <c r="E82" s="4">
        <v>1</v>
      </c>
      <c r="F82" s="4">
        <v>1</v>
      </c>
      <c r="G82" s="4">
        <v>1</v>
      </c>
      <c r="H82" s="4">
        <v>1.405</v>
      </c>
      <c r="I82" s="4">
        <v>1.47</v>
      </c>
      <c r="J82" s="4">
        <v>1</v>
      </c>
      <c r="K82" s="4">
        <v>1</v>
      </c>
      <c r="M82">
        <f t="shared" si="3"/>
        <v>28</v>
      </c>
      <c r="N82" s="6" t="s">
        <v>481</v>
      </c>
      <c r="O82" s="6" t="s">
        <v>418</v>
      </c>
      <c r="P82" t="s">
        <v>495</v>
      </c>
    </row>
    <row r="83" spans="1:16" x14ac:dyDescent="0.4">
      <c r="A83" t="str">
        <f t="shared" si="2"/>
        <v>Male/Married/29</v>
      </c>
      <c r="B83" s="4">
        <v>1.32</v>
      </c>
      <c r="C83" s="4">
        <v>1.24</v>
      </c>
      <c r="D83" s="4">
        <v>1</v>
      </c>
      <c r="E83" s="4">
        <v>1</v>
      </c>
      <c r="F83" s="4">
        <v>1</v>
      </c>
      <c r="G83" s="4">
        <v>1</v>
      </c>
      <c r="H83" s="4">
        <v>1.405</v>
      </c>
      <c r="I83" s="4">
        <v>1.47</v>
      </c>
      <c r="J83" s="4">
        <v>1</v>
      </c>
      <c r="K83" s="4">
        <v>1</v>
      </c>
      <c r="M83">
        <f t="shared" si="3"/>
        <v>29</v>
      </c>
      <c r="N83" s="6" t="s">
        <v>481</v>
      </c>
      <c r="O83" s="6" t="s">
        <v>418</v>
      </c>
      <c r="P83" t="s">
        <v>496</v>
      </c>
    </row>
    <row r="84" spans="1:16" x14ac:dyDescent="0.4">
      <c r="A84" t="str">
        <f t="shared" si="2"/>
        <v>Male/Married/30</v>
      </c>
      <c r="B84" s="4">
        <v>1.19</v>
      </c>
      <c r="C84" s="4">
        <v>1.1000000000000001</v>
      </c>
      <c r="D84" s="4">
        <v>1</v>
      </c>
      <c r="E84" s="4">
        <v>1</v>
      </c>
      <c r="F84" s="4">
        <v>1</v>
      </c>
      <c r="G84" s="4">
        <v>1</v>
      </c>
      <c r="H84" s="4">
        <v>1.28</v>
      </c>
      <c r="I84" s="4">
        <v>1.3149999999999999</v>
      </c>
      <c r="J84" s="4">
        <v>1</v>
      </c>
      <c r="K84" s="4">
        <v>1</v>
      </c>
      <c r="M84">
        <f t="shared" si="3"/>
        <v>30</v>
      </c>
      <c r="N84" s="6" t="s">
        <v>481</v>
      </c>
      <c r="O84" s="6" t="s">
        <v>418</v>
      </c>
      <c r="P84" t="s">
        <v>497</v>
      </c>
    </row>
    <row r="85" spans="1:16" x14ac:dyDescent="0.4">
      <c r="A85" t="str">
        <f t="shared" si="2"/>
        <v>Male/Married/31</v>
      </c>
      <c r="B85" s="4">
        <v>1.19</v>
      </c>
      <c r="C85" s="4">
        <v>1.1000000000000001</v>
      </c>
      <c r="D85" s="4">
        <v>1</v>
      </c>
      <c r="E85" s="4">
        <v>1</v>
      </c>
      <c r="F85" s="4">
        <v>1</v>
      </c>
      <c r="G85" s="4">
        <v>1</v>
      </c>
      <c r="H85" s="4">
        <v>1.28</v>
      </c>
      <c r="I85" s="4">
        <v>1.3149999999999999</v>
      </c>
      <c r="J85" s="4">
        <v>1</v>
      </c>
      <c r="K85" s="4">
        <v>1</v>
      </c>
      <c r="M85">
        <f t="shared" si="3"/>
        <v>31</v>
      </c>
      <c r="N85" s="6" t="s">
        <v>481</v>
      </c>
      <c r="O85" s="6" t="s">
        <v>418</v>
      </c>
      <c r="P85" t="s">
        <v>498</v>
      </c>
    </row>
    <row r="86" spans="1:16" x14ac:dyDescent="0.4">
      <c r="A86" t="str">
        <f t="shared" si="2"/>
        <v>Male/Married/32</v>
      </c>
      <c r="B86" s="4">
        <v>1.1499999999999999</v>
      </c>
      <c r="C86" s="4">
        <v>1.0900000000000001</v>
      </c>
      <c r="D86" s="4">
        <v>1</v>
      </c>
      <c r="E86" s="4">
        <v>1</v>
      </c>
      <c r="F86" s="4">
        <v>1</v>
      </c>
      <c r="G86" s="4">
        <v>1</v>
      </c>
      <c r="H86" s="4">
        <v>1.175</v>
      </c>
      <c r="I86" s="4">
        <v>1.25</v>
      </c>
      <c r="J86" s="4">
        <v>1</v>
      </c>
      <c r="K86" s="4">
        <v>1</v>
      </c>
      <c r="M86">
        <f t="shared" si="3"/>
        <v>32</v>
      </c>
      <c r="N86" s="6" t="s">
        <v>481</v>
      </c>
      <c r="O86" s="6" t="s">
        <v>418</v>
      </c>
      <c r="P86" t="s">
        <v>499</v>
      </c>
    </row>
    <row r="87" spans="1:16" x14ac:dyDescent="0.4">
      <c r="A87" t="str">
        <f t="shared" si="2"/>
        <v>Male/Married/33</v>
      </c>
      <c r="B87" s="4">
        <v>1.1499999999999999</v>
      </c>
      <c r="C87" s="4">
        <v>1.0900000000000001</v>
      </c>
      <c r="D87" s="4">
        <v>1</v>
      </c>
      <c r="E87" s="4">
        <v>1</v>
      </c>
      <c r="F87" s="4">
        <v>1</v>
      </c>
      <c r="G87" s="4">
        <v>1</v>
      </c>
      <c r="H87" s="4">
        <v>1.175</v>
      </c>
      <c r="I87" s="4">
        <v>1.25</v>
      </c>
      <c r="J87" s="4">
        <v>1</v>
      </c>
      <c r="K87" s="4">
        <v>1</v>
      </c>
      <c r="M87">
        <f t="shared" si="3"/>
        <v>33</v>
      </c>
      <c r="N87" s="6" t="s">
        <v>481</v>
      </c>
      <c r="O87" s="6" t="s">
        <v>418</v>
      </c>
      <c r="P87" t="s">
        <v>500</v>
      </c>
    </row>
    <row r="88" spans="1:16" x14ac:dyDescent="0.4">
      <c r="A88" t="str">
        <f t="shared" si="2"/>
        <v>Male/Married/34</v>
      </c>
      <c r="B88" s="4">
        <v>1.0449999999999999</v>
      </c>
      <c r="C88" s="4">
        <v>1.08</v>
      </c>
      <c r="D88" s="4">
        <v>1</v>
      </c>
      <c r="E88" s="4">
        <v>1</v>
      </c>
      <c r="F88" s="4">
        <v>1</v>
      </c>
      <c r="G88" s="4">
        <v>1</v>
      </c>
      <c r="H88" s="4">
        <v>1.115</v>
      </c>
      <c r="I88" s="4">
        <v>1.2250000000000001</v>
      </c>
      <c r="J88" s="4">
        <v>1</v>
      </c>
      <c r="K88" s="4">
        <v>1</v>
      </c>
      <c r="M88">
        <f t="shared" si="3"/>
        <v>34</v>
      </c>
      <c r="N88" s="6" t="s">
        <v>481</v>
      </c>
      <c r="O88" s="6" t="s">
        <v>418</v>
      </c>
      <c r="P88" t="s">
        <v>501</v>
      </c>
    </row>
    <row r="89" spans="1:16" x14ac:dyDescent="0.4">
      <c r="A89" t="str">
        <f t="shared" si="2"/>
        <v>Male/Married/35</v>
      </c>
      <c r="B89" s="4">
        <v>1.0449999999999999</v>
      </c>
      <c r="C89" s="4">
        <v>1.08</v>
      </c>
      <c r="D89" s="4">
        <v>1</v>
      </c>
      <c r="E89" s="4">
        <v>1</v>
      </c>
      <c r="F89" s="4">
        <v>1</v>
      </c>
      <c r="G89" s="4">
        <v>1</v>
      </c>
      <c r="H89" s="4">
        <v>1.115</v>
      </c>
      <c r="I89" s="4">
        <v>1.2250000000000001</v>
      </c>
      <c r="J89" s="4">
        <v>1</v>
      </c>
      <c r="K89" s="4">
        <v>1</v>
      </c>
      <c r="M89">
        <f t="shared" si="3"/>
        <v>35</v>
      </c>
      <c r="N89" s="6" t="s">
        <v>481</v>
      </c>
      <c r="O89" s="6" t="s">
        <v>418</v>
      </c>
      <c r="P89" t="s">
        <v>502</v>
      </c>
    </row>
    <row r="90" spans="1:16" x14ac:dyDescent="0.4">
      <c r="A90" t="str">
        <f t="shared" si="2"/>
        <v>Male/Married/36</v>
      </c>
      <c r="B90" s="4">
        <v>1.0049999999999999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1.07</v>
      </c>
      <c r="I90" s="4">
        <v>1.155</v>
      </c>
      <c r="J90" s="4">
        <v>1</v>
      </c>
      <c r="K90" s="4">
        <v>1</v>
      </c>
      <c r="M90">
        <f t="shared" si="3"/>
        <v>36</v>
      </c>
      <c r="N90" s="6" t="s">
        <v>481</v>
      </c>
      <c r="O90" s="6" t="s">
        <v>418</v>
      </c>
      <c r="P90" t="s">
        <v>503</v>
      </c>
    </row>
    <row r="91" spans="1:16" x14ac:dyDescent="0.4">
      <c r="A91" t="str">
        <f t="shared" si="2"/>
        <v>Male/Married/37</v>
      </c>
      <c r="B91" s="4">
        <v>1.0049999999999999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1.07</v>
      </c>
      <c r="I91" s="4">
        <v>1.155</v>
      </c>
      <c r="J91" s="4">
        <v>1</v>
      </c>
      <c r="K91" s="4">
        <v>1</v>
      </c>
      <c r="M91">
        <f t="shared" si="3"/>
        <v>37</v>
      </c>
      <c r="N91" s="6" t="s">
        <v>481</v>
      </c>
      <c r="O91" s="6" t="s">
        <v>418</v>
      </c>
      <c r="P91" t="s">
        <v>504</v>
      </c>
    </row>
    <row r="92" spans="1:16" x14ac:dyDescent="0.4">
      <c r="A92" t="str">
        <f t="shared" si="2"/>
        <v>Male/Married/38</v>
      </c>
      <c r="B92" s="4">
        <v>1.0049999999999999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1.07</v>
      </c>
      <c r="I92" s="4">
        <v>1.155</v>
      </c>
      <c r="J92" s="4">
        <v>1</v>
      </c>
      <c r="K92" s="4">
        <v>1</v>
      </c>
      <c r="M92">
        <f t="shared" si="3"/>
        <v>38</v>
      </c>
      <c r="N92" s="6" t="s">
        <v>481</v>
      </c>
      <c r="O92" s="6" t="s">
        <v>418</v>
      </c>
      <c r="P92" t="s">
        <v>505</v>
      </c>
    </row>
    <row r="93" spans="1:16" x14ac:dyDescent="0.4">
      <c r="A93" t="str">
        <f t="shared" si="2"/>
        <v>Male/Married/39</v>
      </c>
      <c r="B93" s="4">
        <v>1.0049999999999999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1.07</v>
      </c>
      <c r="I93" s="4">
        <v>1.155</v>
      </c>
      <c r="J93" s="4">
        <v>1</v>
      </c>
      <c r="K93" s="4">
        <v>1</v>
      </c>
      <c r="M93">
        <f t="shared" si="3"/>
        <v>39</v>
      </c>
      <c r="N93" s="6" t="s">
        <v>481</v>
      </c>
      <c r="O93" s="6" t="s">
        <v>418</v>
      </c>
      <c r="P93" t="s">
        <v>506</v>
      </c>
    </row>
    <row r="94" spans="1:16" x14ac:dyDescent="0.4">
      <c r="A94" t="str">
        <f t="shared" si="2"/>
        <v>Male/Married/40</v>
      </c>
      <c r="B94" s="4">
        <v>1.0049999999999999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1.07</v>
      </c>
      <c r="I94" s="4">
        <v>1.155</v>
      </c>
      <c r="J94" s="4">
        <v>1</v>
      </c>
      <c r="K94" s="4">
        <v>1</v>
      </c>
      <c r="M94">
        <f t="shared" si="3"/>
        <v>40</v>
      </c>
      <c r="N94" s="6" t="s">
        <v>481</v>
      </c>
      <c r="O94" s="6" t="s">
        <v>418</v>
      </c>
      <c r="P94" t="s">
        <v>507</v>
      </c>
    </row>
    <row r="95" spans="1:16" x14ac:dyDescent="0.4">
      <c r="A95" t="str">
        <f t="shared" si="2"/>
        <v>Male/Married/41</v>
      </c>
      <c r="B95" s="4">
        <v>1.0049999999999999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1.07</v>
      </c>
      <c r="I95" s="4">
        <v>1.155</v>
      </c>
      <c r="J95" s="4">
        <v>1</v>
      </c>
      <c r="K95" s="4">
        <v>1</v>
      </c>
      <c r="M95">
        <f t="shared" si="3"/>
        <v>41</v>
      </c>
      <c r="N95" s="6" t="s">
        <v>481</v>
      </c>
      <c r="O95" s="6" t="s">
        <v>418</v>
      </c>
      <c r="P95" t="s">
        <v>508</v>
      </c>
    </row>
    <row r="96" spans="1:16" x14ac:dyDescent="0.4">
      <c r="A96" t="str">
        <f t="shared" si="2"/>
        <v>Male/Married/42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1.04</v>
      </c>
      <c r="I96" s="4">
        <v>1.08</v>
      </c>
      <c r="J96" s="4">
        <v>1</v>
      </c>
      <c r="K96" s="4">
        <v>1</v>
      </c>
      <c r="M96">
        <f t="shared" si="3"/>
        <v>42</v>
      </c>
      <c r="N96" s="6" t="s">
        <v>481</v>
      </c>
      <c r="O96" s="6" t="s">
        <v>418</v>
      </c>
      <c r="P96" t="s">
        <v>509</v>
      </c>
    </row>
    <row r="97" spans="1:16" x14ac:dyDescent="0.4">
      <c r="A97" t="str">
        <f t="shared" si="2"/>
        <v>Male/Married/43</v>
      </c>
      <c r="B97" s="4">
        <v>0.995</v>
      </c>
      <c r="C97" s="4">
        <v>0.995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M97">
        <f t="shared" si="3"/>
        <v>43</v>
      </c>
      <c r="N97" s="6" t="s">
        <v>481</v>
      </c>
      <c r="O97" s="6" t="s">
        <v>418</v>
      </c>
      <c r="P97" t="s">
        <v>510</v>
      </c>
    </row>
    <row r="98" spans="1:16" x14ac:dyDescent="0.4">
      <c r="A98" t="str">
        <f t="shared" si="2"/>
        <v>Male/Married/44</v>
      </c>
      <c r="B98" s="4">
        <v>0.995</v>
      </c>
      <c r="C98" s="4">
        <v>0.995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M98">
        <f t="shared" si="3"/>
        <v>44</v>
      </c>
      <c r="N98" s="6" t="s">
        <v>481</v>
      </c>
      <c r="O98" s="6" t="s">
        <v>418</v>
      </c>
      <c r="P98" t="s">
        <v>511</v>
      </c>
    </row>
    <row r="99" spans="1:16" x14ac:dyDescent="0.4">
      <c r="A99" t="str">
        <f t="shared" si="2"/>
        <v>Male/Married/45</v>
      </c>
      <c r="B99" s="4">
        <v>0.995</v>
      </c>
      <c r="C99" s="4">
        <v>0.995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M99">
        <f t="shared" si="3"/>
        <v>45</v>
      </c>
      <c r="N99" s="6" t="s">
        <v>481</v>
      </c>
      <c r="O99" s="6" t="s">
        <v>418</v>
      </c>
      <c r="P99" t="s">
        <v>512</v>
      </c>
    </row>
    <row r="100" spans="1:16" x14ac:dyDescent="0.4">
      <c r="A100" t="str">
        <f t="shared" si="2"/>
        <v>Male/Married/46</v>
      </c>
      <c r="B100" s="4">
        <v>0.95499999999999996</v>
      </c>
      <c r="C100" s="4">
        <v>0.95499999999999996</v>
      </c>
      <c r="D100" s="4">
        <v>1</v>
      </c>
      <c r="E100" s="4">
        <v>1</v>
      </c>
      <c r="F100" s="4">
        <v>1</v>
      </c>
      <c r="G100" s="4">
        <v>1</v>
      </c>
      <c r="H100" s="4">
        <v>0.97</v>
      </c>
      <c r="I100" s="4">
        <v>1</v>
      </c>
      <c r="J100" s="4">
        <v>1</v>
      </c>
      <c r="K100" s="4">
        <v>1</v>
      </c>
      <c r="M100">
        <f t="shared" si="3"/>
        <v>46</v>
      </c>
      <c r="N100" s="6" t="s">
        <v>481</v>
      </c>
      <c r="O100" s="6" t="s">
        <v>418</v>
      </c>
      <c r="P100" t="s">
        <v>513</v>
      </c>
    </row>
    <row r="101" spans="1:16" x14ac:dyDescent="0.4">
      <c r="A101" t="str">
        <f t="shared" si="2"/>
        <v>Male/Married/47</v>
      </c>
      <c r="B101" s="4">
        <v>0.95499999999999996</v>
      </c>
      <c r="C101" s="4">
        <v>0.95499999999999996</v>
      </c>
      <c r="D101" s="4">
        <v>1</v>
      </c>
      <c r="E101" s="4">
        <v>1</v>
      </c>
      <c r="F101" s="4">
        <v>1</v>
      </c>
      <c r="G101" s="4">
        <v>1</v>
      </c>
      <c r="H101" s="4">
        <v>0.97</v>
      </c>
      <c r="I101" s="4">
        <v>1</v>
      </c>
      <c r="J101" s="4">
        <v>1</v>
      </c>
      <c r="K101" s="4">
        <v>1</v>
      </c>
      <c r="M101">
        <f t="shared" si="3"/>
        <v>47</v>
      </c>
      <c r="N101" s="6" t="s">
        <v>481</v>
      </c>
      <c r="O101" s="6" t="s">
        <v>418</v>
      </c>
      <c r="P101" t="s">
        <v>514</v>
      </c>
    </row>
    <row r="102" spans="1:16" x14ac:dyDescent="0.4">
      <c r="A102" t="str">
        <f t="shared" si="2"/>
        <v>Male/Married/48</v>
      </c>
      <c r="B102" s="4">
        <v>0.95499999999999996</v>
      </c>
      <c r="C102" s="4">
        <v>0.95499999999999996</v>
      </c>
      <c r="D102" s="4">
        <v>1</v>
      </c>
      <c r="E102" s="4">
        <v>1</v>
      </c>
      <c r="F102" s="4">
        <v>1</v>
      </c>
      <c r="G102" s="4">
        <v>1</v>
      </c>
      <c r="H102" s="4">
        <v>0.97</v>
      </c>
      <c r="I102" s="4">
        <v>1</v>
      </c>
      <c r="J102" s="4">
        <v>1</v>
      </c>
      <c r="K102" s="4">
        <v>1</v>
      </c>
      <c r="M102">
        <f t="shared" si="3"/>
        <v>48</v>
      </c>
      <c r="N102" s="6" t="s">
        <v>481</v>
      </c>
      <c r="O102" s="6" t="s">
        <v>418</v>
      </c>
      <c r="P102" t="s">
        <v>515</v>
      </c>
    </row>
    <row r="103" spans="1:16" x14ac:dyDescent="0.4">
      <c r="A103" t="str">
        <f t="shared" si="2"/>
        <v>Male/Married/49</v>
      </c>
      <c r="B103" s="4">
        <v>0.95499999999999996</v>
      </c>
      <c r="C103" s="4">
        <v>0.95499999999999996</v>
      </c>
      <c r="D103" s="4">
        <v>1</v>
      </c>
      <c r="E103" s="4">
        <v>1</v>
      </c>
      <c r="F103" s="4">
        <v>1</v>
      </c>
      <c r="G103" s="4">
        <v>1</v>
      </c>
      <c r="H103" s="4">
        <v>0.97</v>
      </c>
      <c r="I103" s="4">
        <v>0.97</v>
      </c>
      <c r="J103" s="4">
        <v>1</v>
      </c>
      <c r="K103" s="4">
        <v>1</v>
      </c>
      <c r="M103">
        <f t="shared" si="3"/>
        <v>49</v>
      </c>
      <c r="N103" s="6" t="s">
        <v>481</v>
      </c>
      <c r="O103" s="6" t="s">
        <v>418</v>
      </c>
      <c r="P103" t="s">
        <v>516</v>
      </c>
    </row>
    <row r="104" spans="1:16" x14ac:dyDescent="0.4">
      <c r="A104" t="str">
        <f t="shared" si="2"/>
        <v>Male/Married/50</v>
      </c>
      <c r="B104" s="4">
        <v>0.95499999999999996</v>
      </c>
      <c r="C104" s="4">
        <v>0.95499999999999996</v>
      </c>
      <c r="D104" s="4">
        <v>1</v>
      </c>
      <c r="E104" s="4">
        <v>1</v>
      </c>
      <c r="F104" s="4">
        <v>1</v>
      </c>
      <c r="G104" s="4">
        <v>1</v>
      </c>
      <c r="H104" s="4">
        <v>0.97</v>
      </c>
      <c r="I104" s="4">
        <v>0.97</v>
      </c>
      <c r="J104" s="4">
        <v>1</v>
      </c>
      <c r="K104" s="4">
        <v>1</v>
      </c>
      <c r="M104">
        <f t="shared" si="3"/>
        <v>50</v>
      </c>
      <c r="N104" s="6" t="s">
        <v>481</v>
      </c>
      <c r="O104" s="6" t="s">
        <v>418</v>
      </c>
      <c r="P104" t="s">
        <v>517</v>
      </c>
    </row>
    <row r="105" spans="1:16" x14ac:dyDescent="0.4">
      <c r="A105" t="str">
        <f t="shared" si="2"/>
        <v>Male/Married/51</v>
      </c>
      <c r="B105" s="4">
        <v>0.9</v>
      </c>
      <c r="C105" s="4">
        <v>0.89</v>
      </c>
      <c r="D105" s="4">
        <v>1</v>
      </c>
      <c r="E105" s="4">
        <v>1</v>
      </c>
      <c r="F105" s="4">
        <v>1</v>
      </c>
      <c r="G105" s="4">
        <v>1</v>
      </c>
      <c r="H105" s="4">
        <v>0.86</v>
      </c>
      <c r="I105" s="4">
        <v>0.96499999999999997</v>
      </c>
      <c r="J105" s="4">
        <v>1</v>
      </c>
      <c r="K105" s="4">
        <v>1</v>
      </c>
      <c r="M105">
        <f t="shared" si="3"/>
        <v>51</v>
      </c>
      <c r="N105" s="6" t="s">
        <v>481</v>
      </c>
      <c r="O105" s="6" t="s">
        <v>418</v>
      </c>
      <c r="P105" t="s">
        <v>518</v>
      </c>
    </row>
    <row r="106" spans="1:16" x14ac:dyDescent="0.4">
      <c r="A106" t="str">
        <f t="shared" si="2"/>
        <v>Male/Married/52</v>
      </c>
      <c r="B106" s="4">
        <v>0.9</v>
      </c>
      <c r="C106" s="4">
        <v>0.89</v>
      </c>
      <c r="D106" s="4">
        <v>1</v>
      </c>
      <c r="E106" s="4">
        <v>1</v>
      </c>
      <c r="F106" s="4">
        <v>1</v>
      </c>
      <c r="G106" s="4">
        <v>1</v>
      </c>
      <c r="H106" s="4">
        <v>0.86</v>
      </c>
      <c r="I106" s="4">
        <v>0.96499999999999997</v>
      </c>
      <c r="J106" s="4">
        <v>1</v>
      </c>
      <c r="K106" s="4">
        <v>1</v>
      </c>
      <c r="M106">
        <f t="shared" si="3"/>
        <v>52</v>
      </c>
      <c r="N106" s="6" t="s">
        <v>481</v>
      </c>
      <c r="O106" s="6" t="s">
        <v>418</v>
      </c>
      <c r="P106" t="s">
        <v>519</v>
      </c>
    </row>
    <row r="107" spans="1:16" x14ac:dyDescent="0.4">
      <c r="A107" t="str">
        <f t="shared" si="2"/>
        <v>Male/Married/53</v>
      </c>
      <c r="B107" s="4">
        <v>0.9</v>
      </c>
      <c r="C107" s="4">
        <v>0.89</v>
      </c>
      <c r="D107" s="4">
        <v>1</v>
      </c>
      <c r="E107" s="4">
        <v>1</v>
      </c>
      <c r="F107" s="4">
        <v>1</v>
      </c>
      <c r="G107" s="4">
        <v>1</v>
      </c>
      <c r="H107" s="4">
        <v>0.86</v>
      </c>
      <c r="I107" s="4">
        <v>0.96499999999999997</v>
      </c>
      <c r="J107" s="4">
        <v>1</v>
      </c>
      <c r="K107" s="4">
        <v>1</v>
      </c>
      <c r="M107">
        <f t="shared" si="3"/>
        <v>53</v>
      </c>
      <c r="N107" s="6" t="s">
        <v>481</v>
      </c>
      <c r="O107" s="6" t="s">
        <v>418</v>
      </c>
      <c r="P107" t="s">
        <v>520</v>
      </c>
    </row>
    <row r="108" spans="1:16" x14ac:dyDescent="0.4">
      <c r="A108" t="str">
        <f t="shared" si="2"/>
        <v>Male/Married/54</v>
      </c>
      <c r="B108" s="4">
        <v>0.9</v>
      </c>
      <c r="C108" s="4">
        <v>0.89</v>
      </c>
      <c r="D108" s="4">
        <v>1</v>
      </c>
      <c r="E108" s="4">
        <v>1</v>
      </c>
      <c r="F108" s="4">
        <v>1</v>
      </c>
      <c r="G108" s="4">
        <v>1</v>
      </c>
      <c r="H108" s="4">
        <v>0.86</v>
      </c>
      <c r="I108" s="4">
        <v>0.96499999999999997</v>
      </c>
      <c r="J108" s="4">
        <v>1</v>
      </c>
      <c r="K108" s="4">
        <v>1</v>
      </c>
      <c r="M108">
        <f t="shared" si="3"/>
        <v>54</v>
      </c>
      <c r="N108" s="6" t="s">
        <v>481</v>
      </c>
      <c r="O108" s="6" t="s">
        <v>418</v>
      </c>
      <c r="P108" t="s">
        <v>521</v>
      </c>
    </row>
    <row r="109" spans="1:16" x14ac:dyDescent="0.4">
      <c r="A109" t="str">
        <f t="shared" si="2"/>
        <v>Male/Married/55</v>
      </c>
      <c r="B109" s="4">
        <v>0.9</v>
      </c>
      <c r="C109" s="4">
        <v>0.89</v>
      </c>
      <c r="D109" s="4">
        <v>1</v>
      </c>
      <c r="E109" s="4">
        <v>1</v>
      </c>
      <c r="F109" s="4">
        <v>1</v>
      </c>
      <c r="G109" s="4">
        <v>1</v>
      </c>
      <c r="H109" s="4">
        <v>0.86</v>
      </c>
      <c r="I109" s="4">
        <v>0.96499999999999997</v>
      </c>
      <c r="J109" s="4">
        <v>1</v>
      </c>
      <c r="K109" s="4">
        <v>1</v>
      </c>
      <c r="M109">
        <f t="shared" si="3"/>
        <v>55</v>
      </c>
      <c r="N109" s="6" t="s">
        <v>481</v>
      </c>
      <c r="O109" s="6" t="s">
        <v>418</v>
      </c>
      <c r="P109" t="s">
        <v>522</v>
      </c>
    </row>
    <row r="110" spans="1:16" x14ac:dyDescent="0.4">
      <c r="A110" t="str">
        <f t="shared" si="2"/>
        <v>Male/Married/56</v>
      </c>
      <c r="B110" s="4">
        <v>0.89</v>
      </c>
      <c r="C110" s="4">
        <v>0.88500000000000001</v>
      </c>
      <c r="D110" s="4">
        <v>1</v>
      </c>
      <c r="E110" s="4">
        <v>1</v>
      </c>
      <c r="F110" s="4">
        <v>1</v>
      </c>
      <c r="G110" s="4">
        <v>1</v>
      </c>
      <c r="H110" s="4">
        <v>0.80500000000000005</v>
      </c>
      <c r="I110" s="4">
        <v>0.93</v>
      </c>
      <c r="J110" s="4">
        <v>1</v>
      </c>
      <c r="K110" s="4">
        <v>1</v>
      </c>
      <c r="M110">
        <f t="shared" si="3"/>
        <v>56</v>
      </c>
      <c r="N110" s="6" t="s">
        <v>481</v>
      </c>
      <c r="O110" s="6" t="s">
        <v>418</v>
      </c>
      <c r="P110" t="s">
        <v>523</v>
      </c>
    </row>
    <row r="111" spans="1:16" x14ac:dyDescent="0.4">
      <c r="A111" t="str">
        <f t="shared" si="2"/>
        <v>Male/Married/57</v>
      </c>
      <c r="B111" s="4">
        <v>0.89</v>
      </c>
      <c r="C111" s="4">
        <v>0.88500000000000001</v>
      </c>
      <c r="D111" s="4">
        <v>1</v>
      </c>
      <c r="E111" s="4">
        <v>1</v>
      </c>
      <c r="F111" s="4">
        <v>1</v>
      </c>
      <c r="G111" s="4">
        <v>1</v>
      </c>
      <c r="H111" s="4">
        <v>0.80500000000000005</v>
      </c>
      <c r="I111" s="4">
        <v>0.93</v>
      </c>
      <c r="J111" s="4">
        <v>1</v>
      </c>
      <c r="K111" s="4">
        <v>1</v>
      </c>
      <c r="M111">
        <f t="shared" si="3"/>
        <v>57</v>
      </c>
      <c r="N111" s="6" t="s">
        <v>481</v>
      </c>
      <c r="O111" s="6" t="s">
        <v>418</v>
      </c>
      <c r="P111" t="s">
        <v>524</v>
      </c>
    </row>
    <row r="112" spans="1:16" x14ac:dyDescent="0.4">
      <c r="A112" t="str">
        <f t="shared" si="2"/>
        <v>Male/Married/58</v>
      </c>
      <c r="B112" s="4">
        <v>0.89</v>
      </c>
      <c r="C112" s="4">
        <v>0.88500000000000001</v>
      </c>
      <c r="D112" s="4">
        <v>1</v>
      </c>
      <c r="E112" s="4">
        <v>1</v>
      </c>
      <c r="F112" s="4">
        <v>1</v>
      </c>
      <c r="G112" s="4">
        <v>1</v>
      </c>
      <c r="H112" s="4">
        <v>0.80500000000000005</v>
      </c>
      <c r="I112" s="4">
        <v>0.93</v>
      </c>
      <c r="J112" s="4">
        <v>1</v>
      </c>
      <c r="K112" s="4">
        <v>1</v>
      </c>
      <c r="M112">
        <f t="shared" si="3"/>
        <v>58</v>
      </c>
      <c r="N112" s="6" t="s">
        <v>481</v>
      </c>
      <c r="O112" s="6" t="s">
        <v>418</v>
      </c>
      <c r="P112" t="s">
        <v>525</v>
      </c>
    </row>
    <row r="113" spans="1:16" x14ac:dyDescent="0.4">
      <c r="A113" t="str">
        <f t="shared" si="2"/>
        <v>Male/Married/59</v>
      </c>
      <c r="B113" s="4">
        <v>0.92</v>
      </c>
      <c r="C113" s="4">
        <v>0.93500000000000005</v>
      </c>
      <c r="D113" s="4">
        <v>1</v>
      </c>
      <c r="E113" s="4">
        <v>1</v>
      </c>
      <c r="F113" s="4">
        <v>1</v>
      </c>
      <c r="G113" s="4">
        <v>1</v>
      </c>
      <c r="H113" s="4">
        <v>0.80500000000000005</v>
      </c>
      <c r="I113" s="4">
        <v>0.95</v>
      </c>
      <c r="J113" s="4">
        <v>1</v>
      </c>
      <c r="K113" s="4">
        <v>1</v>
      </c>
      <c r="M113">
        <f t="shared" si="3"/>
        <v>59</v>
      </c>
      <c r="N113" s="6" t="s">
        <v>481</v>
      </c>
      <c r="O113" s="6" t="s">
        <v>418</v>
      </c>
      <c r="P113" t="s">
        <v>526</v>
      </c>
    </row>
    <row r="114" spans="1:16" x14ac:dyDescent="0.4">
      <c r="A114" t="str">
        <f t="shared" si="2"/>
        <v>Male/Married/60</v>
      </c>
      <c r="B114" s="4">
        <v>0.92</v>
      </c>
      <c r="C114" s="4">
        <v>0.93500000000000005</v>
      </c>
      <c r="D114" s="4">
        <v>1</v>
      </c>
      <c r="E114" s="4">
        <v>1</v>
      </c>
      <c r="F114" s="4">
        <v>1</v>
      </c>
      <c r="G114" s="4">
        <v>1</v>
      </c>
      <c r="H114" s="4">
        <v>0.80500000000000005</v>
      </c>
      <c r="I114" s="4">
        <v>0.95</v>
      </c>
      <c r="J114" s="4">
        <v>1</v>
      </c>
      <c r="K114" s="4">
        <v>1</v>
      </c>
      <c r="M114">
        <f t="shared" si="3"/>
        <v>60</v>
      </c>
      <c r="N114" s="6" t="s">
        <v>481</v>
      </c>
      <c r="O114" s="6" t="s">
        <v>418</v>
      </c>
      <c r="P114" t="s">
        <v>527</v>
      </c>
    </row>
    <row r="115" spans="1:16" x14ac:dyDescent="0.4">
      <c r="A115" t="str">
        <f t="shared" si="2"/>
        <v>Male/Married/61</v>
      </c>
      <c r="B115" s="4">
        <v>0.92</v>
      </c>
      <c r="C115" s="4">
        <v>0.93500000000000005</v>
      </c>
      <c r="D115" s="4">
        <v>1</v>
      </c>
      <c r="E115" s="4">
        <v>1</v>
      </c>
      <c r="F115" s="4">
        <v>1</v>
      </c>
      <c r="G115" s="4">
        <v>1</v>
      </c>
      <c r="H115" s="4">
        <v>0.80500000000000005</v>
      </c>
      <c r="I115" s="4">
        <v>0.95</v>
      </c>
      <c r="J115" s="4">
        <v>1</v>
      </c>
      <c r="K115" s="4">
        <v>1</v>
      </c>
      <c r="M115">
        <f t="shared" si="3"/>
        <v>61</v>
      </c>
      <c r="N115" s="6" t="s">
        <v>481</v>
      </c>
      <c r="O115" s="6" t="s">
        <v>418</v>
      </c>
      <c r="P115" t="s">
        <v>528</v>
      </c>
    </row>
    <row r="116" spans="1:16" x14ac:dyDescent="0.4">
      <c r="A116" t="str">
        <f t="shared" si="2"/>
        <v>Male/Married/62</v>
      </c>
      <c r="B116" s="4">
        <v>0.92</v>
      </c>
      <c r="C116" s="4">
        <v>0.93500000000000005</v>
      </c>
      <c r="D116" s="4">
        <v>1</v>
      </c>
      <c r="E116" s="4">
        <v>1</v>
      </c>
      <c r="F116" s="4">
        <v>1</v>
      </c>
      <c r="G116" s="4">
        <v>1</v>
      </c>
      <c r="H116" s="4">
        <v>0.80500000000000005</v>
      </c>
      <c r="I116" s="4">
        <v>0.95</v>
      </c>
      <c r="J116" s="4">
        <v>1</v>
      </c>
      <c r="K116" s="4">
        <v>1</v>
      </c>
      <c r="M116">
        <f t="shared" si="3"/>
        <v>62</v>
      </c>
      <c r="N116" s="6" t="s">
        <v>481</v>
      </c>
      <c r="O116" s="6" t="s">
        <v>418</v>
      </c>
      <c r="P116" t="s">
        <v>529</v>
      </c>
    </row>
    <row r="117" spans="1:16" x14ac:dyDescent="0.4">
      <c r="A117" t="str">
        <f t="shared" si="2"/>
        <v>Male/Married/63</v>
      </c>
      <c r="B117" s="4">
        <v>0.92</v>
      </c>
      <c r="C117" s="4">
        <v>0.93500000000000005</v>
      </c>
      <c r="D117" s="4">
        <v>1</v>
      </c>
      <c r="E117" s="4">
        <v>1</v>
      </c>
      <c r="F117" s="4">
        <v>1</v>
      </c>
      <c r="G117" s="4">
        <v>1</v>
      </c>
      <c r="H117" s="4">
        <v>0.80500000000000005</v>
      </c>
      <c r="I117" s="4">
        <v>0.95</v>
      </c>
      <c r="J117" s="4">
        <v>1</v>
      </c>
      <c r="K117" s="4">
        <v>1</v>
      </c>
      <c r="M117">
        <f t="shared" si="3"/>
        <v>63</v>
      </c>
      <c r="N117" s="6" t="s">
        <v>481</v>
      </c>
      <c r="O117" s="6" t="s">
        <v>418</v>
      </c>
      <c r="P117" t="s">
        <v>530</v>
      </c>
    </row>
    <row r="118" spans="1:16" x14ac:dyDescent="0.4">
      <c r="A118" t="str">
        <f t="shared" si="2"/>
        <v>Male/Married/64</v>
      </c>
      <c r="B118" s="4">
        <v>1.0349999999999999</v>
      </c>
      <c r="C118" s="4">
        <v>1.01</v>
      </c>
      <c r="D118" s="4">
        <v>1</v>
      </c>
      <c r="E118" s="4">
        <v>1</v>
      </c>
      <c r="F118" s="4">
        <v>1</v>
      </c>
      <c r="G118" s="4">
        <v>1</v>
      </c>
      <c r="H118" s="4">
        <v>1.0349999999999999</v>
      </c>
      <c r="I118" s="4">
        <v>1.0649999999999999</v>
      </c>
      <c r="J118" s="4">
        <v>1</v>
      </c>
      <c r="K118" s="4">
        <v>1</v>
      </c>
      <c r="M118">
        <f t="shared" si="3"/>
        <v>64</v>
      </c>
      <c r="N118" s="6" t="s">
        <v>481</v>
      </c>
      <c r="O118" s="6" t="s">
        <v>418</v>
      </c>
      <c r="P118" t="s">
        <v>531</v>
      </c>
    </row>
    <row r="119" spans="1:16" x14ac:dyDescent="0.4">
      <c r="A119" t="str">
        <f t="shared" si="2"/>
        <v>Male/Married/65</v>
      </c>
      <c r="B119" s="4">
        <v>1.0349999999999999</v>
      </c>
      <c r="C119" s="4">
        <v>1.01</v>
      </c>
      <c r="D119" s="4">
        <v>1</v>
      </c>
      <c r="E119" s="4">
        <v>1</v>
      </c>
      <c r="F119" s="4">
        <v>1</v>
      </c>
      <c r="G119" s="4">
        <v>1</v>
      </c>
      <c r="H119" s="4">
        <v>1.0349999999999999</v>
      </c>
      <c r="I119" s="4">
        <v>1.0649999999999999</v>
      </c>
      <c r="J119" s="4">
        <v>1</v>
      </c>
      <c r="K119" s="4">
        <v>1</v>
      </c>
      <c r="M119">
        <f t="shared" si="3"/>
        <v>65</v>
      </c>
      <c r="N119" s="6" t="s">
        <v>481</v>
      </c>
      <c r="O119" s="6" t="s">
        <v>418</v>
      </c>
      <c r="P119" t="s">
        <v>532</v>
      </c>
    </row>
    <row r="120" spans="1:16" x14ac:dyDescent="0.4">
      <c r="A120" t="str">
        <f t="shared" si="2"/>
        <v>Male/Married/66</v>
      </c>
      <c r="B120" s="4">
        <v>1.0349999999999999</v>
      </c>
      <c r="C120" s="4">
        <v>1.01</v>
      </c>
      <c r="D120" s="4">
        <v>1</v>
      </c>
      <c r="E120" s="4">
        <v>1</v>
      </c>
      <c r="F120" s="4">
        <v>1</v>
      </c>
      <c r="G120" s="4">
        <v>1</v>
      </c>
      <c r="H120" s="4">
        <v>1.0349999999999999</v>
      </c>
      <c r="I120" s="4">
        <v>1.0649999999999999</v>
      </c>
      <c r="J120" s="4">
        <v>1</v>
      </c>
      <c r="K120" s="4">
        <v>1</v>
      </c>
      <c r="M120">
        <f t="shared" si="3"/>
        <v>66</v>
      </c>
      <c r="N120" s="6" t="s">
        <v>481</v>
      </c>
      <c r="O120" s="6" t="s">
        <v>418</v>
      </c>
      <c r="P120" t="s">
        <v>533</v>
      </c>
    </row>
    <row r="121" spans="1:16" x14ac:dyDescent="0.4">
      <c r="A121" t="str">
        <f t="shared" si="2"/>
        <v>Male/Married/67</v>
      </c>
      <c r="B121" s="4">
        <v>1.0349999999999999</v>
      </c>
      <c r="C121" s="4">
        <v>1.01</v>
      </c>
      <c r="D121" s="4">
        <v>1</v>
      </c>
      <c r="E121" s="4">
        <v>1</v>
      </c>
      <c r="F121" s="4">
        <v>1</v>
      </c>
      <c r="G121" s="4">
        <v>1</v>
      </c>
      <c r="H121" s="4">
        <v>1.0349999999999999</v>
      </c>
      <c r="I121" s="4">
        <v>1.0649999999999999</v>
      </c>
      <c r="J121" s="4">
        <v>1</v>
      </c>
      <c r="K121" s="4">
        <v>1</v>
      </c>
      <c r="M121">
        <f t="shared" si="3"/>
        <v>67</v>
      </c>
      <c r="N121" s="6" t="s">
        <v>481</v>
      </c>
      <c r="O121" s="6" t="s">
        <v>418</v>
      </c>
      <c r="P121" t="s">
        <v>534</v>
      </c>
    </row>
    <row r="122" spans="1:16" x14ac:dyDescent="0.4">
      <c r="A122" t="str">
        <f t="shared" si="2"/>
        <v>Male/Married/68</v>
      </c>
      <c r="B122" s="4">
        <v>1.0349999999999999</v>
      </c>
      <c r="C122" s="4">
        <v>1.01</v>
      </c>
      <c r="D122" s="4">
        <v>1</v>
      </c>
      <c r="E122" s="4">
        <v>1</v>
      </c>
      <c r="F122" s="4">
        <v>1</v>
      </c>
      <c r="G122" s="4">
        <v>1</v>
      </c>
      <c r="H122" s="4">
        <v>1.0349999999999999</v>
      </c>
      <c r="I122" s="4">
        <v>1.0649999999999999</v>
      </c>
      <c r="J122" s="4">
        <v>1</v>
      </c>
      <c r="K122" s="4">
        <v>1</v>
      </c>
      <c r="M122">
        <f t="shared" si="3"/>
        <v>68</v>
      </c>
      <c r="N122" s="6" t="s">
        <v>481</v>
      </c>
      <c r="O122" s="6" t="s">
        <v>418</v>
      </c>
      <c r="P122" t="s">
        <v>535</v>
      </c>
    </row>
    <row r="123" spans="1:16" x14ac:dyDescent="0.4">
      <c r="A123" t="str">
        <f t="shared" si="2"/>
        <v>Male/Married/69</v>
      </c>
      <c r="B123" s="4">
        <v>1.0349999999999999</v>
      </c>
      <c r="C123" s="4">
        <v>1.01</v>
      </c>
      <c r="D123" s="4">
        <v>1</v>
      </c>
      <c r="E123" s="4">
        <v>1</v>
      </c>
      <c r="F123" s="4">
        <v>1</v>
      </c>
      <c r="G123" s="4">
        <v>1</v>
      </c>
      <c r="H123" s="4">
        <v>1.0349999999999999</v>
      </c>
      <c r="I123" s="4">
        <v>1.0649999999999999</v>
      </c>
      <c r="J123" s="4">
        <v>1</v>
      </c>
      <c r="K123" s="4">
        <v>1</v>
      </c>
      <c r="M123">
        <f t="shared" si="3"/>
        <v>69</v>
      </c>
      <c r="N123" s="6" t="s">
        <v>481</v>
      </c>
      <c r="O123" s="6" t="s">
        <v>418</v>
      </c>
      <c r="P123" t="s">
        <v>536</v>
      </c>
    </row>
    <row r="124" spans="1:16" x14ac:dyDescent="0.4">
      <c r="A124" t="str">
        <f t="shared" si="2"/>
        <v>Male/Married/70</v>
      </c>
      <c r="B124" s="4">
        <v>1.0349999999999999</v>
      </c>
      <c r="C124" s="4">
        <v>1.01</v>
      </c>
      <c r="D124" s="4">
        <v>1</v>
      </c>
      <c r="E124" s="4">
        <v>1</v>
      </c>
      <c r="F124" s="4">
        <v>1</v>
      </c>
      <c r="G124" s="4">
        <v>1</v>
      </c>
      <c r="H124" s="4">
        <v>1.0349999999999999</v>
      </c>
      <c r="I124" s="4">
        <v>1.0649999999999999</v>
      </c>
      <c r="J124" s="4">
        <v>1</v>
      </c>
      <c r="K124" s="4">
        <v>1</v>
      </c>
      <c r="M124">
        <f t="shared" si="3"/>
        <v>70</v>
      </c>
      <c r="N124" s="6" t="s">
        <v>481</v>
      </c>
      <c r="O124" s="6" t="s">
        <v>418</v>
      </c>
      <c r="P124" t="s">
        <v>537</v>
      </c>
    </row>
    <row r="125" spans="1:16" x14ac:dyDescent="0.4">
      <c r="A125" t="str">
        <f t="shared" si="2"/>
        <v>Male/Married/71</v>
      </c>
      <c r="B125" s="4">
        <v>1.2350000000000001</v>
      </c>
      <c r="C125" s="4">
        <v>1.21</v>
      </c>
      <c r="D125" s="4">
        <v>1</v>
      </c>
      <c r="E125" s="4">
        <v>1</v>
      </c>
      <c r="F125" s="4">
        <v>1</v>
      </c>
      <c r="G125" s="4">
        <v>1</v>
      </c>
      <c r="H125" s="4">
        <v>1.3049999999999999</v>
      </c>
      <c r="I125" s="4">
        <v>1.27</v>
      </c>
      <c r="J125" s="4">
        <v>1</v>
      </c>
      <c r="K125" s="4">
        <v>1</v>
      </c>
      <c r="M125">
        <f t="shared" si="3"/>
        <v>71</v>
      </c>
      <c r="N125" s="6" t="s">
        <v>481</v>
      </c>
      <c r="O125" s="6" t="s">
        <v>418</v>
      </c>
      <c r="P125" t="s">
        <v>538</v>
      </c>
    </row>
    <row r="126" spans="1:16" x14ac:dyDescent="0.4">
      <c r="A126" t="str">
        <f t="shared" si="2"/>
        <v>Male/Married/72</v>
      </c>
      <c r="B126" s="4">
        <v>1.2350000000000001</v>
      </c>
      <c r="C126" s="4">
        <v>1.21</v>
      </c>
      <c r="D126" s="4">
        <v>1</v>
      </c>
      <c r="E126" s="4">
        <v>1</v>
      </c>
      <c r="F126" s="4">
        <v>1</v>
      </c>
      <c r="G126" s="4">
        <v>1</v>
      </c>
      <c r="H126" s="4">
        <v>1.3049999999999999</v>
      </c>
      <c r="I126" s="4">
        <v>1.27</v>
      </c>
      <c r="J126" s="4">
        <v>1</v>
      </c>
      <c r="K126" s="4">
        <v>1</v>
      </c>
      <c r="M126">
        <f t="shared" si="3"/>
        <v>72</v>
      </c>
      <c r="N126" s="6" t="s">
        <v>481</v>
      </c>
      <c r="O126" s="6" t="s">
        <v>418</v>
      </c>
      <c r="P126" t="s">
        <v>539</v>
      </c>
    </row>
    <row r="127" spans="1:16" x14ac:dyDescent="0.4">
      <c r="A127" t="str">
        <f t="shared" si="2"/>
        <v>Male/Married/73</v>
      </c>
      <c r="B127" s="4">
        <v>1.2350000000000001</v>
      </c>
      <c r="C127" s="4">
        <v>1.21</v>
      </c>
      <c r="D127" s="4">
        <v>1</v>
      </c>
      <c r="E127" s="4">
        <v>1</v>
      </c>
      <c r="F127" s="4">
        <v>1</v>
      </c>
      <c r="G127" s="4">
        <v>1</v>
      </c>
      <c r="H127" s="4">
        <v>1.3049999999999999</v>
      </c>
      <c r="I127" s="4">
        <v>1.27</v>
      </c>
      <c r="J127" s="4">
        <v>1</v>
      </c>
      <c r="K127" s="4">
        <v>1</v>
      </c>
      <c r="M127">
        <f t="shared" si="3"/>
        <v>73</v>
      </c>
      <c r="N127" s="6" t="s">
        <v>481</v>
      </c>
      <c r="O127" s="6" t="s">
        <v>418</v>
      </c>
      <c r="P127" t="s">
        <v>540</v>
      </c>
    </row>
    <row r="128" spans="1:16" x14ac:dyDescent="0.4">
      <c r="A128" t="str">
        <f t="shared" si="2"/>
        <v>Male/Married/74</v>
      </c>
      <c r="B128" s="4">
        <v>1.2350000000000001</v>
      </c>
      <c r="C128" s="4">
        <v>1.21</v>
      </c>
      <c r="D128" s="4">
        <v>1</v>
      </c>
      <c r="E128" s="4">
        <v>1</v>
      </c>
      <c r="F128" s="4">
        <v>1</v>
      </c>
      <c r="G128" s="4">
        <v>1</v>
      </c>
      <c r="H128" s="4">
        <v>1.3049999999999999</v>
      </c>
      <c r="I128" s="4">
        <v>1.27</v>
      </c>
      <c r="J128" s="4">
        <v>1</v>
      </c>
      <c r="K128" s="4">
        <v>1</v>
      </c>
      <c r="M128">
        <f t="shared" si="3"/>
        <v>74</v>
      </c>
      <c r="N128" s="6" t="s">
        <v>481</v>
      </c>
      <c r="O128" s="6" t="s">
        <v>418</v>
      </c>
      <c r="P128" t="s">
        <v>541</v>
      </c>
    </row>
    <row r="129" spans="1:16" x14ac:dyDescent="0.4">
      <c r="A129" t="str">
        <f t="shared" si="2"/>
        <v>Male/Married/75 &amp; up</v>
      </c>
      <c r="B129" s="4">
        <v>1.405</v>
      </c>
      <c r="C129" s="4">
        <v>1.39</v>
      </c>
      <c r="D129" s="4">
        <v>1</v>
      </c>
      <c r="E129" s="4">
        <v>1</v>
      </c>
      <c r="F129" s="4">
        <v>1</v>
      </c>
      <c r="G129" s="4">
        <v>1</v>
      </c>
      <c r="H129" s="4">
        <v>1.46</v>
      </c>
      <c r="I129" s="4">
        <v>1.42</v>
      </c>
      <c r="J129" s="4">
        <v>1</v>
      </c>
      <c r="K129" s="4">
        <v>1</v>
      </c>
      <c r="M129" s="48" t="s">
        <v>479</v>
      </c>
      <c r="N129" s="6" t="s">
        <v>481</v>
      </c>
      <c r="O129" s="6" t="s">
        <v>418</v>
      </c>
      <c r="P129" t="s">
        <v>542</v>
      </c>
    </row>
    <row r="130" spans="1:16" x14ac:dyDescent="0.4">
      <c r="A130" t="str">
        <f t="shared" si="2"/>
        <v>Female/Single/15</v>
      </c>
      <c r="B130" s="4">
        <v>4.2450000000000001</v>
      </c>
      <c r="C130" s="4">
        <v>4.33</v>
      </c>
      <c r="D130" s="4">
        <v>1</v>
      </c>
      <c r="E130" s="4">
        <v>1</v>
      </c>
      <c r="F130" s="4">
        <v>1</v>
      </c>
      <c r="G130" s="4">
        <v>1</v>
      </c>
      <c r="H130" s="4">
        <v>4.1550000000000002</v>
      </c>
      <c r="I130" s="4">
        <v>4.5199999999999996</v>
      </c>
      <c r="J130" s="4">
        <v>1</v>
      </c>
      <c r="K130" s="4">
        <v>1</v>
      </c>
      <c r="M130">
        <v>15</v>
      </c>
      <c r="N130" s="6" t="s">
        <v>417</v>
      </c>
      <c r="O130" s="6" t="s">
        <v>543</v>
      </c>
      <c r="P130" t="s">
        <v>544</v>
      </c>
    </row>
    <row r="131" spans="1:16" x14ac:dyDescent="0.4">
      <c r="A131" t="str">
        <f t="shared" si="2"/>
        <v>Female/Single/16</v>
      </c>
      <c r="B131" s="4">
        <v>4.2450000000000001</v>
      </c>
      <c r="C131" s="4">
        <v>4.33</v>
      </c>
      <c r="D131" s="4">
        <v>1</v>
      </c>
      <c r="E131" s="4">
        <v>1</v>
      </c>
      <c r="F131" s="4">
        <v>1</v>
      </c>
      <c r="G131" s="4">
        <v>1</v>
      </c>
      <c r="H131" s="4">
        <v>4.1550000000000002</v>
      </c>
      <c r="I131" s="4">
        <v>4.5199999999999996</v>
      </c>
      <c r="J131" s="4">
        <v>1</v>
      </c>
      <c r="K131" s="4">
        <v>1</v>
      </c>
      <c r="M131">
        <v>16</v>
      </c>
      <c r="N131" s="6" t="s">
        <v>417</v>
      </c>
      <c r="O131" s="6" t="s">
        <v>543</v>
      </c>
      <c r="P131" t="s">
        <v>545</v>
      </c>
    </row>
    <row r="132" spans="1:16" x14ac:dyDescent="0.4">
      <c r="A132" t="str">
        <f t="shared" si="2"/>
        <v>Female/Single/17</v>
      </c>
      <c r="B132" s="4">
        <v>4.2450000000000001</v>
      </c>
      <c r="C132" s="4">
        <v>4.33</v>
      </c>
      <c r="D132" s="4">
        <v>1</v>
      </c>
      <c r="E132" s="4">
        <v>1</v>
      </c>
      <c r="F132" s="4">
        <v>1</v>
      </c>
      <c r="G132" s="4">
        <v>1</v>
      </c>
      <c r="H132" s="4">
        <v>4.1550000000000002</v>
      </c>
      <c r="I132" s="4">
        <v>4.5199999999999996</v>
      </c>
      <c r="J132" s="4">
        <v>1</v>
      </c>
      <c r="K132" s="4">
        <v>1</v>
      </c>
      <c r="M132">
        <f>+M131+1</f>
        <v>17</v>
      </c>
      <c r="N132" s="6" t="s">
        <v>417</v>
      </c>
      <c r="O132" s="6" t="s">
        <v>543</v>
      </c>
      <c r="P132" t="s">
        <v>546</v>
      </c>
    </row>
    <row r="133" spans="1:16" x14ac:dyDescent="0.4">
      <c r="A133" t="str">
        <f t="shared" si="2"/>
        <v>Female/Single/18</v>
      </c>
      <c r="B133" s="4">
        <v>3.86</v>
      </c>
      <c r="C133" s="4">
        <v>3.9849999999999999</v>
      </c>
      <c r="D133" s="4">
        <v>1</v>
      </c>
      <c r="E133" s="4">
        <v>1</v>
      </c>
      <c r="F133" s="4">
        <v>1</v>
      </c>
      <c r="G133" s="4">
        <v>1</v>
      </c>
      <c r="H133" s="4">
        <v>3.8450000000000002</v>
      </c>
      <c r="I133" s="4">
        <v>4.2050000000000001</v>
      </c>
      <c r="J133" s="4">
        <v>1</v>
      </c>
      <c r="K133" s="4">
        <v>1</v>
      </c>
      <c r="M133">
        <f t="shared" ref="M133:M189" si="4">+M132+1</f>
        <v>18</v>
      </c>
      <c r="N133" s="6" t="s">
        <v>417</v>
      </c>
      <c r="O133" s="6" t="s">
        <v>543</v>
      </c>
      <c r="P133" t="s">
        <v>547</v>
      </c>
    </row>
    <row r="134" spans="1:16" x14ac:dyDescent="0.4">
      <c r="A134" t="str">
        <f t="shared" si="2"/>
        <v>Female/Single/19</v>
      </c>
      <c r="B134" s="4">
        <v>2.5750000000000002</v>
      </c>
      <c r="C134" s="4">
        <v>2.5350000000000001</v>
      </c>
      <c r="D134" s="4">
        <v>1</v>
      </c>
      <c r="E134" s="4">
        <v>1</v>
      </c>
      <c r="F134" s="4">
        <v>1</v>
      </c>
      <c r="G134" s="4">
        <v>1</v>
      </c>
      <c r="H134" s="4">
        <v>2.52</v>
      </c>
      <c r="I134" s="4">
        <v>3.12</v>
      </c>
      <c r="J134" s="4">
        <v>1</v>
      </c>
      <c r="K134" s="4">
        <v>1</v>
      </c>
      <c r="M134">
        <f t="shared" si="4"/>
        <v>19</v>
      </c>
      <c r="N134" s="6" t="s">
        <v>417</v>
      </c>
      <c r="O134" s="6" t="s">
        <v>543</v>
      </c>
      <c r="P134" t="s">
        <v>548</v>
      </c>
    </row>
    <row r="135" spans="1:16" x14ac:dyDescent="0.4">
      <c r="A135" t="str">
        <f t="shared" si="2"/>
        <v>Female/Single/20</v>
      </c>
      <c r="B135" s="4">
        <v>2.42</v>
      </c>
      <c r="C135" s="4">
        <v>2.38</v>
      </c>
      <c r="D135" s="4">
        <v>1</v>
      </c>
      <c r="E135" s="4">
        <v>1</v>
      </c>
      <c r="F135" s="4">
        <v>1</v>
      </c>
      <c r="G135" s="4">
        <v>1</v>
      </c>
      <c r="H135" s="4">
        <v>2.35</v>
      </c>
      <c r="I135" s="4">
        <v>2.7850000000000001</v>
      </c>
      <c r="J135" s="4">
        <v>1</v>
      </c>
      <c r="K135" s="4">
        <v>1</v>
      </c>
      <c r="M135">
        <f t="shared" si="4"/>
        <v>20</v>
      </c>
      <c r="N135" s="6" t="s">
        <v>417</v>
      </c>
      <c r="O135" s="6" t="s">
        <v>543</v>
      </c>
      <c r="P135" t="s">
        <v>549</v>
      </c>
    </row>
    <row r="136" spans="1:16" x14ac:dyDescent="0.4">
      <c r="A136" t="str">
        <f t="shared" ref="A136:A199" si="5">CONCATENATE(O136,"/",N136,"/",M136)</f>
        <v>Female/Single/21</v>
      </c>
      <c r="B136" s="4">
        <v>2.34</v>
      </c>
      <c r="C136" s="4">
        <v>2.2999999999999998</v>
      </c>
      <c r="D136" s="4">
        <v>1</v>
      </c>
      <c r="E136" s="4">
        <v>1</v>
      </c>
      <c r="F136" s="4">
        <v>1</v>
      </c>
      <c r="G136" s="4">
        <v>1</v>
      </c>
      <c r="H136" s="4">
        <v>2.29</v>
      </c>
      <c r="I136" s="4">
        <v>2.7850000000000001</v>
      </c>
      <c r="J136" s="4">
        <v>1</v>
      </c>
      <c r="K136" s="4">
        <v>1</v>
      </c>
      <c r="M136">
        <f t="shared" si="4"/>
        <v>21</v>
      </c>
      <c r="N136" s="6" t="s">
        <v>417</v>
      </c>
      <c r="O136" s="6" t="s">
        <v>543</v>
      </c>
      <c r="P136" t="s">
        <v>550</v>
      </c>
    </row>
    <row r="137" spans="1:16" x14ac:dyDescent="0.4">
      <c r="A137" t="str">
        <f t="shared" si="5"/>
        <v>Female/Single/22</v>
      </c>
      <c r="B137" s="4">
        <v>1.97</v>
      </c>
      <c r="C137" s="4">
        <v>1.9950000000000001</v>
      </c>
      <c r="D137" s="4">
        <v>1</v>
      </c>
      <c r="E137" s="4">
        <v>1</v>
      </c>
      <c r="F137" s="4">
        <v>1</v>
      </c>
      <c r="G137" s="4">
        <v>1</v>
      </c>
      <c r="H137" s="4">
        <v>1.895</v>
      </c>
      <c r="I137" s="4">
        <v>2.2250000000000001</v>
      </c>
      <c r="J137" s="4">
        <v>1</v>
      </c>
      <c r="K137" s="4">
        <v>1</v>
      </c>
      <c r="M137">
        <f t="shared" si="4"/>
        <v>22</v>
      </c>
      <c r="N137" s="6" t="s">
        <v>417</v>
      </c>
      <c r="O137" s="6" t="s">
        <v>543</v>
      </c>
      <c r="P137" t="s">
        <v>551</v>
      </c>
    </row>
    <row r="138" spans="1:16" x14ac:dyDescent="0.4">
      <c r="A138" t="str">
        <f t="shared" si="5"/>
        <v>Female/Single/23</v>
      </c>
      <c r="B138" s="4">
        <v>1.97</v>
      </c>
      <c r="C138" s="4">
        <v>1.9950000000000001</v>
      </c>
      <c r="D138" s="4">
        <v>1</v>
      </c>
      <c r="E138" s="4">
        <v>1</v>
      </c>
      <c r="F138" s="4">
        <v>1</v>
      </c>
      <c r="G138" s="4">
        <v>1</v>
      </c>
      <c r="H138" s="4">
        <v>1.84</v>
      </c>
      <c r="I138" s="4">
        <v>2.145</v>
      </c>
      <c r="J138" s="4">
        <v>1</v>
      </c>
      <c r="K138" s="4">
        <v>1</v>
      </c>
      <c r="M138">
        <f t="shared" si="4"/>
        <v>23</v>
      </c>
      <c r="N138" s="6" t="s">
        <v>417</v>
      </c>
      <c r="O138" s="6" t="s">
        <v>543</v>
      </c>
      <c r="P138" t="s">
        <v>552</v>
      </c>
    </row>
    <row r="139" spans="1:16" x14ac:dyDescent="0.4">
      <c r="A139" t="str">
        <f t="shared" si="5"/>
        <v>Female/Single/24</v>
      </c>
      <c r="B139" s="4">
        <v>1.89</v>
      </c>
      <c r="C139" s="4">
        <v>1.895</v>
      </c>
      <c r="D139" s="4">
        <v>1</v>
      </c>
      <c r="E139" s="4">
        <v>1</v>
      </c>
      <c r="F139" s="4">
        <v>1</v>
      </c>
      <c r="G139" s="4">
        <v>1</v>
      </c>
      <c r="H139" s="4">
        <v>1.61</v>
      </c>
      <c r="I139" s="4">
        <v>1.9</v>
      </c>
      <c r="J139" s="4">
        <v>1</v>
      </c>
      <c r="K139" s="4">
        <v>1</v>
      </c>
      <c r="M139">
        <f t="shared" si="4"/>
        <v>24</v>
      </c>
      <c r="N139" s="6" t="s">
        <v>417</v>
      </c>
      <c r="O139" s="6" t="s">
        <v>543</v>
      </c>
      <c r="P139" t="s">
        <v>553</v>
      </c>
    </row>
    <row r="140" spans="1:16" x14ac:dyDescent="0.4">
      <c r="A140" t="str">
        <f t="shared" si="5"/>
        <v>Female/Single/25</v>
      </c>
      <c r="B140" s="4">
        <v>1.8149999999999999</v>
      </c>
      <c r="C140" s="4">
        <v>1.82</v>
      </c>
      <c r="D140" s="4">
        <v>1</v>
      </c>
      <c r="E140" s="4">
        <v>1</v>
      </c>
      <c r="F140" s="4">
        <v>1</v>
      </c>
      <c r="G140" s="4">
        <v>1</v>
      </c>
      <c r="H140" s="4">
        <v>1.61</v>
      </c>
      <c r="I140" s="4">
        <v>1.9</v>
      </c>
      <c r="J140" s="4">
        <v>1</v>
      </c>
      <c r="K140" s="4">
        <v>1</v>
      </c>
      <c r="M140">
        <f t="shared" si="4"/>
        <v>25</v>
      </c>
      <c r="N140" s="6" t="s">
        <v>417</v>
      </c>
      <c r="O140" s="6" t="s">
        <v>543</v>
      </c>
      <c r="P140" t="s">
        <v>554</v>
      </c>
    </row>
    <row r="141" spans="1:16" x14ac:dyDescent="0.4">
      <c r="A141" t="str">
        <f t="shared" si="5"/>
        <v>Female/Single/26</v>
      </c>
      <c r="B141" s="4">
        <v>1.78</v>
      </c>
      <c r="C141" s="4">
        <v>1.7450000000000001</v>
      </c>
      <c r="D141" s="4">
        <v>1</v>
      </c>
      <c r="E141" s="4">
        <v>1</v>
      </c>
      <c r="F141" s="4">
        <v>1</v>
      </c>
      <c r="G141" s="4">
        <v>1</v>
      </c>
      <c r="H141" s="4">
        <v>1.415</v>
      </c>
      <c r="I141" s="4">
        <v>1.75</v>
      </c>
      <c r="J141" s="4">
        <v>1</v>
      </c>
      <c r="K141" s="4">
        <v>1</v>
      </c>
      <c r="M141">
        <f t="shared" si="4"/>
        <v>26</v>
      </c>
      <c r="N141" s="6" t="s">
        <v>417</v>
      </c>
      <c r="O141" s="6" t="s">
        <v>543</v>
      </c>
      <c r="P141" t="s">
        <v>555</v>
      </c>
    </row>
    <row r="142" spans="1:16" x14ac:dyDescent="0.4">
      <c r="A142" t="str">
        <f t="shared" si="5"/>
        <v>Female/Single/27</v>
      </c>
      <c r="B142" s="4">
        <v>1.78</v>
      </c>
      <c r="C142" s="4">
        <v>1.7450000000000001</v>
      </c>
      <c r="D142" s="4">
        <v>1</v>
      </c>
      <c r="E142" s="4">
        <v>1</v>
      </c>
      <c r="F142" s="4">
        <v>1</v>
      </c>
      <c r="G142" s="4">
        <v>1</v>
      </c>
      <c r="H142" s="4">
        <v>1.35</v>
      </c>
      <c r="I142" s="4">
        <v>1.57</v>
      </c>
      <c r="J142" s="4">
        <v>1</v>
      </c>
      <c r="K142" s="4">
        <v>1</v>
      </c>
      <c r="M142">
        <f t="shared" si="4"/>
        <v>27</v>
      </c>
      <c r="N142" s="6" t="s">
        <v>417</v>
      </c>
      <c r="O142" s="6" t="s">
        <v>543</v>
      </c>
      <c r="P142" t="s">
        <v>556</v>
      </c>
    </row>
    <row r="143" spans="1:16" x14ac:dyDescent="0.4">
      <c r="A143" t="str">
        <f t="shared" si="5"/>
        <v>Female/Single/28</v>
      </c>
      <c r="B143" s="4">
        <v>1.78</v>
      </c>
      <c r="C143" s="4">
        <v>1.7450000000000001</v>
      </c>
      <c r="D143" s="4">
        <v>1</v>
      </c>
      <c r="E143" s="4">
        <v>1</v>
      </c>
      <c r="F143" s="4">
        <v>1</v>
      </c>
      <c r="G143" s="4">
        <v>1</v>
      </c>
      <c r="H143" s="4">
        <v>1.35</v>
      </c>
      <c r="I143" s="4">
        <v>1.52</v>
      </c>
      <c r="J143" s="4">
        <v>1</v>
      </c>
      <c r="K143" s="4">
        <v>1</v>
      </c>
      <c r="M143">
        <f t="shared" si="4"/>
        <v>28</v>
      </c>
      <c r="N143" s="6" t="s">
        <v>417</v>
      </c>
      <c r="O143" s="6" t="s">
        <v>543</v>
      </c>
      <c r="P143" t="s">
        <v>557</v>
      </c>
    </row>
    <row r="144" spans="1:16" x14ac:dyDescent="0.4">
      <c r="A144" t="str">
        <f t="shared" si="5"/>
        <v>Female/Single/29</v>
      </c>
      <c r="B144" s="4">
        <v>1.7250000000000001</v>
      </c>
      <c r="C144" s="4">
        <v>1.665</v>
      </c>
      <c r="D144" s="4">
        <v>1</v>
      </c>
      <c r="E144" s="4">
        <v>1</v>
      </c>
      <c r="F144" s="4">
        <v>1</v>
      </c>
      <c r="G144" s="4">
        <v>1</v>
      </c>
      <c r="H144" s="4">
        <v>1.35</v>
      </c>
      <c r="I144" s="4">
        <v>1.52</v>
      </c>
      <c r="J144" s="4">
        <v>1</v>
      </c>
      <c r="K144" s="4">
        <v>1</v>
      </c>
      <c r="M144">
        <f t="shared" si="4"/>
        <v>29</v>
      </c>
      <c r="N144" s="6" t="s">
        <v>417</v>
      </c>
      <c r="O144" s="6" t="s">
        <v>543</v>
      </c>
      <c r="P144" t="s">
        <v>558</v>
      </c>
    </row>
    <row r="145" spans="1:16" x14ac:dyDescent="0.4">
      <c r="A145" t="str">
        <f t="shared" si="5"/>
        <v>Female/Single/30</v>
      </c>
      <c r="B145" s="4">
        <v>1.5</v>
      </c>
      <c r="C145" s="4">
        <v>1.5049999999999999</v>
      </c>
      <c r="D145" s="4">
        <v>1</v>
      </c>
      <c r="E145" s="4">
        <v>1</v>
      </c>
      <c r="F145" s="4">
        <v>1</v>
      </c>
      <c r="G145" s="4">
        <v>1</v>
      </c>
      <c r="H145" s="4">
        <v>1.2649999999999999</v>
      </c>
      <c r="I145" s="4">
        <v>1.39</v>
      </c>
      <c r="J145" s="4">
        <v>1</v>
      </c>
      <c r="K145" s="4">
        <v>1</v>
      </c>
      <c r="M145">
        <f t="shared" si="4"/>
        <v>30</v>
      </c>
      <c r="N145" s="6" t="s">
        <v>417</v>
      </c>
      <c r="O145" s="6" t="s">
        <v>543</v>
      </c>
      <c r="P145" t="s">
        <v>559</v>
      </c>
    </row>
    <row r="146" spans="1:16" x14ac:dyDescent="0.4">
      <c r="A146" t="str">
        <f t="shared" si="5"/>
        <v>Female/Single/31</v>
      </c>
      <c r="B146" s="4">
        <v>1.5</v>
      </c>
      <c r="C146" s="4">
        <v>1.5049999999999999</v>
      </c>
      <c r="D146" s="4">
        <v>1</v>
      </c>
      <c r="E146" s="4">
        <v>1</v>
      </c>
      <c r="F146" s="4">
        <v>1</v>
      </c>
      <c r="G146" s="4">
        <v>1</v>
      </c>
      <c r="H146" s="4">
        <v>1.2649999999999999</v>
      </c>
      <c r="I146" s="4">
        <v>1.39</v>
      </c>
      <c r="J146" s="4">
        <v>1</v>
      </c>
      <c r="K146" s="4">
        <v>1</v>
      </c>
      <c r="M146">
        <f t="shared" si="4"/>
        <v>31</v>
      </c>
      <c r="N146" s="6" t="s">
        <v>417</v>
      </c>
      <c r="O146" s="6" t="s">
        <v>543</v>
      </c>
      <c r="P146" t="s">
        <v>560</v>
      </c>
    </row>
    <row r="147" spans="1:16" x14ac:dyDescent="0.4">
      <c r="A147" t="str">
        <f t="shared" si="5"/>
        <v>Female/Single/32</v>
      </c>
      <c r="B147" s="4">
        <v>1.5</v>
      </c>
      <c r="C147" s="4">
        <v>1.4650000000000001</v>
      </c>
      <c r="D147" s="4">
        <v>1</v>
      </c>
      <c r="E147" s="4">
        <v>1</v>
      </c>
      <c r="F147" s="4">
        <v>1</v>
      </c>
      <c r="G147" s="4">
        <v>1</v>
      </c>
      <c r="H147" s="4">
        <v>1.2549999999999999</v>
      </c>
      <c r="I147" s="4">
        <v>1.355</v>
      </c>
      <c r="J147" s="4">
        <v>1</v>
      </c>
      <c r="K147" s="4">
        <v>1</v>
      </c>
      <c r="M147">
        <f t="shared" si="4"/>
        <v>32</v>
      </c>
      <c r="N147" s="6" t="s">
        <v>417</v>
      </c>
      <c r="O147" s="6" t="s">
        <v>543</v>
      </c>
      <c r="P147" t="s">
        <v>561</v>
      </c>
    </row>
    <row r="148" spans="1:16" x14ac:dyDescent="0.4">
      <c r="A148" t="str">
        <f t="shared" si="5"/>
        <v>Female/Single/33</v>
      </c>
      <c r="B148" s="4">
        <v>1.5</v>
      </c>
      <c r="C148" s="4">
        <v>1.4650000000000001</v>
      </c>
      <c r="D148" s="4">
        <v>1</v>
      </c>
      <c r="E148" s="4">
        <v>1</v>
      </c>
      <c r="F148" s="4">
        <v>1</v>
      </c>
      <c r="G148" s="4">
        <v>1</v>
      </c>
      <c r="H148" s="4">
        <v>1.2549999999999999</v>
      </c>
      <c r="I148" s="4">
        <v>1.355</v>
      </c>
      <c r="J148" s="4">
        <v>1</v>
      </c>
      <c r="K148" s="4">
        <v>1</v>
      </c>
      <c r="M148">
        <f t="shared" si="4"/>
        <v>33</v>
      </c>
      <c r="N148" s="6" t="s">
        <v>417</v>
      </c>
      <c r="O148" s="6" t="s">
        <v>543</v>
      </c>
      <c r="P148" t="s">
        <v>562</v>
      </c>
    </row>
    <row r="149" spans="1:16" x14ac:dyDescent="0.4">
      <c r="A149" t="str">
        <f t="shared" si="5"/>
        <v>Female/Single/34</v>
      </c>
      <c r="B149" s="4">
        <v>1.46</v>
      </c>
      <c r="C149" s="4">
        <v>1.415</v>
      </c>
      <c r="D149" s="4">
        <v>1</v>
      </c>
      <c r="E149" s="4">
        <v>1</v>
      </c>
      <c r="F149" s="4">
        <v>1</v>
      </c>
      <c r="G149" s="4">
        <v>1</v>
      </c>
      <c r="H149" s="4">
        <v>1.2</v>
      </c>
      <c r="I149" s="4">
        <v>1.3</v>
      </c>
      <c r="J149" s="4">
        <v>1</v>
      </c>
      <c r="K149" s="4">
        <v>1</v>
      </c>
      <c r="M149">
        <f t="shared" si="4"/>
        <v>34</v>
      </c>
      <c r="N149" s="6" t="s">
        <v>417</v>
      </c>
      <c r="O149" s="6" t="s">
        <v>543</v>
      </c>
      <c r="P149" t="s">
        <v>563</v>
      </c>
    </row>
    <row r="150" spans="1:16" x14ac:dyDescent="0.4">
      <c r="A150" t="str">
        <f t="shared" si="5"/>
        <v>Female/Single/35</v>
      </c>
      <c r="B150" s="4">
        <v>1.46</v>
      </c>
      <c r="C150" s="4">
        <v>1.415</v>
      </c>
      <c r="D150" s="4">
        <v>1</v>
      </c>
      <c r="E150" s="4">
        <v>1</v>
      </c>
      <c r="F150" s="4">
        <v>1</v>
      </c>
      <c r="G150" s="4">
        <v>1</v>
      </c>
      <c r="H150" s="4">
        <v>1.2</v>
      </c>
      <c r="I150" s="4">
        <v>1.3</v>
      </c>
      <c r="J150" s="4">
        <v>1</v>
      </c>
      <c r="K150" s="4">
        <v>1</v>
      </c>
      <c r="M150">
        <f t="shared" si="4"/>
        <v>35</v>
      </c>
      <c r="N150" s="6" t="s">
        <v>417</v>
      </c>
      <c r="O150" s="6" t="s">
        <v>543</v>
      </c>
      <c r="P150" t="s">
        <v>564</v>
      </c>
    </row>
    <row r="151" spans="1:16" x14ac:dyDescent="0.4">
      <c r="A151" t="str">
        <f t="shared" si="5"/>
        <v>Female/Single/36</v>
      </c>
      <c r="B151" s="4">
        <v>1.4550000000000001</v>
      </c>
      <c r="C151" s="4">
        <v>1.415</v>
      </c>
      <c r="D151" s="4">
        <v>1</v>
      </c>
      <c r="E151" s="4">
        <v>1</v>
      </c>
      <c r="F151" s="4">
        <v>1</v>
      </c>
      <c r="G151" s="4">
        <v>1</v>
      </c>
      <c r="H151" s="4">
        <v>1.125</v>
      </c>
      <c r="I151" s="4">
        <v>1.2949999999999999</v>
      </c>
      <c r="J151" s="4">
        <v>1</v>
      </c>
      <c r="K151" s="4">
        <v>1</v>
      </c>
      <c r="M151">
        <f t="shared" si="4"/>
        <v>36</v>
      </c>
      <c r="N151" s="6" t="s">
        <v>417</v>
      </c>
      <c r="O151" s="6" t="s">
        <v>543</v>
      </c>
      <c r="P151" t="s">
        <v>565</v>
      </c>
    </row>
    <row r="152" spans="1:16" x14ac:dyDescent="0.4">
      <c r="A152" t="str">
        <f t="shared" si="5"/>
        <v>Female/Single/37</v>
      </c>
      <c r="B152" s="4">
        <v>1.4550000000000001</v>
      </c>
      <c r="C152" s="4">
        <v>1.415</v>
      </c>
      <c r="D152" s="4">
        <v>1</v>
      </c>
      <c r="E152" s="4">
        <v>1</v>
      </c>
      <c r="F152" s="4">
        <v>1</v>
      </c>
      <c r="G152" s="4">
        <v>1</v>
      </c>
      <c r="H152" s="4">
        <v>1.125</v>
      </c>
      <c r="I152" s="4">
        <v>1.2949999999999999</v>
      </c>
      <c r="J152" s="4">
        <v>1</v>
      </c>
      <c r="K152" s="4">
        <v>1</v>
      </c>
      <c r="M152">
        <f t="shared" si="4"/>
        <v>37</v>
      </c>
      <c r="N152" s="6" t="s">
        <v>417</v>
      </c>
      <c r="O152" s="6" t="s">
        <v>543</v>
      </c>
      <c r="P152" t="s">
        <v>566</v>
      </c>
    </row>
    <row r="153" spans="1:16" x14ac:dyDescent="0.4">
      <c r="A153" t="str">
        <f t="shared" si="5"/>
        <v>Female/Single/38</v>
      </c>
      <c r="B153" s="4">
        <v>1.4550000000000001</v>
      </c>
      <c r="C153" s="4">
        <v>1.415</v>
      </c>
      <c r="D153" s="4">
        <v>1</v>
      </c>
      <c r="E153" s="4">
        <v>1</v>
      </c>
      <c r="F153" s="4">
        <v>1</v>
      </c>
      <c r="G153" s="4">
        <v>1</v>
      </c>
      <c r="H153" s="4">
        <v>1.125</v>
      </c>
      <c r="I153" s="4">
        <v>1.2949999999999999</v>
      </c>
      <c r="J153" s="4">
        <v>1</v>
      </c>
      <c r="K153" s="4">
        <v>1</v>
      </c>
      <c r="M153">
        <f t="shared" si="4"/>
        <v>38</v>
      </c>
      <c r="N153" s="6" t="s">
        <v>417</v>
      </c>
      <c r="O153" s="6" t="s">
        <v>543</v>
      </c>
      <c r="P153" t="s">
        <v>567</v>
      </c>
    </row>
    <row r="154" spans="1:16" x14ac:dyDescent="0.4">
      <c r="A154" t="str">
        <f t="shared" si="5"/>
        <v>Female/Single/39</v>
      </c>
      <c r="B154" s="4">
        <v>1.4550000000000001</v>
      </c>
      <c r="C154" s="4">
        <v>1.415</v>
      </c>
      <c r="D154" s="4">
        <v>1</v>
      </c>
      <c r="E154" s="4">
        <v>1</v>
      </c>
      <c r="F154" s="4">
        <v>1</v>
      </c>
      <c r="G154" s="4">
        <v>1</v>
      </c>
      <c r="H154" s="4">
        <v>1.125</v>
      </c>
      <c r="I154" s="4">
        <v>1.2949999999999999</v>
      </c>
      <c r="J154" s="4">
        <v>1</v>
      </c>
      <c r="K154" s="4">
        <v>1</v>
      </c>
      <c r="M154">
        <f t="shared" si="4"/>
        <v>39</v>
      </c>
      <c r="N154" s="6" t="s">
        <v>417</v>
      </c>
      <c r="O154" s="6" t="s">
        <v>543</v>
      </c>
      <c r="P154" t="s">
        <v>568</v>
      </c>
    </row>
    <row r="155" spans="1:16" x14ac:dyDescent="0.4">
      <c r="A155" t="str">
        <f t="shared" si="5"/>
        <v>Female/Single/40</v>
      </c>
      <c r="B155" s="4">
        <v>1.4550000000000001</v>
      </c>
      <c r="C155" s="4">
        <v>1.415</v>
      </c>
      <c r="D155" s="4">
        <v>1</v>
      </c>
      <c r="E155" s="4">
        <v>1</v>
      </c>
      <c r="F155" s="4">
        <v>1</v>
      </c>
      <c r="G155" s="4">
        <v>1</v>
      </c>
      <c r="H155" s="4">
        <v>1.125</v>
      </c>
      <c r="I155" s="4">
        <v>1.2949999999999999</v>
      </c>
      <c r="J155" s="4">
        <v>1</v>
      </c>
      <c r="K155" s="4">
        <v>1</v>
      </c>
      <c r="M155">
        <f t="shared" si="4"/>
        <v>40</v>
      </c>
      <c r="N155" s="6" t="s">
        <v>417</v>
      </c>
      <c r="O155" s="6" t="s">
        <v>543</v>
      </c>
      <c r="P155" t="s">
        <v>569</v>
      </c>
    </row>
    <row r="156" spans="1:16" x14ac:dyDescent="0.4">
      <c r="A156" t="str">
        <f t="shared" si="5"/>
        <v>Female/Single/41</v>
      </c>
      <c r="B156" s="4">
        <v>1.4550000000000001</v>
      </c>
      <c r="C156" s="4">
        <v>1.415</v>
      </c>
      <c r="D156" s="4">
        <v>1</v>
      </c>
      <c r="E156" s="4">
        <v>1</v>
      </c>
      <c r="F156" s="4">
        <v>1</v>
      </c>
      <c r="G156" s="4">
        <v>1</v>
      </c>
      <c r="H156" s="4">
        <v>1.125</v>
      </c>
      <c r="I156" s="4">
        <v>1.2949999999999999</v>
      </c>
      <c r="J156" s="4">
        <v>1</v>
      </c>
      <c r="K156" s="4">
        <v>1</v>
      </c>
      <c r="M156">
        <f t="shared" si="4"/>
        <v>41</v>
      </c>
      <c r="N156" s="6" t="s">
        <v>417</v>
      </c>
      <c r="O156" s="6" t="s">
        <v>543</v>
      </c>
      <c r="P156" t="s">
        <v>570</v>
      </c>
    </row>
    <row r="157" spans="1:16" x14ac:dyDescent="0.4">
      <c r="A157" t="str">
        <f t="shared" si="5"/>
        <v>Female/Single/42</v>
      </c>
      <c r="B157" s="4">
        <v>1.405</v>
      </c>
      <c r="C157" s="4">
        <v>1.405</v>
      </c>
      <c r="D157" s="4">
        <v>1</v>
      </c>
      <c r="E157" s="4">
        <v>1</v>
      </c>
      <c r="F157" s="4">
        <v>1</v>
      </c>
      <c r="G157" s="4">
        <v>1</v>
      </c>
      <c r="H157" s="4">
        <v>1.07</v>
      </c>
      <c r="I157" s="4">
        <v>1.2</v>
      </c>
      <c r="J157" s="4">
        <v>1</v>
      </c>
      <c r="K157" s="4">
        <v>1</v>
      </c>
      <c r="M157">
        <f t="shared" si="4"/>
        <v>42</v>
      </c>
      <c r="N157" s="6" t="s">
        <v>417</v>
      </c>
      <c r="O157" s="6" t="s">
        <v>543</v>
      </c>
      <c r="P157" t="s">
        <v>571</v>
      </c>
    </row>
    <row r="158" spans="1:16" x14ac:dyDescent="0.4">
      <c r="A158" t="str">
        <f t="shared" si="5"/>
        <v>Female/Single/43</v>
      </c>
      <c r="B158" s="4">
        <v>1.36</v>
      </c>
      <c r="C158" s="4">
        <v>1.345</v>
      </c>
      <c r="D158" s="4">
        <v>1</v>
      </c>
      <c r="E158" s="4">
        <v>1</v>
      </c>
      <c r="F158" s="4">
        <v>1</v>
      </c>
      <c r="G158" s="4">
        <v>1</v>
      </c>
      <c r="H158" s="4">
        <v>0.97499999999999998</v>
      </c>
      <c r="I158" s="4">
        <v>1.1850000000000001</v>
      </c>
      <c r="J158" s="4">
        <v>1</v>
      </c>
      <c r="K158" s="4">
        <v>1</v>
      </c>
      <c r="M158">
        <f t="shared" si="4"/>
        <v>43</v>
      </c>
      <c r="N158" s="6" t="s">
        <v>417</v>
      </c>
      <c r="O158" s="6" t="s">
        <v>543</v>
      </c>
      <c r="P158" t="s">
        <v>572</v>
      </c>
    </row>
    <row r="159" spans="1:16" x14ac:dyDescent="0.4">
      <c r="A159" t="str">
        <f t="shared" si="5"/>
        <v>Female/Single/44</v>
      </c>
      <c r="B159" s="4">
        <v>1.36</v>
      </c>
      <c r="C159" s="4">
        <v>1.345</v>
      </c>
      <c r="D159" s="4">
        <v>1</v>
      </c>
      <c r="E159" s="4">
        <v>1</v>
      </c>
      <c r="F159" s="4">
        <v>1</v>
      </c>
      <c r="G159" s="4">
        <v>1</v>
      </c>
      <c r="H159" s="4">
        <v>0.97499999999999998</v>
      </c>
      <c r="I159" s="4">
        <v>1.1850000000000001</v>
      </c>
      <c r="J159" s="4">
        <v>1</v>
      </c>
      <c r="K159" s="4">
        <v>1</v>
      </c>
      <c r="M159">
        <f t="shared" si="4"/>
        <v>44</v>
      </c>
      <c r="N159" s="6" t="s">
        <v>417</v>
      </c>
      <c r="O159" s="6" t="s">
        <v>543</v>
      </c>
      <c r="P159" t="s">
        <v>573</v>
      </c>
    </row>
    <row r="160" spans="1:16" x14ac:dyDescent="0.4">
      <c r="A160" t="str">
        <f t="shared" si="5"/>
        <v>Female/Single/45</v>
      </c>
      <c r="B160" s="4">
        <v>1.36</v>
      </c>
      <c r="C160" s="4">
        <v>1.345</v>
      </c>
      <c r="D160" s="4">
        <v>1</v>
      </c>
      <c r="E160" s="4">
        <v>1</v>
      </c>
      <c r="F160" s="4">
        <v>1</v>
      </c>
      <c r="G160" s="4">
        <v>1</v>
      </c>
      <c r="H160" s="4">
        <v>0.97499999999999998</v>
      </c>
      <c r="I160" s="4">
        <v>1.1850000000000001</v>
      </c>
      <c r="J160" s="4">
        <v>1</v>
      </c>
      <c r="K160" s="4">
        <v>1</v>
      </c>
      <c r="M160">
        <f t="shared" si="4"/>
        <v>45</v>
      </c>
      <c r="N160" s="6" t="s">
        <v>417</v>
      </c>
      <c r="O160" s="6" t="s">
        <v>543</v>
      </c>
      <c r="P160" t="s">
        <v>574</v>
      </c>
    </row>
    <row r="161" spans="1:16" x14ac:dyDescent="0.4">
      <c r="A161" t="str">
        <f t="shared" si="5"/>
        <v>Female/Single/46</v>
      </c>
      <c r="B161" s="4">
        <v>1.32</v>
      </c>
      <c r="C161" s="4">
        <v>1.3</v>
      </c>
      <c r="D161" s="4">
        <v>1</v>
      </c>
      <c r="E161" s="4">
        <v>1</v>
      </c>
      <c r="F161" s="4">
        <v>1</v>
      </c>
      <c r="G161" s="4">
        <v>1</v>
      </c>
      <c r="H161" s="4">
        <v>0.97</v>
      </c>
      <c r="I161" s="4">
        <v>1.175</v>
      </c>
      <c r="J161" s="4">
        <v>1</v>
      </c>
      <c r="K161" s="4">
        <v>1</v>
      </c>
      <c r="M161">
        <f t="shared" si="4"/>
        <v>46</v>
      </c>
      <c r="N161" s="6" t="s">
        <v>417</v>
      </c>
      <c r="O161" s="6" t="s">
        <v>543</v>
      </c>
      <c r="P161" t="s">
        <v>575</v>
      </c>
    </row>
    <row r="162" spans="1:16" x14ac:dyDescent="0.4">
      <c r="A162" t="str">
        <f t="shared" si="5"/>
        <v>Female/Single/47</v>
      </c>
      <c r="B162" s="4">
        <v>1.32</v>
      </c>
      <c r="C162" s="4">
        <v>1.3</v>
      </c>
      <c r="D162" s="4">
        <v>1</v>
      </c>
      <c r="E162" s="4">
        <v>1</v>
      </c>
      <c r="F162" s="4">
        <v>1</v>
      </c>
      <c r="G162" s="4">
        <v>1</v>
      </c>
      <c r="H162" s="4">
        <v>0.97</v>
      </c>
      <c r="I162" s="4">
        <v>1.175</v>
      </c>
      <c r="J162" s="4">
        <v>1</v>
      </c>
      <c r="K162" s="4">
        <v>1</v>
      </c>
      <c r="M162">
        <f t="shared" si="4"/>
        <v>47</v>
      </c>
      <c r="N162" s="6" t="s">
        <v>417</v>
      </c>
      <c r="O162" s="6" t="s">
        <v>543</v>
      </c>
      <c r="P162" t="s">
        <v>576</v>
      </c>
    </row>
    <row r="163" spans="1:16" x14ac:dyDescent="0.4">
      <c r="A163" t="str">
        <f t="shared" si="5"/>
        <v>Female/Single/48</v>
      </c>
      <c r="B163" s="4">
        <v>1.32</v>
      </c>
      <c r="C163" s="4">
        <v>1.3</v>
      </c>
      <c r="D163" s="4">
        <v>1</v>
      </c>
      <c r="E163" s="4">
        <v>1</v>
      </c>
      <c r="F163" s="4">
        <v>1</v>
      </c>
      <c r="G163" s="4">
        <v>1</v>
      </c>
      <c r="H163" s="4">
        <v>0.97</v>
      </c>
      <c r="I163" s="4">
        <v>1.175</v>
      </c>
      <c r="J163" s="4">
        <v>1</v>
      </c>
      <c r="K163" s="4">
        <v>1</v>
      </c>
      <c r="M163">
        <f t="shared" si="4"/>
        <v>48</v>
      </c>
      <c r="N163" s="6" t="s">
        <v>417</v>
      </c>
      <c r="O163" s="6" t="s">
        <v>543</v>
      </c>
      <c r="P163" t="s">
        <v>577</v>
      </c>
    </row>
    <row r="164" spans="1:16" x14ac:dyDescent="0.4">
      <c r="A164" t="str">
        <f t="shared" si="5"/>
        <v>Female/Single/49</v>
      </c>
      <c r="B164" s="4">
        <v>1.32</v>
      </c>
      <c r="C164" s="4">
        <v>1.3</v>
      </c>
      <c r="D164" s="4">
        <v>1</v>
      </c>
      <c r="E164" s="4">
        <v>1</v>
      </c>
      <c r="F164" s="4">
        <v>1</v>
      </c>
      <c r="G164" s="4">
        <v>1</v>
      </c>
      <c r="H164" s="4">
        <v>0.95</v>
      </c>
      <c r="I164" s="4">
        <v>1.085</v>
      </c>
      <c r="J164" s="4">
        <v>1</v>
      </c>
      <c r="K164" s="4">
        <v>1</v>
      </c>
      <c r="M164">
        <f t="shared" si="4"/>
        <v>49</v>
      </c>
      <c r="N164" s="6" t="s">
        <v>417</v>
      </c>
      <c r="O164" s="6" t="s">
        <v>543</v>
      </c>
      <c r="P164" t="s">
        <v>578</v>
      </c>
    </row>
    <row r="165" spans="1:16" x14ac:dyDescent="0.4">
      <c r="A165" t="str">
        <f t="shared" si="5"/>
        <v>Female/Single/50</v>
      </c>
      <c r="B165" s="4">
        <v>1.32</v>
      </c>
      <c r="C165" s="4">
        <v>1.3</v>
      </c>
      <c r="D165" s="4">
        <v>1</v>
      </c>
      <c r="E165" s="4">
        <v>1</v>
      </c>
      <c r="F165" s="4">
        <v>1</v>
      </c>
      <c r="G165" s="4">
        <v>1</v>
      </c>
      <c r="H165" s="4">
        <v>0.95</v>
      </c>
      <c r="I165" s="4">
        <v>1.085</v>
      </c>
      <c r="J165" s="4">
        <v>1</v>
      </c>
      <c r="K165" s="4">
        <v>1</v>
      </c>
      <c r="M165">
        <f t="shared" si="4"/>
        <v>50</v>
      </c>
      <c r="N165" s="6" t="s">
        <v>417</v>
      </c>
      <c r="O165" s="6" t="s">
        <v>543</v>
      </c>
      <c r="P165" t="s">
        <v>579</v>
      </c>
    </row>
    <row r="166" spans="1:16" x14ac:dyDescent="0.4">
      <c r="A166" t="str">
        <f t="shared" si="5"/>
        <v>Female/Single/51</v>
      </c>
      <c r="B166" s="4">
        <v>1.22</v>
      </c>
      <c r="C166" s="4">
        <v>1.2</v>
      </c>
      <c r="D166" s="4">
        <v>1</v>
      </c>
      <c r="E166" s="4">
        <v>1</v>
      </c>
      <c r="F166" s="4">
        <v>1</v>
      </c>
      <c r="G166" s="4">
        <v>1</v>
      </c>
      <c r="H166" s="4">
        <v>0.84499999999999997</v>
      </c>
      <c r="I166" s="4">
        <v>1.06</v>
      </c>
      <c r="J166" s="4">
        <v>1</v>
      </c>
      <c r="K166" s="4">
        <v>1</v>
      </c>
      <c r="M166">
        <f t="shared" si="4"/>
        <v>51</v>
      </c>
      <c r="N166" s="6" t="s">
        <v>417</v>
      </c>
      <c r="O166" s="6" t="s">
        <v>543</v>
      </c>
      <c r="P166" t="s">
        <v>580</v>
      </c>
    </row>
    <row r="167" spans="1:16" x14ac:dyDescent="0.4">
      <c r="A167" t="str">
        <f t="shared" si="5"/>
        <v>Female/Single/52</v>
      </c>
      <c r="B167" s="4">
        <v>1.22</v>
      </c>
      <c r="C167" s="4">
        <v>1.2</v>
      </c>
      <c r="D167" s="4">
        <v>1</v>
      </c>
      <c r="E167" s="4">
        <v>1</v>
      </c>
      <c r="F167" s="4">
        <v>1</v>
      </c>
      <c r="G167" s="4">
        <v>1</v>
      </c>
      <c r="H167" s="4">
        <v>0.84499999999999997</v>
      </c>
      <c r="I167" s="4">
        <v>1.06</v>
      </c>
      <c r="J167" s="4">
        <v>1</v>
      </c>
      <c r="K167" s="4">
        <v>1</v>
      </c>
      <c r="M167">
        <f t="shared" si="4"/>
        <v>52</v>
      </c>
      <c r="N167" s="6" t="s">
        <v>417</v>
      </c>
      <c r="O167" s="6" t="s">
        <v>543</v>
      </c>
      <c r="P167" t="s">
        <v>581</v>
      </c>
    </row>
    <row r="168" spans="1:16" x14ac:dyDescent="0.4">
      <c r="A168" t="str">
        <f t="shared" si="5"/>
        <v>Female/Single/53</v>
      </c>
      <c r="B168" s="4">
        <v>1.22</v>
      </c>
      <c r="C168" s="4">
        <v>1.2</v>
      </c>
      <c r="D168" s="4">
        <v>1</v>
      </c>
      <c r="E168" s="4">
        <v>1</v>
      </c>
      <c r="F168" s="4">
        <v>1</v>
      </c>
      <c r="G168" s="4">
        <v>1</v>
      </c>
      <c r="H168" s="4">
        <v>0.84499999999999997</v>
      </c>
      <c r="I168" s="4">
        <v>1.06</v>
      </c>
      <c r="J168" s="4">
        <v>1</v>
      </c>
      <c r="K168" s="4">
        <v>1</v>
      </c>
      <c r="M168">
        <f t="shared" si="4"/>
        <v>53</v>
      </c>
      <c r="N168" s="6" t="s">
        <v>417</v>
      </c>
      <c r="O168" s="6" t="s">
        <v>543</v>
      </c>
      <c r="P168" t="s">
        <v>582</v>
      </c>
    </row>
    <row r="169" spans="1:16" x14ac:dyDescent="0.4">
      <c r="A169" t="str">
        <f t="shared" si="5"/>
        <v>Female/Single/54</v>
      </c>
      <c r="B169" s="4">
        <v>1.22</v>
      </c>
      <c r="C169" s="4">
        <v>1.2</v>
      </c>
      <c r="D169" s="4">
        <v>1</v>
      </c>
      <c r="E169" s="4">
        <v>1</v>
      </c>
      <c r="F169" s="4">
        <v>1</v>
      </c>
      <c r="G169" s="4">
        <v>1</v>
      </c>
      <c r="H169" s="4">
        <v>0.84499999999999997</v>
      </c>
      <c r="I169" s="4">
        <v>1.06</v>
      </c>
      <c r="J169" s="4">
        <v>1</v>
      </c>
      <c r="K169" s="4">
        <v>1</v>
      </c>
      <c r="M169">
        <f t="shared" si="4"/>
        <v>54</v>
      </c>
      <c r="N169" s="6" t="s">
        <v>417</v>
      </c>
      <c r="O169" s="6" t="s">
        <v>543</v>
      </c>
      <c r="P169" t="s">
        <v>583</v>
      </c>
    </row>
    <row r="170" spans="1:16" x14ac:dyDescent="0.4">
      <c r="A170" t="str">
        <f t="shared" si="5"/>
        <v>Female/Single/55</v>
      </c>
      <c r="B170" s="4">
        <v>1.22</v>
      </c>
      <c r="C170" s="4">
        <v>1.2</v>
      </c>
      <c r="D170" s="4">
        <v>1</v>
      </c>
      <c r="E170" s="4">
        <v>1</v>
      </c>
      <c r="F170" s="4">
        <v>1</v>
      </c>
      <c r="G170" s="4">
        <v>1</v>
      </c>
      <c r="H170" s="4">
        <v>0.84499999999999997</v>
      </c>
      <c r="I170" s="4">
        <v>1.06</v>
      </c>
      <c r="J170" s="4">
        <v>1</v>
      </c>
      <c r="K170" s="4">
        <v>1</v>
      </c>
      <c r="M170">
        <f t="shared" si="4"/>
        <v>55</v>
      </c>
      <c r="N170" s="6" t="s">
        <v>417</v>
      </c>
      <c r="O170" s="6" t="s">
        <v>543</v>
      </c>
      <c r="P170" t="s">
        <v>584</v>
      </c>
    </row>
    <row r="171" spans="1:16" x14ac:dyDescent="0.4">
      <c r="A171" t="str">
        <f t="shared" si="5"/>
        <v>Female/Single/56</v>
      </c>
      <c r="B171" s="4">
        <v>1.125</v>
      </c>
      <c r="C171" s="4">
        <v>1.115</v>
      </c>
      <c r="D171" s="4">
        <v>1</v>
      </c>
      <c r="E171" s="4">
        <v>1</v>
      </c>
      <c r="F171" s="4">
        <v>1</v>
      </c>
      <c r="G171" s="4">
        <v>1</v>
      </c>
      <c r="H171" s="4">
        <v>0.83499999999999996</v>
      </c>
      <c r="I171" s="4">
        <v>0.97499999999999998</v>
      </c>
      <c r="J171" s="4">
        <v>1</v>
      </c>
      <c r="K171" s="4">
        <v>1</v>
      </c>
      <c r="M171">
        <f t="shared" si="4"/>
        <v>56</v>
      </c>
      <c r="N171" s="6" t="s">
        <v>417</v>
      </c>
      <c r="O171" s="6" t="s">
        <v>543</v>
      </c>
      <c r="P171" t="s">
        <v>585</v>
      </c>
    </row>
    <row r="172" spans="1:16" x14ac:dyDescent="0.4">
      <c r="A172" t="str">
        <f t="shared" si="5"/>
        <v>Female/Single/57</v>
      </c>
      <c r="B172" s="4">
        <v>1.125</v>
      </c>
      <c r="C172" s="4">
        <v>1.115</v>
      </c>
      <c r="D172" s="4">
        <v>1</v>
      </c>
      <c r="E172" s="4">
        <v>1</v>
      </c>
      <c r="F172" s="4">
        <v>1</v>
      </c>
      <c r="G172" s="4">
        <v>1</v>
      </c>
      <c r="H172" s="4">
        <v>0.83499999999999996</v>
      </c>
      <c r="I172" s="4">
        <v>0.97499999999999998</v>
      </c>
      <c r="J172" s="4">
        <v>1</v>
      </c>
      <c r="K172" s="4">
        <v>1</v>
      </c>
      <c r="M172">
        <f t="shared" si="4"/>
        <v>57</v>
      </c>
      <c r="N172" s="6" t="s">
        <v>417</v>
      </c>
      <c r="O172" s="6" t="s">
        <v>543</v>
      </c>
      <c r="P172" t="s">
        <v>586</v>
      </c>
    </row>
    <row r="173" spans="1:16" x14ac:dyDescent="0.4">
      <c r="A173" t="str">
        <f t="shared" si="5"/>
        <v>Female/Single/58</v>
      </c>
      <c r="B173" s="4">
        <v>1.125</v>
      </c>
      <c r="C173" s="4">
        <v>1.115</v>
      </c>
      <c r="D173" s="4">
        <v>1</v>
      </c>
      <c r="E173" s="4">
        <v>1</v>
      </c>
      <c r="F173" s="4">
        <v>1</v>
      </c>
      <c r="G173" s="4">
        <v>1</v>
      </c>
      <c r="H173" s="4">
        <v>0.83499999999999996</v>
      </c>
      <c r="I173" s="4">
        <v>0.97499999999999998</v>
      </c>
      <c r="J173" s="4">
        <v>1</v>
      </c>
      <c r="K173" s="4">
        <v>1</v>
      </c>
      <c r="M173">
        <f t="shared" si="4"/>
        <v>58</v>
      </c>
      <c r="N173" s="6" t="s">
        <v>417</v>
      </c>
      <c r="O173" s="6" t="s">
        <v>543</v>
      </c>
      <c r="P173" t="s">
        <v>587</v>
      </c>
    </row>
    <row r="174" spans="1:16" x14ac:dyDescent="0.4">
      <c r="A174" t="str">
        <f t="shared" si="5"/>
        <v>Female/Single/59</v>
      </c>
      <c r="B174" s="4">
        <v>1.145</v>
      </c>
      <c r="C174" s="4">
        <v>1.1499999999999999</v>
      </c>
      <c r="D174" s="4">
        <v>1</v>
      </c>
      <c r="E174" s="4">
        <v>1</v>
      </c>
      <c r="F174" s="4">
        <v>1</v>
      </c>
      <c r="G174" s="4">
        <v>1</v>
      </c>
      <c r="H174" s="4">
        <v>0.92500000000000004</v>
      </c>
      <c r="I174" s="4">
        <v>1.07</v>
      </c>
      <c r="J174" s="4">
        <v>1</v>
      </c>
      <c r="K174" s="4">
        <v>1</v>
      </c>
      <c r="M174">
        <f t="shared" si="4"/>
        <v>59</v>
      </c>
      <c r="N174" s="6" t="s">
        <v>417</v>
      </c>
      <c r="O174" s="6" t="s">
        <v>543</v>
      </c>
      <c r="P174" t="s">
        <v>588</v>
      </c>
    </row>
    <row r="175" spans="1:16" x14ac:dyDescent="0.4">
      <c r="A175" t="str">
        <f t="shared" si="5"/>
        <v>Female/Single/60</v>
      </c>
      <c r="B175" s="4">
        <v>1.145</v>
      </c>
      <c r="C175" s="4">
        <v>1.1499999999999999</v>
      </c>
      <c r="D175" s="4">
        <v>1</v>
      </c>
      <c r="E175" s="4">
        <v>1</v>
      </c>
      <c r="F175" s="4">
        <v>1</v>
      </c>
      <c r="G175" s="4">
        <v>1</v>
      </c>
      <c r="H175" s="4">
        <v>0.92500000000000004</v>
      </c>
      <c r="I175" s="4">
        <v>1.07</v>
      </c>
      <c r="J175" s="4">
        <v>1</v>
      </c>
      <c r="K175" s="4">
        <v>1</v>
      </c>
      <c r="M175">
        <f t="shared" si="4"/>
        <v>60</v>
      </c>
      <c r="N175" s="6" t="s">
        <v>417</v>
      </c>
      <c r="O175" s="6" t="s">
        <v>543</v>
      </c>
      <c r="P175" t="s">
        <v>589</v>
      </c>
    </row>
    <row r="176" spans="1:16" x14ac:dyDescent="0.4">
      <c r="A176" t="str">
        <f t="shared" si="5"/>
        <v>Female/Single/61</v>
      </c>
      <c r="B176" s="4">
        <v>1.145</v>
      </c>
      <c r="C176" s="4">
        <v>1.1499999999999999</v>
      </c>
      <c r="D176" s="4">
        <v>1</v>
      </c>
      <c r="E176" s="4">
        <v>1</v>
      </c>
      <c r="F176" s="4">
        <v>1</v>
      </c>
      <c r="G176" s="4">
        <v>1</v>
      </c>
      <c r="H176" s="4">
        <v>0.92500000000000004</v>
      </c>
      <c r="I176" s="4">
        <v>1.07</v>
      </c>
      <c r="J176" s="4">
        <v>1</v>
      </c>
      <c r="K176" s="4">
        <v>1</v>
      </c>
      <c r="M176">
        <f t="shared" si="4"/>
        <v>61</v>
      </c>
      <c r="N176" s="6" t="s">
        <v>417</v>
      </c>
      <c r="O176" s="6" t="s">
        <v>543</v>
      </c>
      <c r="P176" t="s">
        <v>590</v>
      </c>
    </row>
    <row r="177" spans="1:16" x14ac:dyDescent="0.4">
      <c r="A177" t="str">
        <f t="shared" si="5"/>
        <v>Female/Single/62</v>
      </c>
      <c r="B177" s="4">
        <v>1.145</v>
      </c>
      <c r="C177" s="4">
        <v>1.1499999999999999</v>
      </c>
      <c r="D177" s="4">
        <v>1</v>
      </c>
      <c r="E177" s="4">
        <v>1</v>
      </c>
      <c r="F177" s="4">
        <v>1</v>
      </c>
      <c r="G177" s="4">
        <v>1</v>
      </c>
      <c r="H177" s="4">
        <v>0.92500000000000004</v>
      </c>
      <c r="I177" s="4">
        <v>1.07</v>
      </c>
      <c r="J177" s="4">
        <v>1</v>
      </c>
      <c r="K177" s="4">
        <v>1</v>
      </c>
      <c r="M177">
        <f t="shared" si="4"/>
        <v>62</v>
      </c>
      <c r="N177" s="6" t="s">
        <v>417</v>
      </c>
      <c r="O177" s="6" t="s">
        <v>543</v>
      </c>
      <c r="P177" t="s">
        <v>591</v>
      </c>
    </row>
    <row r="178" spans="1:16" x14ac:dyDescent="0.4">
      <c r="A178" t="str">
        <f t="shared" si="5"/>
        <v>Female/Single/63</v>
      </c>
      <c r="B178" s="4">
        <v>1.145</v>
      </c>
      <c r="C178" s="4">
        <v>1.1499999999999999</v>
      </c>
      <c r="D178" s="4">
        <v>1</v>
      </c>
      <c r="E178" s="4">
        <v>1</v>
      </c>
      <c r="F178" s="4">
        <v>1</v>
      </c>
      <c r="G178" s="4">
        <v>1</v>
      </c>
      <c r="H178" s="4">
        <v>0.92500000000000004</v>
      </c>
      <c r="I178" s="4">
        <v>1.07</v>
      </c>
      <c r="J178" s="4">
        <v>1</v>
      </c>
      <c r="K178" s="4">
        <v>1</v>
      </c>
      <c r="M178">
        <f t="shared" si="4"/>
        <v>63</v>
      </c>
      <c r="N178" s="6" t="s">
        <v>417</v>
      </c>
      <c r="O178" s="6" t="s">
        <v>543</v>
      </c>
      <c r="P178" t="s">
        <v>592</v>
      </c>
    </row>
    <row r="179" spans="1:16" x14ac:dyDescent="0.4">
      <c r="A179" t="str">
        <f t="shared" si="5"/>
        <v>Female/Single/64</v>
      </c>
      <c r="B179" s="4">
        <v>1.2450000000000001</v>
      </c>
      <c r="C179" s="4">
        <v>1.2350000000000001</v>
      </c>
      <c r="D179" s="4">
        <v>1</v>
      </c>
      <c r="E179" s="4">
        <v>1</v>
      </c>
      <c r="F179" s="4">
        <v>1</v>
      </c>
      <c r="G179" s="4">
        <v>1</v>
      </c>
      <c r="H179" s="4">
        <v>1.0249999999999999</v>
      </c>
      <c r="I179" s="4">
        <v>1.125</v>
      </c>
      <c r="J179" s="4">
        <v>1</v>
      </c>
      <c r="K179" s="4">
        <v>1</v>
      </c>
      <c r="M179">
        <f t="shared" si="4"/>
        <v>64</v>
      </c>
      <c r="N179" s="6" t="s">
        <v>417</v>
      </c>
      <c r="O179" s="6" t="s">
        <v>543</v>
      </c>
      <c r="P179" t="s">
        <v>593</v>
      </c>
    </row>
    <row r="180" spans="1:16" x14ac:dyDescent="0.4">
      <c r="A180" t="str">
        <f t="shared" si="5"/>
        <v>Female/Single/65</v>
      </c>
      <c r="B180" s="4">
        <v>1.2450000000000001</v>
      </c>
      <c r="C180" s="4">
        <v>1.2350000000000001</v>
      </c>
      <c r="D180" s="4">
        <v>1</v>
      </c>
      <c r="E180" s="4">
        <v>1</v>
      </c>
      <c r="F180" s="4">
        <v>1</v>
      </c>
      <c r="G180" s="4">
        <v>1</v>
      </c>
      <c r="H180" s="4">
        <v>1.0249999999999999</v>
      </c>
      <c r="I180" s="4">
        <v>1.125</v>
      </c>
      <c r="J180" s="4">
        <v>1</v>
      </c>
      <c r="K180" s="4">
        <v>1</v>
      </c>
      <c r="M180">
        <f t="shared" si="4"/>
        <v>65</v>
      </c>
      <c r="N180" s="6" t="s">
        <v>417</v>
      </c>
      <c r="O180" s="6" t="s">
        <v>543</v>
      </c>
      <c r="P180" t="s">
        <v>594</v>
      </c>
    </row>
    <row r="181" spans="1:16" x14ac:dyDescent="0.4">
      <c r="A181" t="str">
        <f t="shared" si="5"/>
        <v>Female/Single/66</v>
      </c>
      <c r="B181" s="4">
        <v>1.2450000000000001</v>
      </c>
      <c r="C181" s="4">
        <v>1.2350000000000001</v>
      </c>
      <c r="D181" s="4">
        <v>1</v>
      </c>
      <c r="E181" s="4">
        <v>1</v>
      </c>
      <c r="F181" s="4">
        <v>1</v>
      </c>
      <c r="G181" s="4">
        <v>1</v>
      </c>
      <c r="H181" s="4">
        <v>1.0249999999999999</v>
      </c>
      <c r="I181" s="4">
        <v>1.125</v>
      </c>
      <c r="J181" s="4">
        <v>1</v>
      </c>
      <c r="K181" s="4">
        <v>1</v>
      </c>
      <c r="M181">
        <f t="shared" si="4"/>
        <v>66</v>
      </c>
      <c r="N181" s="6" t="s">
        <v>417</v>
      </c>
      <c r="O181" s="6" t="s">
        <v>543</v>
      </c>
      <c r="P181" t="s">
        <v>595</v>
      </c>
    </row>
    <row r="182" spans="1:16" x14ac:dyDescent="0.4">
      <c r="A182" t="str">
        <f t="shared" si="5"/>
        <v>Female/Single/67</v>
      </c>
      <c r="B182" s="4">
        <v>1.2450000000000001</v>
      </c>
      <c r="C182" s="4">
        <v>1.2350000000000001</v>
      </c>
      <c r="D182" s="4">
        <v>1</v>
      </c>
      <c r="E182" s="4">
        <v>1</v>
      </c>
      <c r="F182" s="4">
        <v>1</v>
      </c>
      <c r="G182" s="4">
        <v>1</v>
      </c>
      <c r="H182" s="4">
        <v>1.0249999999999999</v>
      </c>
      <c r="I182" s="4">
        <v>1.125</v>
      </c>
      <c r="J182" s="4">
        <v>1</v>
      </c>
      <c r="K182" s="4">
        <v>1</v>
      </c>
      <c r="M182">
        <f t="shared" si="4"/>
        <v>67</v>
      </c>
      <c r="N182" s="6" t="s">
        <v>417</v>
      </c>
      <c r="O182" s="6" t="s">
        <v>543</v>
      </c>
      <c r="P182" t="s">
        <v>596</v>
      </c>
    </row>
    <row r="183" spans="1:16" x14ac:dyDescent="0.4">
      <c r="A183" t="str">
        <f t="shared" si="5"/>
        <v>Female/Single/68</v>
      </c>
      <c r="B183" s="4">
        <v>1.2450000000000001</v>
      </c>
      <c r="C183" s="4">
        <v>1.2350000000000001</v>
      </c>
      <c r="D183" s="4">
        <v>1</v>
      </c>
      <c r="E183" s="4">
        <v>1</v>
      </c>
      <c r="F183" s="4">
        <v>1</v>
      </c>
      <c r="G183" s="4">
        <v>1</v>
      </c>
      <c r="H183" s="4">
        <v>1.0249999999999999</v>
      </c>
      <c r="I183" s="4">
        <v>1.125</v>
      </c>
      <c r="J183" s="4">
        <v>1</v>
      </c>
      <c r="K183" s="4">
        <v>1</v>
      </c>
      <c r="M183">
        <f t="shared" si="4"/>
        <v>68</v>
      </c>
      <c r="N183" s="6" t="s">
        <v>417</v>
      </c>
      <c r="O183" s="6" t="s">
        <v>543</v>
      </c>
      <c r="P183" t="s">
        <v>597</v>
      </c>
    </row>
    <row r="184" spans="1:16" x14ac:dyDescent="0.4">
      <c r="A184" t="str">
        <f t="shared" si="5"/>
        <v>Female/Single/69</v>
      </c>
      <c r="B184" s="4">
        <v>1.2450000000000001</v>
      </c>
      <c r="C184" s="4">
        <v>1.2350000000000001</v>
      </c>
      <c r="D184" s="4">
        <v>1</v>
      </c>
      <c r="E184" s="4">
        <v>1</v>
      </c>
      <c r="F184" s="4">
        <v>1</v>
      </c>
      <c r="G184" s="4">
        <v>1</v>
      </c>
      <c r="H184" s="4">
        <v>1.0249999999999999</v>
      </c>
      <c r="I184" s="4">
        <v>1.125</v>
      </c>
      <c r="J184" s="4">
        <v>1</v>
      </c>
      <c r="K184" s="4">
        <v>1</v>
      </c>
      <c r="M184">
        <f t="shared" si="4"/>
        <v>69</v>
      </c>
      <c r="N184" s="6" t="s">
        <v>417</v>
      </c>
      <c r="O184" s="6" t="s">
        <v>543</v>
      </c>
      <c r="P184" t="s">
        <v>598</v>
      </c>
    </row>
    <row r="185" spans="1:16" x14ac:dyDescent="0.4">
      <c r="A185" t="str">
        <f t="shared" si="5"/>
        <v>Female/Single/70</v>
      </c>
      <c r="B185" s="4">
        <v>1.2450000000000001</v>
      </c>
      <c r="C185" s="4">
        <v>1.2350000000000001</v>
      </c>
      <c r="D185" s="4">
        <v>1</v>
      </c>
      <c r="E185" s="4">
        <v>1</v>
      </c>
      <c r="F185" s="4">
        <v>1</v>
      </c>
      <c r="G185" s="4">
        <v>1</v>
      </c>
      <c r="H185" s="4">
        <v>1.0249999999999999</v>
      </c>
      <c r="I185" s="4">
        <v>1.125</v>
      </c>
      <c r="J185" s="4">
        <v>1</v>
      </c>
      <c r="K185" s="4">
        <v>1</v>
      </c>
      <c r="M185">
        <f t="shared" si="4"/>
        <v>70</v>
      </c>
      <c r="N185" s="6" t="s">
        <v>417</v>
      </c>
      <c r="O185" s="6" t="s">
        <v>543</v>
      </c>
      <c r="P185" t="s">
        <v>599</v>
      </c>
    </row>
    <row r="186" spans="1:16" x14ac:dyDescent="0.4">
      <c r="A186" t="str">
        <f t="shared" si="5"/>
        <v>Female/Single/71</v>
      </c>
      <c r="B186" s="4">
        <v>1.4450000000000001</v>
      </c>
      <c r="C186" s="4">
        <v>1.44</v>
      </c>
      <c r="D186" s="4">
        <v>1</v>
      </c>
      <c r="E186" s="4">
        <v>1</v>
      </c>
      <c r="F186" s="4">
        <v>1</v>
      </c>
      <c r="G186" s="4">
        <v>1</v>
      </c>
      <c r="H186" s="4">
        <v>1.31</v>
      </c>
      <c r="I186" s="4">
        <v>1.44</v>
      </c>
      <c r="J186" s="4">
        <v>1</v>
      </c>
      <c r="K186" s="4">
        <v>1</v>
      </c>
      <c r="M186">
        <f t="shared" si="4"/>
        <v>71</v>
      </c>
      <c r="N186" s="6" t="s">
        <v>417</v>
      </c>
      <c r="O186" s="6" t="s">
        <v>543</v>
      </c>
      <c r="P186" t="s">
        <v>600</v>
      </c>
    </row>
    <row r="187" spans="1:16" x14ac:dyDescent="0.4">
      <c r="A187" t="str">
        <f t="shared" si="5"/>
        <v>Female/Single/72</v>
      </c>
      <c r="B187" s="4">
        <v>1.4450000000000001</v>
      </c>
      <c r="C187" s="4">
        <v>1.44</v>
      </c>
      <c r="D187" s="4">
        <v>1</v>
      </c>
      <c r="E187" s="4">
        <v>1</v>
      </c>
      <c r="F187" s="4">
        <v>1</v>
      </c>
      <c r="G187" s="4">
        <v>1</v>
      </c>
      <c r="H187" s="4">
        <v>1.31</v>
      </c>
      <c r="I187" s="4">
        <v>1.44</v>
      </c>
      <c r="J187" s="4">
        <v>1</v>
      </c>
      <c r="K187" s="4">
        <v>1</v>
      </c>
      <c r="M187">
        <f t="shared" si="4"/>
        <v>72</v>
      </c>
      <c r="N187" s="6" t="s">
        <v>417</v>
      </c>
      <c r="O187" s="6" t="s">
        <v>543</v>
      </c>
      <c r="P187" t="s">
        <v>601</v>
      </c>
    </row>
    <row r="188" spans="1:16" x14ac:dyDescent="0.4">
      <c r="A188" t="str">
        <f t="shared" si="5"/>
        <v>Female/Single/73</v>
      </c>
      <c r="B188" s="4">
        <v>1.4450000000000001</v>
      </c>
      <c r="C188" s="4">
        <v>1.44</v>
      </c>
      <c r="D188" s="4">
        <v>1</v>
      </c>
      <c r="E188" s="4">
        <v>1</v>
      </c>
      <c r="F188" s="4">
        <v>1</v>
      </c>
      <c r="G188" s="4">
        <v>1</v>
      </c>
      <c r="H188" s="4">
        <v>1.31</v>
      </c>
      <c r="I188" s="4">
        <v>1.44</v>
      </c>
      <c r="J188" s="4">
        <v>1</v>
      </c>
      <c r="K188" s="4">
        <v>1</v>
      </c>
      <c r="M188">
        <f t="shared" si="4"/>
        <v>73</v>
      </c>
      <c r="N188" s="6" t="s">
        <v>417</v>
      </c>
      <c r="O188" s="6" t="s">
        <v>543</v>
      </c>
      <c r="P188" t="s">
        <v>602</v>
      </c>
    </row>
    <row r="189" spans="1:16" x14ac:dyDescent="0.4">
      <c r="A189" t="str">
        <f t="shared" si="5"/>
        <v>Female/Single/74</v>
      </c>
      <c r="B189" s="4">
        <v>1.4450000000000001</v>
      </c>
      <c r="C189" s="4">
        <v>1.44</v>
      </c>
      <c r="D189" s="4">
        <v>1</v>
      </c>
      <c r="E189" s="4">
        <v>1</v>
      </c>
      <c r="F189" s="4">
        <v>1</v>
      </c>
      <c r="G189" s="4">
        <v>1</v>
      </c>
      <c r="H189" s="4">
        <v>1.31</v>
      </c>
      <c r="I189" s="4">
        <v>1.44</v>
      </c>
      <c r="J189" s="4">
        <v>1</v>
      </c>
      <c r="K189" s="4">
        <v>1</v>
      </c>
      <c r="M189">
        <f t="shared" si="4"/>
        <v>74</v>
      </c>
      <c r="N189" s="6" t="s">
        <v>417</v>
      </c>
      <c r="O189" s="6" t="s">
        <v>543</v>
      </c>
      <c r="P189" t="s">
        <v>603</v>
      </c>
    </row>
    <row r="190" spans="1:16" x14ac:dyDescent="0.4">
      <c r="A190" t="str">
        <f t="shared" si="5"/>
        <v>Female/Single/75 &amp; up</v>
      </c>
      <c r="B190" s="4">
        <v>1.675</v>
      </c>
      <c r="C190" s="4">
        <v>1.67</v>
      </c>
      <c r="D190" s="4">
        <v>1</v>
      </c>
      <c r="E190" s="4">
        <v>1</v>
      </c>
      <c r="F190" s="4">
        <v>1</v>
      </c>
      <c r="G190" s="4">
        <v>1</v>
      </c>
      <c r="H190" s="4">
        <v>1.4650000000000001</v>
      </c>
      <c r="I190" s="4">
        <v>1.49</v>
      </c>
      <c r="J190" s="4">
        <v>1</v>
      </c>
      <c r="K190" s="4">
        <v>1</v>
      </c>
      <c r="M190" s="48" t="s">
        <v>479</v>
      </c>
      <c r="N190" s="6" t="s">
        <v>417</v>
      </c>
      <c r="O190" s="6" t="s">
        <v>543</v>
      </c>
      <c r="P190" t="s">
        <v>604</v>
      </c>
    </row>
    <row r="191" spans="1:16" x14ac:dyDescent="0.4">
      <c r="A191" t="str">
        <f t="shared" si="5"/>
        <v>Female/Married/15</v>
      </c>
      <c r="B191" s="4">
        <v>4.0049999999999999</v>
      </c>
      <c r="C191" s="4">
        <v>4.0549999999999997</v>
      </c>
      <c r="D191" s="4">
        <v>1</v>
      </c>
      <c r="E191" s="4">
        <v>1</v>
      </c>
      <c r="F191" s="4">
        <v>1</v>
      </c>
      <c r="G191" s="4">
        <v>1</v>
      </c>
      <c r="H191" s="4">
        <v>3.8849999999999998</v>
      </c>
      <c r="I191" s="4">
        <v>4.5199999999999996</v>
      </c>
      <c r="J191" s="4">
        <v>1</v>
      </c>
      <c r="K191" s="4">
        <v>1</v>
      </c>
      <c r="M191">
        <v>15</v>
      </c>
      <c r="N191" s="6" t="s">
        <v>481</v>
      </c>
      <c r="O191" s="6" t="s">
        <v>543</v>
      </c>
      <c r="P191" t="s">
        <v>605</v>
      </c>
    </row>
    <row r="192" spans="1:16" x14ac:dyDescent="0.4">
      <c r="A192" t="str">
        <f t="shared" si="5"/>
        <v>Female/Married/16</v>
      </c>
      <c r="B192" s="4">
        <v>4.0049999999999999</v>
      </c>
      <c r="C192" s="4">
        <v>4.0549999999999997</v>
      </c>
      <c r="D192" s="4">
        <v>1</v>
      </c>
      <c r="E192" s="4">
        <v>1</v>
      </c>
      <c r="F192" s="4">
        <v>1</v>
      </c>
      <c r="G192" s="4">
        <v>1</v>
      </c>
      <c r="H192" s="4">
        <v>3.8849999999999998</v>
      </c>
      <c r="I192" s="4">
        <v>4.5199999999999996</v>
      </c>
      <c r="J192" s="4">
        <v>1</v>
      </c>
      <c r="K192" s="4">
        <v>1</v>
      </c>
      <c r="M192">
        <v>16</v>
      </c>
      <c r="N192" s="6" t="s">
        <v>481</v>
      </c>
      <c r="O192" s="6" t="s">
        <v>543</v>
      </c>
      <c r="P192" t="s">
        <v>606</v>
      </c>
    </row>
    <row r="193" spans="1:16" x14ac:dyDescent="0.4">
      <c r="A193" t="str">
        <f t="shared" si="5"/>
        <v>Female/Married/17</v>
      </c>
      <c r="B193" s="4">
        <v>4.0049999999999999</v>
      </c>
      <c r="C193" s="4">
        <v>4.0549999999999997</v>
      </c>
      <c r="D193" s="4">
        <v>1</v>
      </c>
      <c r="E193" s="4">
        <v>1</v>
      </c>
      <c r="F193" s="4">
        <v>1</v>
      </c>
      <c r="G193" s="4">
        <v>1</v>
      </c>
      <c r="H193" s="4">
        <v>3.8849999999999998</v>
      </c>
      <c r="I193" s="4">
        <v>4.5199999999999996</v>
      </c>
      <c r="J193" s="4">
        <v>1</v>
      </c>
      <c r="K193" s="4">
        <v>1</v>
      </c>
      <c r="M193">
        <f>+M192+1</f>
        <v>17</v>
      </c>
      <c r="N193" s="6" t="s">
        <v>481</v>
      </c>
      <c r="O193" s="6" t="s">
        <v>543</v>
      </c>
      <c r="P193" t="s">
        <v>607</v>
      </c>
    </row>
    <row r="194" spans="1:16" x14ac:dyDescent="0.4">
      <c r="A194" t="str">
        <f t="shared" si="5"/>
        <v>Female/Married/18</v>
      </c>
      <c r="B194" s="4">
        <v>3.76</v>
      </c>
      <c r="C194" s="4">
        <v>3.8450000000000002</v>
      </c>
      <c r="D194" s="4">
        <v>1</v>
      </c>
      <c r="E194" s="4">
        <v>1</v>
      </c>
      <c r="F194" s="4">
        <v>1</v>
      </c>
      <c r="G194" s="4">
        <v>1</v>
      </c>
      <c r="H194" s="4">
        <v>3.6349999999999998</v>
      </c>
      <c r="I194" s="4">
        <v>4.2050000000000001</v>
      </c>
      <c r="J194" s="4">
        <v>1</v>
      </c>
      <c r="K194" s="4">
        <v>1</v>
      </c>
      <c r="M194">
        <f t="shared" ref="M194:M250" si="6">+M193+1</f>
        <v>18</v>
      </c>
      <c r="N194" s="6" t="s">
        <v>481</v>
      </c>
      <c r="O194" s="6" t="s">
        <v>543</v>
      </c>
      <c r="P194" t="s">
        <v>608</v>
      </c>
    </row>
    <row r="195" spans="1:16" x14ac:dyDescent="0.4">
      <c r="A195" t="str">
        <f t="shared" si="5"/>
        <v>Female/Married/19</v>
      </c>
      <c r="B195" s="4">
        <v>2.41</v>
      </c>
      <c r="C195" s="4">
        <v>2.4500000000000002</v>
      </c>
      <c r="D195" s="4">
        <v>1</v>
      </c>
      <c r="E195" s="4">
        <v>1</v>
      </c>
      <c r="F195" s="4">
        <v>1</v>
      </c>
      <c r="G195" s="4">
        <v>1</v>
      </c>
      <c r="H195" s="4">
        <v>2.52</v>
      </c>
      <c r="I195" s="4">
        <v>3.12</v>
      </c>
      <c r="J195" s="4">
        <v>1</v>
      </c>
      <c r="K195" s="4">
        <v>1</v>
      </c>
      <c r="M195">
        <f t="shared" si="6"/>
        <v>19</v>
      </c>
      <c r="N195" s="6" t="s">
        <v>481</v>
      </c>
      <c r="O195" s="6" t="s">
        <v>543</v>
      </c>
      <c r="P195" t="s">
        <v>609</v>
      </c>
    </row>
    <row r="196" spans="1:16" x14ac:dyDescent="0.4">
      <c r="A196" t="str">
        <f t="shared" si="5"/>
        <v>Female/Married/20</v>
      </c>
      <c r="B196" s="4">
        <v>2.27</v>
      </c>
      <c r="C196" s="4">
        <v>2.31</v>
      </c>
      <c r="D196" s="4">
        <v>1</v>
      </c>
      <c r="E196" s="4">
        <v>1</v>
      </c>
      <c r="F196" s="4">
        <v>1</v>
      </c>
      <c r="G196" s="4">
        <v>1</v>
      </c>
      <c r="H196" s="4">
        <v>2.16</v>
      </c>
      <c r="I196" s="4">
        <v>2.7850000000000001</v>
      </c>
      <c r="J196" s="4">
        <v>1</v>
      </c>
      <c r="K196" s="4">
        <v>1</v>
      </c>
      <c r="M196">
        <f t="shared" si="6"/>
        <v>20</v>
      </c>
      <c r="N196" s="6" t="s">
        <v>481</v>
      </c>
      <c r="O196" s="6" t="s">
        <v>543</v>
      </c>
      <c r="P196" t="s">
        <v>610</v>
      </c>
    </row>
    <row r="197" spans="1:16" x14ac:dyDescent="0.4">
      <c r="A197" t="str">
        <f t="shared" si="5"/>
        <v>Female/Married/21</v>
      </c>
      <c r="B197" s="4">
        <v>2.08</v>
      </c>
      <c r="C197" s="4">
        <v>2.125</v>
      </c>
      <c r="D197" s="4">
        <v>1</v>
      </c>
      <c r="E197" s="4">
        <v>1</v>
      </c>
      <c r="F197" s="4">
        <v>1</v>
      </c>
      <c r="G197" s="4">
        <v>1</v>
      </c>
      <c r="H197" s="4">
        <v>2.16</v>
      </c>
      <c r="I197" s="4">
        <v>2.7850000000000001</v>
      </c>
      <c r="J197" s="4">
        <v>1</v>
      </c>
      <c r="K197" s="4">
        <v>1</v>
      </c>
      <c r="M197">
        <f t="shared" si="6"/>
        <v>21</v>
      </c>
      <c r="N197" s="6" t="s">
        <v>481</v>
      </c>
      <c r="O197" s="6" t="s">
        <v>543</v>
      </c>
      <c r="P197" t="s">
        <v>611</v>
      </c>
    </row>
    <row r="198" spans="1:16" x14ac:dyDescent="0.4">
      <c r="A198" t="str">
        <f t="shared" si="5"/>
        <v>Female/Married/22</v>
      </c>
      <c r="B198" s="4">
        <v>1.88</v>
      </c>
      <c r="C198" s="4">
        <v>1.905</v>
      </c>
      <c r="D198" s="4">
        <v>1</v>
      </c>
      <c r="E198" s="4">
        <v>1</v>
      </c>
      <c r="F198" s="4">
        <v>1</v>
      </c>
      <c r="G198" s="4">
        <v>1</v>
      </c>
      <c r="H198" s="4">
        <v>1.895</v>
      </c>
      <c r="I198" s="4">
        <v>2.2250000000000001</v>
      </c>
      <c r="J198" s="4">
        <v>1</v>
      </c>
      <c r="K198" s="4">
        <v>1</v>
      </c>
      <c r="M198">
        <f t="shared" si="6"/>
        <v>22</v>
      </c>
      <c r="N198" s="6" t="s">
        <v>481</v>
      </c>
      <c r="O198" s="6" t="s">
        <v>543</v>
      </c>
      <c r="P198" t="s">
        <v>612</v>
      </c>
    </row>
    <row r="199" spans="1:16" x14ac:dyDescent="0.4">
      <c r="A199" t="str">
        <f t="shared" si="5"/>
        <v>Female/Married/23</v>
      </c>
      <c r="B199" s="4">
        <v>1.88</v>
      </c>
      <c r="C199" s="4">
        <v>1.905</v>
      </c>
      <c r="D199" s="4">
        <v>1</v>
      </c>
      <c r="E199" s="4">
        <v>1</v>
      </c>
      <c r="F199" s="4">
        <v>1</v>
      </c>
      <c r="G199" s="4">
        <v>1</v>
      </c>
      <c r="H199" s="4">
        <v>1.7849999999999999</v>
      </c>
      <c r="I199" s="4">
        <v>2.145</v>
      </c>
      <c r="J199" s="4">
        <v>1</v>
      </c>
      <c r="K199" s="4">
        <v>1</v>
      </c>
      <c r="M199">
        <f t="shared" si="6"/>
        <v>23</v>
      </c>
      <c r="N199" s="6" t="s">
        <v>481</v>
      </c>
      <c r="O199" s="6" t="s">
        <v>543</v>
      </c>
      <c r="P199" t="s">
        <v>613</v>
      </c>
    </row>
    <row r="200" spans="1:16" x14ac:dyDescent="0.4">
      <c r="A200" t="str">
        <f t="shared" ref="A200:A251" si="7">CONCATENATE(O200,"/",N200,"/",M200)</f>
        <v>Female/Married/24</v>
      </c>
      <c r="B200" s="4">
        <v>1.69</v>
      </c>
      <c r="C200" s="4">
        <v>1.73</v>
      </c>
      <c r="D200" s="4">
        <v>1</v>
      </c>
      <c r="E200" s="4">
        <v>1</v>
      </c>
      <c r="F200" s="4">
        <v>1</v>
      </c>
      <c r="G200" s="4">
        <v>1</v>
      </c>
      <c r="H200" s="4">
        <v>1.51</v>
      </c>
      <c r="I200" s="4">
        <v>1.9</v>
      </c>
      <c r="J200" s="4">
        <v>1</v>
      </c>
      <c r="K200" s="4">
        <v>1</v>
      </c>
      <c r="M200">
        <f t="shared" si="6"/>
        <v>24</v>
      </c>
      <c r="N200" s="6" t="s">
        <v>481</v>
      </c>
      <c r="O200" s="6" t="s">
        <v>543</v>
      </c>
      <c r="P200" t="s">
        <v>614</v>
      </c>
    </row>
    <row r="201" spans="1:16" x14ac:dyDescent="0.4">
      <c r="A201" t="str">
        <f t="shared" si="7"/>
        <v>Female/Married/25</v>
      </c>
      <c r="B201" s="4">
        <v>1.66</v>
      </c>
      <c r="C201" s="4">
        <v>1.69</v>
      </c>
      <c r="D201" s="4">
        <v>1</v>
      </c>
      <c r="E201" s="4">
        <v>1</v>
      </c>
      <c r="F201" s="4">
        <v>1</v>
      </c>
      <c r="G201" s="4">
        <v>1</v>
      </c>
      <c r="H201" s="4">
        <v>1.51</v>
      </c>
      <c r="I201" s="4">
        <v>1.9</v>
      </c>
      <c r="J201" s="4">
        <v>1</v>
      </c>
      <c r="K201" s="4">
        <v>1</v>
      </c>
      <c r="M201">
        <f t="shared" si="6"/>
        <v>25</v>
      </c>
      <c r="N201" s="6" t="s">
        <v>481</v>
      </c>
      <c r="O201" s="6" t="s">
        <v>543</v>
      </c>
      <c r="P201" t="s">
        <v>615</v>
      </c>
    </row>
    <row r="202" spans="1:16" x14ac:dyDescent="0.4">
      <c r="A202" t="str">
        <f t="shared" si="7"/>
        <v>Female/Married/26</v>
      </c>
      <c r="B202" s="4">
        <v>1.53</v>
      </c>
      <c r="C202" s="4">
        <v>1.5</v>
      </c>
      <c r="D202" s="4">
        <v>1</v>
      </c>
      <c r="E202" s="4">
        <v>1</v>
      </c>
      <c r="F202" s="4">
        <v>1</v>
      </c>
      <c r="G202" s="4">
        <v>1</v>
      </c>
      <c r="H202" s="4">
        <v>1.345</v>
      </c>
      <c r="I202" s="4">
        <v>1.75</v>
      </c>
      <c r="J202" s="4">
        <v>1</v>
      </c>
      <c r="K202" s="4">
        <v>1</v>
      </c>
      <c r="M202">
        <f t="shared" si="6"/>
        <v>26</v>
      </c>
      <c r="N202" s="6" t="s">
        <v>481</v>
      </c>
      <c r="O202" s="6" t="s">
        <v>543</v>
      </c>
      <c r="P202" t="s">
        <v>616</v>
      </c>
    </row>
    <row r="203" spans="1:16" x14ac:dyDescent="0.4">
      <c r="A203" t="str">
        <f t="shared" si="7"/>
        <v>Female/Married/27</v>
      </c>
      <c r="B203" s="4">
        <v>1.4950000000000001</v>
      </c>
      <c r="C203" s="4">
        <v>1.4650000000000001</v>
      </c>
      <c r="D203" s="4">
        <v>1</v>
      </c>
      <c r="E203" s="4">
        <v>1</v>
      </c>
      <c r="F203" s="4">
        <v>1</v>
      </c>
      <c r="G203" s="4">
        <v>1</v>
      </c>
      <c r="H203" s="4">
        <v>1.2150000000000001</v>
      </c>
      <c r="I203" s="4">
        <v>1.57</v>
      </c>
      <c r="J203" s="4">
        <v>1</v>
      </c>
      <c r="K203" s="4">
        <v>1</v>
      </c>
      <c r="M203">
        <f t="shared" si="6"/>
        <v>27</v>
      </c>
      <c r="N203" s="6" t="s">
        <v>481</v>
      </c>
      <c r="O203" s="6" t="s">
        <v>543</v>
      </c>
      <c r="P203" t="s">
        <v>617</v>
      </c>
    </row>
    <row r="204" spans="1:16" x14ac:dyDescent="0.4">
      <c r="A204" t="str">
        <f t="shared" si="7"/>
        <v>Female/Married/28</v>
      </c>
      <c r="B204" s="4">
        <v>1.385</v>
      </c>
      <c r="C204" s="4">
        <v>1.345</v>
      </c>
      <c r="D204" s="4">
        <v>1</v>
      </c>
      <c r="E204" s="4">
        <v>1</v>
      </c>
      <c r="F204" s="4">
        <v>1</v>
      </c>
      <c r="G204" s="4">
        <v>1</v>
      </c>
      <c r="H204" s="4">
        <v>1.2150000000000001</v>
      </c>
      <c r="I204" s="4">
        <v>1.52</v>
      </c>
      <c r="J204" s="4">
        <v>1</v>
      </c>
      <c r="K204" s="4">
        <v>1</v>
      </c>
      <c r="M204">
        <f t="shared" si="6"/>
        <v>28</v>
      </c>
      <c r="N204" s="6" t="s">
        <v>481</v>
      </c>
      <c r="O204" s="6" t="s">
        <v>543</v>
      </c>
      <c r="P204" t="s">
        <v>618</v>
      </c>
    </row>
    <row r="205" spans="1:16" x14ac:dyDescent="0.4">
      <c r="A205" t="str">
        <f t="shared" si="7"/>
        <v>Female/Married/29</v>
      </c>
      <c r="B205" s="4">
        <v>1.27</v>
      </c>
      <c r="C205" s="4">
        <v>1.2250000000000001</v>
      </c>
      <c r="D205" s="4">
        <v>1</v>
      </c>
      <c r="E205" s="4">
        <v>1</v>
      </c>
      <c r="F205" s="4">
        <v>1</v>
      </c>
      <c r="G205" s="4">
        <v>1</v>
      </c>
      <c r="H205" s="4">
        <v>1.2150000000000001</v>
      </c>
      <c r="I205" s="4">
        <v>1.52</v>
      </c>
      <c r="J205" s="4">
        <v>1</v>
      </c>
      <c r="K205" s="4">
        <v>1</v>
      </c>
      <c r="M205">
        <f t="shared" si="6"/>
        <v>29</v>
      </c>
      <c r="N205" s="6" t="s">
        <v>481</v>
      </c>
      <c r="O205" s="6" t="s">
        <v>543</v>
      </c>
      <c r="P205" t="s">
        <v>619</v>
      </c>
    </row>
    <row r="206" spans="1:16" x14ac:dyDescent="0.4">
      <c r="A206" t="str">
        <f t="shared" si="7"/>
        <v>Female/Married/30</v>
      </c>
      <c r="B206" s="4">
        <v>1.1200000000000001</v>
      </c>
      <c r="C206" s="4">
        <v>1.0900000000000001</v>
      </c>
      <c r="D206" s="4">
        <v>1</v>
      </c>
      <c r="E206" s="4">
        <v>1</v>
      </c>
      <c r="F206" s="4">
        <v>1</v>
      </c>
      <c r="G206" s="4">
        <v>1</v>
      </c>
      <c r="H206" s="4">
        <v>1.19</v>
      </c>
      <c r="I206" s="4">
        <v>1.39</v>
      </c>
      <c r="J206" s="4">
        <v>1</v>
      </c>
      <c r="K206" s="4">
        <v>1</v>
      </c>
      <c r="M206">
        <f t="shared" si="6"/>
        <v>30</v>
      </c>
      <c r="N206" s="6" t="s">
        <v>481</v>
      </c>
      <c r="O206" s="6" t="s">
        <v>543</v>
      </c>
      <c r="P206" t="s">
        <v>620</v>
      </c>
    </row>
    <row r="207" spans="1:16" x14ac:dyDescent="0.4">
      <c r="A207" t="str">
        <f t="shared" si="7"/>
        <v>Female/Married/31</v>
      </c>
      <c r="B207" s="4">
        <v>1.1200000000000001</v>
      </c>
      <c r="C207" s="4">
        <v>1.0900000000000001</v>
      </c>
      <c r="D207" s="4">
        <v>1</v>
      </c>
      <c r="E207" s="4">
        <v>1</v>
      </c>
      <c r="F207" s="4">
        <v>1</v>
      </c>
      <c r="G207" s="4">
        <v>1</v>
      </c>
      <c r="H207" s="4">
        <v>1.19</v>
      </c>
      <c r="I207" s="4">
        <v>1.39</v>
      </c>
      <c r="J207" s="4">
        <v>1</v>
      </c>
      <c r="K207" s="4">
        <v>1</v>
      </c>
      <c r="M207">
        <f t="shared" si="6"/>
        <v>31</v>
      </c>
      <c r="N207" s="6" t="s">
        <v>481</v>
      </c>
      <c r="O207" s="6" t="s">
        <v>543</v>
      </c>
      <c r="P207" t="s">
        <v>621</v>
      </c>
    </row>
    <row r="208" spans="1:16" x14ac:dyDescent="0.4">
      <c r="A208" t="str">
        <f t="shared" si="7"/>
        <v>Female/Married/32</v>
      </c>
      <c r="B208" s="4">
        <v>1.1000000000000001</v>
      </c>
      <c r="C208" s="4">
        <v>1.0900000000000001</v>
      </c>
      <c r="D208" s="4">
        <v>1</v>
      </c>
      <c r="E208" s="4">
        <v>1</v>
      </c>
      <c r="F208" s="4">
        <v>1</v>
      </c>
      <c r="G208" s="4">
        <v>1</v>
      </c>
      <c r="H208" s="4">
        <v>1.175</v>
      </c>
      <c r="I208" s="4">
        <v>1.355</v>
      </c>
      <c r="J208" s="4">
        <v>1</v>
      </c>
      <c r="K208" s="4">
        <v>1</v>
      </c>
      <c r="M208">
        <f t="shared" si="6"/>
        <v>32</v>
      </c>
      <c r="N208" s="6" t="s">
        <v>481</v>
      </c>
      <c r="O208" s="6" t="s">
        <v>543</v>
      </c>
      <c r="P208" t="s">
        <v>622</v>
      </c>
    </row>
    <row r="209" spans="1:16" x14ac:dyDescent="0.4">
      <c r="A209" t="str">
        <f t="shared" si="7"/>
        <v>Female/Married/33</v>
      </c>
      <c r="B209" s="4">
        <v>1.1000000000000001</v>
      </c>
      <c r="C209" s="4">
        <v>1.0900000000000001</v>
      </c>
      <c r="D209" s="4">
        <v>1</v>
      </c>
      <c r="E209" s="4">
        <v>1</v>
      </c>
      <c r="F209" s="4">
        <v>1</v>
      </c>
      <c r="G209" s="4">
        <v>1</v>
      </c>
      <c r="H209" s="4">
        <v>1.175</v>
      </c>
      <c r="I209" s="4">
        <v>1.355</v>
      </c>
      <c r="J209" s="4">
        <v>1</v>
      </c>
      <c r="K209" s="4">
        <v>1</v>
      </c>
      <c r="M209">
        <f t="shared" si="6"/>
        <v>33</v>
      </c>
      <c r="N209" s="6" t="s">
        <v>481</v>
      </c>
      <c r="O209" s="6" t="s">
        <v>543</v>
      </c>
      <c r="P209" t="s">
        <v>623</v>
      </c>
    </row>
    <row r="210" spans="1:16" x14ac:dyDescent="0.4">
      <c r="A210" t="str">
        <f t="shared" si="7"/>
        <v>Female/Married/34</v>
      </c>
      <c r="B210" s="4">
        <v>1.0900000000000001</v>
      </c>
      <c r="C210" s="4">
        <v>1.08</v>
      </c>
      <c r="D210" s="4">
        <v>1</v>
      </c>
      <c r="E210" s="4">
        <v>1</v>
      </c>
      <c r="F210" s="4">
        <v>1</v>
      </c>
      <c r="G210" s="4">
        <v>1</v>
      </c>
      <c r="H210" s="4">
        <v>1.115</v>
      </c>
      <c r="I210" s="4">
        <v>1.3</v>
      </c>
      <c r="J210" s="4">
        <v>1</v>
      </c>
      <c r="K210" s="4">
        <v>1</v>
      </c>
      <c r="M210">
        <f t="shared" si="6"/>
        <v>34</v>
      </c>
      <c r="N210" s="6" t="s">
        <v>481</v>
      </c>
      <c r="O210" s="6" t="s">
        <v>543</v>
      </c>
      <c r="P210" t="s">
        <v>624</v>
      </c>
    </row>
    <row r="211" spans="1:16" x14ac:dyDescent="0.4">
      <c r="A211" t="str">
        <f t="shared" si="7"/>
        <v>Female/Married/35</v>
      </c>
      <c r="B211" s="4">
        <v>1.0900000000000001</v>
      </c>
      <c r="C211" s="4">
        <v>1.08</v>
      </c>
      <c r="D211" s="4">
        <v>1</v>
      </c>
      <c r="E211" s="4">
        <v>1</v>
      </c>
      <c r="F211" s="4">
        <v>1</v>
      </c>
      <c r="G211" s="4">
        <v>1</v>
      </c>
      <c r="H211" s="4">
        <v>1.115</v>
      </c>
      <c r="I211" s="4">
        <v>1.3</v>
      </c>
      <c r="J211" s="4">
        <v>1</v>
      </c>
      <c r="K211" s="4">
        <v>1</v>
      </c>
      <c r="M211">
        <f t="shared" si="6"/>
        <v>35</v>
      </c>
      <c r="N211" s="6" t="s">
        <v>481</v>
      </c>
      <c r="O211" s="6" t="s">
        <v>543</v>
      </c>
      <c r="P211" t="s">
        <v>625</v>
      </c>
    </row>
    <row r="212" spans="1:16" x14ac:dyDescent="0.4">
      <c r="A212" t="str">
        <f t="shared" si="7"/>
        <v>Female/Married/36</v>
      </c>
      <c r="B212" s="4">
        <v>1.08</v>
      </c>
      <c r="C212" s="4">
        <v>1.07</v>
      </c>
      <c r="D212" s="4">
        <v>1</v>
      </c>
      <c r="E212" s="4">
        <v>1</v>
      </c>
      <c r="F212" s="4">
        <v>1</v>
      </c>
      <c r="G212" s="4">
        <v>1</v>
      </c>
      <c r="H212" s="4">
        <v>1.07</v>
      </c>
      <c r="I212" s="4">
        <v>1.2949999999999999</v>
      </c>
      <c r="J212" s="4">
        <v>1</v>
      </c>
      <c r="K212" s="4">
        <v>1</v>
      </c>
      <c r="M212">
        <f t="shared" si="6"/>
        <v>36</v>
      </c>
      <c r="N212" s="6" t="s">
        <v>481</v>
      </c>
      <c r="O212" s="6" t="s">
        <v>543</v>
      </c>
      <c r="P212" t="s">
        <v>626</v>
      </c>
    </row>
    <row r="213" spans="1:16" x14ac:dyDescent="0.4">
      <c r="A213" t="str">
        <f t="shared" si="7"/>
        <v>Female/Married/37</v>
      </c>
      <c r="B213" s="4">
        <v>1.08</v>
      </c>
      <c r="C213" s="4">
        <v>1.07</v>
      </c>
      <c r="D213" s="4">
        <v>1</v>
      </c>
      <c r="E213" s="4">
        <v>1</v>
      </c>
      <c r="F213" s="4">
        <v>1</v>
      </c>
      <c r="G213" s="4">
        <v>1</v>
      </c>
      <c r="H213" s="4">
        <v>1.07</v>
      </c>
      <c r="I213" s="4">
        <v>1.2949999999999999</v>
      </c>
      <c r="J213" s="4">
        <v>1</v>
      </c>
      <c r="K213" s="4">
        <v>1</v>
      </c>
      <c r="M213">
        <f t="shared" si="6"/>
        <v>37</v>
      </c>
      <c r="N213" s="6" t="s">
        <v>481</v>
      </c>
      <c r="O213" s="6" t="s">
        <v>543</v>
      </c>
      <c r="P213" t="s">
        <v>627</v>
      </c>
    </row>
    <row r="214" spans="1:16" x14ac:dyDescent="0.4">
      <c r="A214" t="str">
        <f t="shared" si="7"/>
        <v>Female/Married/38</v>
      </c>
      <c r="B214" s="4">
        <v>1.08</v>
      </c>
      <c r="C214" s="4">
        <v>1.07</v>
      </c>
      <c r="D214" s="4">
        <v>1</v>
      </c>
      <c r="E214" s="4">
        <v>1</v>
      </c>
      <c r="F214" s="4">
        <v>1</v>
      </c>
      <c r="G214" s="4">
        <v>1</v>
      </c>
      <c r="H214" s="4">
        <v>1.07</v>
      </c>
      <c r="I214" s="4">
        <v>1.2949999999999999</v>
      </c>
      <c r="J214" s="4">
        <v>1</v>
      </c>
      <c r="K214" s="4">
        <v>1</v>
      </c>
      <c r="M214">
        <f t="shared" si="6"/>
        <v>38</v>
      </c>
      <c r="N214" s="6" t="s">
        <v>481</v>
      </c>
      <c r="O214" s="6" t="s">
        <v>543</v>
      </c>
      <c r="P214" t="s">
        <v>628</v>
      </c>
    </row>
    <row r="215" spans="1:16" x14ac:dyDescent="0.4">
      <c r="A215" t="str">
        <f t="shared" si="7"/>
        <v>Female/Married/39</v>
      </c>
      <c r="B215" s="4">
        <v>1.08</v>
      </c>
      <c r="C215" s="4">
        <v>1.07</v>
      </c>
      <c r="D215" s="4">
        <v>1</v>
      </c>
      <c r="E215" s="4">
        <v>1</v>
      </c>
      <c r="F215" s="4">
        <v>1</v>
      </c>
      <c r="G215" s="4">
        <v>1</v>
      </c>
      <c r="H215" s="4">
        <v>1.07</v>
      </c>
      <c r="I215" s="4">
        <v>1.2949999999999999</v>
      </c>
      <c r="J215" s="4">
        <v>1</v>
      </c>
      <c r="K215" s="4">
        <v>1</v>
      </c>
      <c r="M215">
        <f t="shared" si="6"/>
        <v>39</v>
      </c>
      <c r="N215" s="6" t="s">
        <v>481</v>
      </c>
      <c r="O215" s="6" t="s">
        <v>543</v>
      </c>
      <c r="P215" t="s">
        <v>629</v>
      </c>
    </row>
    <row r="216" spans="1:16" x14ac:dyDescent="0.4">
      <c r="A216" t="str">
        <f t="shared" si="7"/>
        <v>Female/Married/40</v>
      </c>
      <c r="B216" s="4">
        <v>1.08</v>
      </c>
      <c r="C216" s="4">
        <v>1.07</v>
      </c>
      <c r="D216" s="4">
        <v>1</v>
      </c>
      <c r="E216" s="4">
        <v>1</v>
      </c>
      <c r="F216" s="4">
        <v>1</v>
      </c>
      <c r="G216" s="4">
        <v>1</v>
      </c>
      <c r="H216" s="4">
        <v>1.07</v>
      </c>
      <c r="I216" s="4">
        <v>1.2949999999999999</v>
      </c>
      <c r="J216" s="4">
        <v>1</v>
      </c>
      <c r="K216" s="4">
        <v>1</v>
      </c>
      <c r="M216">
        <f t="shared" si="6"/>
        <v>40</v>
      </c>
      <c r="N216" s="6" t="s">
        <v>481</v>
      </c>
      <c r="O216" s="6" t="s">
        <v>543</v>
      </c>
      <c r="P216" t="s">
        <v>630</v>
      </c>
    </row>
    <row r="217" spans="1:16" x14ac:dyDescent="0.4">
      <c r="A217" t="str">
        <f t="shared" si="7"/>
        <v>Female/Married/41</v>
      </c>
      <c r="B217" s="4">
        <v>1.08</v>
      </c>
      <c r="C217" s="4">
        <v>1.07</v>
      </c>
      <c r="D217" s="4">
        <v>1</v>
      </c>
      <c r="E217" s="4">
        <v>1</v>
      </c>
      <c r="F217" s="4">
        <v>1</v>
      </c>
      <c r="G217" s="4">
        <v>1</v>
      </c>
      <c r="H217" s="4">
        <v>1.07</v>
      </c>
      <c r="I217" s="4">
        <v>1.2949999999999999</v>
      </c>
      <c r="J217" s="4">
        <v>1</v>
      </c>
      <c r="K217" s="4">
        <v>1</v>
      </c>
      <c r="M217">
        <f t="shared" si="6"/>
        <v>41</v>
      </c>
      <c r="N217" s="6" t="s">
        <v>481</v>
      </c>
      <c r="O217" s="6" t="s">
        <v>543</v>
      </c>
      <c r="P217" t="s">
        <v>631</v>
      </c>
    </row>
    <row r="218" spans="1:16" x14ac:dyDescent="0.4">
      <c r="A218" t="str">
        <f t="shared" si="7"/>
        <v>Female/Married/42</v>
      </c>
      <c r="B218" s="4">
        <v>1.075</v>
      </c>
      <c r="C218" s="4">
        <v>1.0649999999999999</v>
      </c>
      <c r="D218" s="4">
        <v>1</v>
      </c>
      <c r="E218" s="4">
        <v>1</v>
      </c>
      <c r="F218" s="4">
        <v>1</v>
      </c>
      <c r="G218" s="4">
        <v>1</v>
      </c>
      <c r="H218" s="4">
        <v>1.03</v>
      </c>
      <c r="I218" s="4">
        <v>1.2</v>
      </c>
      <c r="J218" s="4">
        <v>1</v>
      </c>
      <c r="K218" s="4">
        <v>1</v>
      </c>
      <c r="M218">
        <f t="shared" si="6"/>
        <v>42</v>
      </c>
      <c r="N218" s="6" t="s">
        <v>481</v>
      </c>
      <c r="O218" s="6" t="s">
        <v>543</v>
      </c>
      <c r="P218" t="s">
        <v>632</v>
      </c>
    </row>
    <row r="219" spans="1:16" x14ac:dyDescent="0.4">
      <c r="A219" t="str">
        <f t="shared" si="7"/>
        <v>Female/Married/43</v>
      </c>
      <c r="B219" s="4">
        <v>0.995</v>
      </c>
      <c r="C219" s="4">
        <v>0.98</v>
      </c>
      <c r="D219" s="4">
        <v>1</v>
      </c>
      <c r="E219" s="4">
        <v>1</v>
      </c>
      <c r="F219" s="4">
        <v>1</v>
      </c>
      <c r="G219" s="4">
        <v>1</v>
      </c>
      <c r="H219" s="4">
        <v>0.97</v>
      </c>
      <c r="I219" s="4">
        <v>1.1850000000000001</v>
      </c>
      <c r="J219" s="4">
        <v>1</v>
      </c>
      <c r="K219" s="4">
        <v>1</v>
      </c>
      <c r="M219">
        <f t="shared" si="6"/>
        <v>43</v>
      </c>
      <c r="N219" s="6" t="s">
        <v>481</v>
      </c>
      <c r="O219" s="6" t="s">
        <v>543</v>
      </c>
      <c r="P219" t="s">
        <v>633</v>
      </c>
    </row>
    <row r="220" spans="1:16" x14ac:dyDescent="0.4">
      <c r="A220" t="str">
        <f t="shared" si="7"/>
        <v>Female/Married/44</v>
      </c>
      <c r="B220" s="4">
        <v>0.995</v>
      </c>
      <c r="C220" s="4">
        <v>0.98</v>
      </c>
      <c r="D220" s="4">
        <v>1</v>
      </c>
      <c r="E220" s="4">
        <v>1</v>
      </c>
      <c r="F220" s="4">
        <v>1</v>
      </c>
      <c r="G220" s="4">
        <v>1</v>
      </c>
      <c r="H220" s="4">
        <v>0.97</v>
      </c>
      <c r="I220" s="4">
        <v>1.1850000000000001</v>
      </c>
      <c r="J220" s="4">
        <v>1</v>
      </c>
      <c r="K220" s="4">
        <v>1</v>
      </c>
      <c r="M220">
        <f t="shared" si="6"/>
        <v>44</v>
      </c>
      <c r="N220" s="6" t="s">
        <v>481</v>
      </c>
      <c r="O220" s="6" t="s">
        <v>543</v>
      </c>
      <c r="P220" t="s">
        <v>634</v>
      </c>
    </row>
    <row r="221" spans="1:16" x14ac:dyDescent="0.4">
      <c r="A221" t="str">
        <f t="shared" si="7"/>
        <v>Female/Married/45</v>
      </c>
      <c r="B221" s="4">
        <v>0.995</v>
      </c>
      <c r="C221" s="4">
        <v>0.98</v>
      </c>
      <c r="D221" s="4">
        <v>1</v>
      </c>
      <c r="E221" s="4">
        <v>1</v>
      </c>
      <c r="F221" s="4">
        <v>1</v>
      </c>
      <c r="G221" s="4">
        <v>1</v>
      </c>
      <c r="H221" s="4">
        <v>0.97</v>
      </c>
      <c r="I221" s="4">
        <v>1.1850000000000001</v>
      </c>
      <c r="J221" s="4">
        <v>1</v>
      </c>
      <c r="K221" s="4">
        <v>1</v>
      </c>
      <c r="M221">
        <f t="shared" si="6"/>
        <v>45</v>
      </c>
      <c r="N221" s="6" t="s">
        <v>481</v>
      </c>
      <c r="O221" s="6" t="s">
        <v>543</v>
      </c>
      <c r="P221" t="s">
        <v>635</v>
      </c>
    </row>
    <row r="222" spans="1:16" x14ac:dyDescent="0.4">
      <c r="A222" t="str">
        <f t="shared" si="7"/>
        <v>Female/Married/46</v>
      </c>
      <c r="B222" s="4">
        <v>0.95499999999999996</v>
      </c>
      <c r="C222" s="4">
        <v>0.93500000000000005</v>
      </c>
      <c r="D222" s="4">
        <v>1</v>
      </c>
      <c r="E222" s="4">
        <v>1</v>
      </c>
      <c r="F222" s="4">
        <v>1</v>
      </c>
      <c r="G222" s="4">
        <v>1</v>
      </c>
      <c r="H222" s="4">
        <v>0.96</v>
      </c>
      <c r="I222" s="4">
        <v>1.175</v>
      </c>
      <c r="J222" s="4">
        <v>1</v>
      </c>
      <c r="K222" s="4">
        <v>1</v>
      </c>
      <c r="M222">
        <f t="shared" si="6"/>
        <v>46</v>
      </c>
      <c r="N222" s="6" t="s">
        <v>481</v>
      </c>
      <c r="O222" s="6" t="s">
        <v>543</v>
      </c>
      <c r="P222" t="s">
        <v>636</v>
      </c>
    </row>
    <row r="223" spans="1:16" x14ac:dyDescent="0.4">
      <c r="A223" t="str">
        <f t="shared" si="7"/>
        <v>Female/Married/47</v>
      </c>
      <c r="B223" s="4">
        <v>0.95499999999999996</v>
      </c>
      <c r="C223" s="4">
        <v>0.93500000000000005</v>
      </c>
      <c r="D223" s="4">
        <v>1</v>
      </c>
      <c r="E223" s="4">
        <v>1</v>
      </c>
      <c r="F223" s="4">
        <v>1</v>
      </c>
      <c r="G223" s="4">
        <v>1</v>
      </c>
      <c r="H223" s="4">
        <v>0.96</v>
      </c>
      <c r="I223" s="4">
        <v>1.175</v>
      </c>
      <c r="J223" s="4">
        <v>1</v>
      </c>
      <c r="K223" s="4">
        <v>1</v>
      </c>
      <c r="M223">
        <f t="shared" si="6"/>
        <v>47</v>
      </c>
      <c r="N223" s="6" t="s">
        <v>481</v>
      </c>
      <c r="O223" s="6" t="s">
        <v>543</v>
      </c>
      <c r="P223" t="s">
        <v>637</v>
      </c>
    </row>
    <row r="224" spans="1:16" x14ac:dyDescent="0.4">
      <c r="A224" t="str">
        <f t="shared" si="7"/>
        <v>Female/Married/48</v>
      </c>
      <c r="B224" s="4">
        <v>0.95499999999999996</v>
      </c>
      <c r="C224" s="4">
        <v>0.93500000000000005</v>
      </c>
      <c r="D224" s="4">
        <v>1</v>
      </c>
      <c r="E224" s="4">
        <v>1</v>
      </c>
      <c r="F224" s="4">
        <v>1</v>
      </c>
      <c r="G224" s="4">
        <v>1</v>
      </c>
      <c r="H224" s="4">
        <v>0.96</v>
      </c>
      <c r="I224" s="4">
        <v>1.175</v>
      </c>
      <c r="J224" s="4">
        <v>1</v>
      </c>
      <c r="K224" s="4">
        <v>1</v>
      </c>
      <c r="M224">
        <f t="shared" si="6"/>
        <v>48</v>
      </c>
      <c r="N224" s="6" t="s">
        <v>481</v>
      </c>
      <c r="O224" s="6" t="s">
        <v>543</v>
      </c>
      <c r="P224" t="s">
        <v>638</v>
      </c>
    </row>
    <row r="225" spans="1:16" x14ac:dyDescent="0.4">
      <c r="A225" t="str">
        <f t="shared" si="7"/>
        <v>Female/Married/49</v>
      </c>
      <c r="B225" s="4">
        <v>0.94</v>
      </c>
      <c r="C225" s="4">
        <v>0.92</v>
      </c>
      <c r="D225" s="4">
        <v>1</v>
      </c>
      <c r="E225" s="4">
        <v>1</v>
      </c>
      <c r="F225" s="4">
        <v>1</v>
      </c>
      <c r="G225" s="4">
        <v>1</v>
      </c>
      <c r="H225" s="4">
        <v>0.88</v>
      </c>
      <c r="I225" s="4">
        <v>1.085</v>
      </c>
      <c r="J225" s="4">
        <v>1</v>
      </c>
      <c r="K225" s="4">
        <v>1</v>
      </c>
      <c r="M225">
        <f t="shared" si="6"/>
        <v>49</v>
      </c>
      <c r="N225" s="6" t="s">
        <v>481</v>
      </c>
      <c r="O225" s="6" t="s">
        <v>543</v>
      </c>
      <c r="P225" t="s">
        <v>639</v>
      </c>
    </row>
    <row r="226" spans="1:16" x14ac:dyDescent="0.4">
      <c r="A226" t="str">
        <f t="shared" si="7"/>
        <v>Female/Married/50</v>
      </c>
      <c r="B226" s="4">
        <v>0.94</v>
      </c>
      <c r="C226" s="4">
        <v>0.92</v>
      </c>
      <c r="D226" s="4">
        <v>1</v>
      </c>
      <c r="E226" s="4">
        <v>1</v>
      </c>
      <c r="F226" s="4">
        <v>1</v>
      </c>
      <c r="G226" s="4">
        <v>1</v>
      </c>
      <c r="H226" s="4">
        <v>0.88</v>
      </c>
      <c r="I226" s="4">
        <v>1.085</v>
      </c>
      <c r="J226" s="4">
        <v>1</v>
      </c>
      <c r="K226" s="4">
        <v>1</v>
      </c>
      <c r="M226">
        <f t="shared" si="6"/>
        <v>50</v>
      </c>
      <c r="N226" s="6" t="s">
        <v>481</v>
      </c>
      <c r="O226" s="6" t="s">
        <v>543</v>
      </c>
      <c r="P226" t="s">
        <v>640</v>
      </c>
    </row>
    <row r="227" spans="1:16" x14ac:dyDescent="0.4">
      <c r="A227" t="str">
        <f t="shared" si="7"/>
        <v>Female/Married/51</v>
      </c>
      <c r="B227" s="4">
        <v>0.89</v>
      </c>
      <c r="C227" s="4">
        <v>0.875</v>
      </c>
      <c r="D227" s="4">
        <v>1</v>
      </c>
      <c r="E227" s="4">
        <v>1</v>
      </c>
      <c r="F227" s="4">
        <v>1</v>
      </c>
      <c r="G227" s="4">
        <v>1</v>
      </c>
      <c r="H227" s="4">
        <v>0.8</v>
      </c>
      <c r="I227" s="4">
        <v>1.06</v>
      </c>
      <c r="J227" s="4">
        <v>1</v>
      </c>
      <c r="K227" s="4">
        <v>1</v>
      </c>
      <c r="M227">
        <f t="shared" si="6"/>
        <v>51</v>
      </c>
      <c r="N227" s="6" t="s">
        <v>481</v>
      </c>
      <c r="O227" s="6" t="s">
        <v>543</v>
      </c>
      <c r="P227" t="s">
        <v>641</v>
      </c>
    </row>
    <row r="228" spans="1:16" x14ac:dyDescent="0.4">
      <c r="A228" t="str">
        <f t="shared" si="7"/>
        <v>Female/Married/52</v>
      </c>
      <c r="B228" s="4">
        <v>0.89</v>
      </c>
      <c r="C228" s="4">
        <v>0.875</v>
      </c>
      <c r="D228" s="4">
        <v>1</v>
      </c>
      <c r="E228" s="4">
        <v>1</v>
      </c>
      <c r="F228" s="4">
        <v>1</v>
      </c>
      <c r="G228" s="4">
        <v>1</v>
      </c>
      <c r="H228" s="4">
        <v>0.8</v>
      </c>
      <c r="I228" s="4">
        <v>1.06</v>
      </c>
      <c r="J228" s="4">
        <v>1</v>
      </c>
      <c r="K228" s="4">
        <v>1</v>
      </c>
      <c r="M228">
        <f t="shared" si="6"/>
        <v>52</v>
      </c>
      <c r="N228" s="6" t="s">
        <v>481</v>
      </c>
      <c r="O228" s="6" t="s">
        <v>543</v>
      </c>
      <c r="P228" t="s">
        <v>642</v>
      </c>
    </row>
    <row r="229" spans="1:16" x14ac:dyDescent="0.4">
      <c r="A229" t="str">
        <f t="shared" si="7"/>
        <v>Female/Married/53</v>
      </c>
      <c r="B229" s="4">
        <v>0.89</v>
      </c>
      <c r="C229" s="4">
        <v>0.875</v>
      </c>
      <c r="D229" s="4">
        <v>1</v>
      </c>
      <c r="E229" s="4">
        <v>1</v>
      </c>
      <c r="F229" s="4">
        <v>1</v>
      </c>
      <c r="G229" s="4">
        <v>1</v>
      </c>
      <c r="H229" s="4">
        <v>0.8</v>
      </c>
      <c r="I229" s="4">
        <v>1.06</v>
      </c>
      <c r="J229" s="4">
        <v>1</v>
      </c>
      <c r="K229" s="4">
        <v>1</v>
      </c>
      <c r="M229">
        <f t="shared" si="6"/>
        <v>53</v>
      </c>
      <c r="N229" s="6" t="s">
        <v>481</v>
      </c>
      <c r="O229" s="6" t="s">
        <v>543</v>
      </c>
      <c r="P229" t="s">
        <v>643</v>
      </c>
    </row>
    <row r="230" spans="1:16" x14ac:dyDescent="0.4">
      <c r="A230" t="str">
        <f t="shared" si="7"/>
        <v>Female/Married/54</v>
      </c>
      <c r="B230" s="4">
        <v>0.89</v>
      </c>
      <c r="C230" s="4">
        <v>0.875</v>
      </c>
      <c r="D230" s="4">
        <v>1</v>
      </c>
      <c r="E230" s="4">
        <v>1</v>
      </c>
      <c r="F230" s="4">
        <v>1</v>
      </c>
      <c r="G230" s="4">
        <v>1</v>
      </c>
      <c r="H230" s="4">
        <v>0.8</v>
      </c>
      <c r="I230" s="4">
        <v>1.06</v>
      </c>
      <c r="J230" s="4">
        <v>1</v>
      </c>
      <c r="K230" s="4">
        <v>1</v>
      </c>
      <c r="M230">
        <f t="shared" si="6"/>
        <v>54</v>
      </c>
      <c r="N230" s="6" t="s">
        <v>481</v>
      </c>
      <c r="O230" s="6" t="s">
        <v>543</v>
      </c>
      <c r="P230" t="s">
        <v>644</v>
      </c>
    </row>
    <row r="231" spans="1:16" x14ac:dyDescent="0.4">
      <c r="A231" t="str">
        <f t="shared" si="7"/>
        <v>Female/Married/55</v>
      </c>
      <c r="B231" s="4">
        <v>0.89</v>
      </c>
      <c r="C231" s="4">
        <v>0.875</v>
      </c>
      <c r="D231" s="4">
        <v>1</v>
      </c>
      <c r="E231" s="4">
        <v>1</v>
      </c>
      <c r="F231" s="4">
        <v>1</v>
      </c>
      <c r="G231" s="4">
        <v>1</v>
      </c>
      <c r="H231" s="4">
        <v>0.8</v>
      </c>
      <c r="I231" s="4">
        <v>1.06</v>
      </c>
      <c r="J231" s="4">
        <v>1</v>
      </c>
      <c r="K231" s="4">
        <v>1</v>
      </c>
      <c r="M231">
        <f t="shared" si="6"/>
        <v>55</v>
      </c>
      <c r="N231" s="6" t="s">
        <v>481</v>
      </c>
      <c r="O231" s="6" t="s">
        <v>543</v>
      </c>
      <c r="P231" t="s">
        <v>645</v>
      </c>
    </row>
    <row r="232" spans="1:16" x14ac:dyDescent="0.4">
      <c r="A232" t="str">
        <f t="shared" si="7"/>
        <v>Female/Married/56</v>
      </c>
      <c r="B232" s="4">
        <v>0.88500000000000001</v>
      </c>
      <c r="C232" s="4">
        <v>0.875</v>
      </c>
      <c r="D232" s="4">
        <v>1</v>
      </c>
      <c r="E232" s="4">
        <v>1</v>
      </c>
      <c r="F232" s="4">
        <v>1</v>
      </c>
      <c r="G232" s="4">
        <v>1</v>
      </c>
      <c r="H232" s="4">
        <v>0.79500000000000004</v>
      </c>
      <c r="I232" s="4">
        <v>0.97499999999999998</v>
      </c>
      <c r="J232" s="4">
        <v>1</v>
      </c>
      <c r="K232" s="4">
        <v>1</v>
      </c>
      <c r="M232">
        <f t="shared" si="6"/>
        <v>56</v>
      </c>
      <c r="N232" s="6" t="s">
        <v>481</v>
      </c>
      <c r="O232" s="6" t="s">
        <v>543</v>
      </c>
      <c r="P232" t="s">
        <v>646</v>
      </c>
    </row>
    <row r="233" spans="1:16" x14ac:dyDescent="0.4">
      <c r="A233" t="str">
        <f t="shared" si="7"/>
        <v>Female/Married/57</v>
      </c>
      <c r="B233" s="4">
        <v>0.88500000000000001</v>
      </c>
      <c r="C233" s="4">
        <v>0.875</v>
      </c>
      <c r="D233" s="4">
        <v>1</v>
      </c>
      <c r="E233" s="4">
        <v>1</v>
      </c>
      <c r="F233" s="4">
        <v>1</v>
      </c>
      <c r="G233" s="4">
        <v>1</v>
      </c>
      <c r="H233" s="4">
        <v>0.79500000000000004</v>
      </c>
      <c r="I233" s="4">
        <v>0.97499999999999998</v>
      </c>
      <c r="J233" s="4">
        <v>1</v>
      </c>
      <c r="K233" s="4">
        <v>1</v>
      </c>
      <c r="M233">
        <f t="shared" si="6"/>
        <v>57</v>
      </c>
      <c r="N233" s="6" t="s">
        <v>481</v>
      </c>
      <c r="O233" s="6" t="s">
        <v>543</v>
      </c>
      <c r="P233" t="s">
        <v>647</v>
      </c>
    </row>
    <row r="234" spans="1:16" x14ac:dyDescent="0.4">
      <c r="A234" t="str">
        <f t="shared" si="7"/>
        <v>Female/Married/58</v>
      </c>
      <c r="B234" s="4">
        <v>0.88500000000000001</v>
      </c>
      <c r="C234" s="4">
        <v>0.875</v>
      </c>
      <c r="D234" s="4">
        <v>1</v>
      </c>
      <c r="E234" s="4">
        <v>1</v>
      </c>
      <c r="F234" s="4">
        <v>1</v>
      </c>
      <c r="G234" s="4">
        <v>1</v>
      </c>
      <c r="H234" s="4">
        <v>0.79500000000000004</v>
      </c>
      <c r="I234" s="4">
        <v>0.97499999999999998</v>
      </c>
      <c r="J234" s="4">
        <v>1</v>
      </c>
      <c r="K234" s="4">
        <v>1</v>
      </c>
      <c r="M234">
        <f t="shared" si="6"/>
        <v>58</v>
      </c>
      <c r="N234" s="6" t="s">
        <v>481</v>
      </c>
      <c r="O234" s="6" t="s">
        <v>543</v>
      </c>
      <c r="P234" t="s">
        <v>648</v>
      </c>
    </row>
    <row r="235" spans="1:16" x14ac:dyDescent="0.4">
      <c r="A235" t="str">
        <f t="shared" si="7"/>
        <v>Female/Married/59</v>
      </c>
      <c r="B235" s="4">
        <v>0.91500000000000004</v>
      </c>
      <c r="C235" s="4">
        <v>0.93500000000000005</v>
      </c>
      <c r="D235" s="4">
        <v>1</v>
      </c>
      <c r="E235" s="4">
        <v>1</v>
      </c>
      <c r="F235" s="4">
        <v>1</v>
      </c>
      <c r="G235" s="4">
        <v>1</v>
      </c>
      <c r="H235" s="4">
        <v>0.8</v>
      </c>
      <c r="I235" s="4">
        <v>1.07</v>
      </c>
      <c r="J235" s="4">
        <v>1</v>
      </c>
      <c r="K235" s="4">
        <v>1</v>
      </c>
      <c r="M235">
        <f t="shared" si="6"/>
        <v>59</v>
      </c>
      <c r="N235" s="6" t="s">
        <v>481</v>
      </c>
      <c r="O235" s="6" t="s">
        <v>543</v>
      </c>
      <c r="P235" t="s">
        <v>649</v>
      </c>
    </row>
    <row r="236" spans="1:16" x14ac:dyDescent="0.4">
      <c r="A236" t="str">
        <f t="shared" si="7"/>
        <v>Female/Married/60</v>
      </c>
      <c r="B236" s="4">
        <v>0.91500000000000004</v>
      </c>
      <c r="C236" s="4">
        <v>0.93500000000000005</v>
      </c>
      <c r="D236" s="4">
        <v>1</v>
      </c>
      <c r="E236" s="4">
        <v>1</v>
      </c>
      <c r="F236" s="4">
        <v>1</v>
      </c>
      <c r="G236" s="4">
        <v>1</v>
      </c>
      <c r="H236" s="4">
        <v>0.8</v>
      </c>
      <c r="I236" s="4">
        <v>1.07</v>
      </c>
      <c r="J236" s="4">
        <v>1</v>
      </c>
      <c r="K236" s="4">
        <v>1</v>
      </c>
      <c r="M236">
        <f t="shared" si="6"/>
        <v>60</v>
      </c>
      <c r="N236" s="6" t="s">
        <v>481</v>
      </c>
      <c r="O236" s="6" t="s">
        <v>543</v>
      </c>
      <c r="P236" t="s">
        <v>650</v>
      </c>
    </row>
    <row r="237" spans="1:16" x14ac:dyDescent="0.4">
      <c r="A237" t="str">
        <f t="shared" si="7"/>
        <v>Female/Married/61</v>
      </c>
      <c r="B237" s="4">
        <v>0.91500000000000004</v>
      </c>
      <c r="C237" s="4">
        <v>0.93500000000000005</v>
      </c>
      <c r="D237" s="4">
        <v>1</v>
      </c>
      <c r="E237" s="4">
        <v>1</v>
      </c>
      <c r="F237" s="4">
        <v>1</v>
      </c>
      <c r="G237" s="4">
        <v>1</v>
      </c>
      <c r="H237" s="4">
        <v>0.8</v>
      </c>
      <c r="I237" s="4">
        <v>1.07</v>
      </c>
      <c r="J237" s="4">
        <v>1</v>
      </c>
      <c r="K237" s="4">
        <v>1</v>
      </c>
      <c r="M237">
        <f t="shared" si="6"/>
        <v>61</v>
      </c>
      <c r="N237" s="6" t="s">
        <v>481</v>
      </c>
      <c r="O237" s="6" t="s">
        <v>543</v>
      </c>
      <c r="P237" t="s">
        <v>651</v>
      </c>
    </row>
    <row r="238" spans="1:16" x14ac:dyDescent="0.4">
      <c r="A238" t="str">
        <f t="shared" si="7"/>
        <v>Female/Married/62</v>
      </c>
      <c r="B238" s="4">
        <v>0.91500000000000004</v>
      </c>
      <c r="C238" s="4">
        <v>0.93500000000000005</v>
      </c>
      <c r="D238" s="4">
        <v>1</v>
      </c>
      <c r="E238" s="4">
        <v>1</v>
      </c>
      <c r="F238" s="4">
        <v>1</v>
      </c>
      <c r="G238" s="4">
        <v>1</v>
      </c>
      <c r="H238" s="4">
        <v>0.8</v>
      </c>
      <c r="I238" s="4">
        <v>1.07</v>
      </c>
      <c r="J238" s="4">
        <v>1</v>
      </c>
      <c r="K238" s="4">
        <v>1</v>
      </c>
      <c r="M238">
        <f t="shared" si="6"/>
        <v>62</v>
      </c>
      <c r="N238" s="6" t="s">
        <v>481</v>
      </c>
      <c r="O238" s="6" t="s">
        <v>543</v>
      </c>
      <c r="P238" t="s">
        <v>652</v>
      </c>
    </row>
    <row r="239" spans="1:16" x14ac:dyDescent="0.4">
      <c r="A239" t="str">
        <f t="shared" si="7"/>
        <v>Female/Married/63</v>
      </c>
      <c r="B239" s="4">
        <v>0.91500000000000004</v>
      </c>
      <c r="C239" s="4">
        <v>0.93500000000000005</v>
      </c>
      <c r="D239" s="4">
        <v>1</v>
      </c>
      <c r="E239" s="4">
        <v>1</v>
      </c>
      <c r="F239" s="4">
        <v>1</v>
      </c>
      <c r="G239" s="4">
        <v>1</v>
      </c>
      <c r="H239" s="4">
        <v>0.8</v>
      </c>
      <c r="I239" s="4">
        <v>1.07</v>
      </c>
      <c r="J239" s="4">
        <v>1</v>
      </c>
      <c r="K239" s="4">
        <v>1</v>
      </c>
      <c r="M239">
        <f t="shared" si="6"/>
        <v>63</v>
      </c>
      <c r="N239" s="6" t="s">
        <v>481</v>
      </c>
      <c r="O239" s="6" t="s">
        <v>543</v>
      </c>
      <c r="P239" t="s">
        <v>653</v>
      </c>
    </row>
    <row r="240" spans="1:16" x14ac:dyDescent="0.4">
      <c r="A240" t="str">
        <f t="shared" si="7"/>
        <v>Female/Married/64</v>
      </c>
      <c r="B240" s="4">
        <v>1.0149999999999999</v>
      </c>
      <c r="C240" s="4">
        <v>1.01</v>
      </c>
      <c r="D240" s="4">
        <v>1</v>
      </c>
      <c r="E240" s="4">
        <v>1</v>
      </c>
      <c r="F240" s="4">
        <v>1</v>
      </c>
      <c r="G240" s="4">
        <v>1</v>
      </c>
      <c r="H240" s="4">
        <v>0.95</v>
      </c>
      <c r="I240" s="4">
        <v>1.125</v>
      </c>
      <c r="J240" s="4">
        <v>1</v>
      </c>
      <c r="K240" s="4">
        <v>1</v>
      </c>
      <c r="M240">
        <f t="shared" si="6"/>
        <v>64</v>
      </c>
      <c r="N240" s="6" t="s">
        <v>481</v>
      </c>
      <c r="O240" s="6" t="s">
        <v>543</v>
      </c>
      <c r="P240" t="s">
        <v>654</v>
      </c>
    </row>
    <row r="241" spans="1:16" x14ac:dyDescent="0.4">
      <c r="A241" t="str">
        <f t="shared" si="7"/>
        <v>Female/Married/65</v>
      </c>
      <c r="B241" s="4">
        <v>1.0149999999999999</v>
      </c>
      <c r="C241" s="4">
        <v>1.01</v>
      </c>
      <c r="D241" s="4">
        <v>1</v>
      </c>
      <c r="E241" s="4">
        <v>1</v>
      </c>
      <c r="F241" s="4">
        <v>1</v>
      </c>
      <c r="G241" s="4">
        <v>1</v>
      </c>
      <c r="H241" s="4">
        <v>0.95</v>
      </c>
      <c r="I241" s="4">
        <v>1.125</v>
      </c>
      <c r="J241" s="4">
        <v>1</v>
      </c>
      <c r="K241" s="4">
        <v>1</v>
      </c>
      <c r="M241">
        <f t="shared" si="6"/>
        <v>65</v>
      </c>
      <c r="N241" s="6" t="s">
        <v>481</v>
      </c>
      <c r="O241" s="6" t="s">
        <v>543</v>
      </c>
      <c r="P241" t="s">
        <v>655</v>
      </c>
    </row>
    <row r="242" spans="1:16" x14ac:dyDescent="0.4">
      <c r="A242" t="str">
        <f t="shared" si="7"/>
        <v>Female/Married/66</v>
      </c>
      <c r="B242" s="4">
        <v>1.0149999999999999</v>
      </c>
      <c r="C242" s="4">
        <v>1.01</v>
      </c>
      <c r="D242" s="4">
        <v>1</v>
      </c>
      <c r="E242" s="4">
        <v>1</v>
      </c>
      <c r="F242" s="4">
        <v>1</v>
      </c>
      <c r="G242" s="4">
        <v>1</v>
      </c>
      <c r="H242" s="4">
        <v>0.95</v>
      </c>
      <c r="I242" s="4">
        <v>1.125</v>
      </c>
      <c r="J242" s="4">
        <v>1</v>
      </c>
      <c r="K242" s="4">
        <v>1</v>
      </c>
      <c r="M242">
        <f t="shared" si="6"/>
        <v>66</v>
      </c>
      <c r="N242" s="6" t="s">
        <v>481</v>
      </c>
      <c r="O242" s="6" t="s">
        <v>543</v>
      </c>
      <c r="P242" t="s">
        <v>656</v>
      </c>
    </row>
    <row r="243" spans="1:16" x14ac:dyDescent="0.4">
      <c r="A243" t="str">
        <f t="shared" si="7"/>
        <v>Female/Married/67</v>
      </c>
      <c r="B243" s="4">
        <v>1.0149999999999999</v>
      </c>
      <c r="C243" s="4">
        <v>1.01</v>
      </c>
      <c r="D243" s="4">
        <v>1</v>
      </c>
      <c r="E243" s="4">
        <v>1</v>
      </c>
      <c r="F243" s="4">
        <v>1</v>
      </c>
      <c r="G243" s="4">
        <v>1</v>
      </c>
      <c r="H243" s="4">
        <v>0.95</v>
      </c>
      <c r="I243" s="4">
        <v>1.125</v>
      </c>
      <c r="J243" s="4">
        <v>1</v>
      </c>
      <c r="K243" s="4">
        <v>1</v>
      </c>
      <c r="M243">
        <f t="shared" si="6"/>
        <v>67</v>
      </c>
      <c r="N243" s="6" t="s">
        <v>481</v>
      </c>
      <c r="O243" s="6" t="s">
        <v>543</v>
      </c>
      <c r="P243" t="s">
        <v>657</v>
      </c>
    </row>
    <row r="244" spans="1:16" x14ac:dyDescent="0.4">
      <c r="A244" t="str">
        <f t="shared" si="7"/>
        <v>Female/Married/68</v>
      </c>
      <c r="B244" s="4">
        <v>1.0149999999999999</v>
      </c>
      <c r="C244" s="4">
        <v>1.01</v>
      </c>
      <c r="D244" s="4">
        <v>1</v>
      </c>
      <c r="E244" s="4">
        <v>1</v>
      </c>
      <c r="F244" s="4">
        <v>1</v>
      </c>
      <c r="G244" s="4">
        <v>1</v>
      </c>
      <c r="H244" s="4">
        <v>0.95</v>
      </c>
      <c r="I244" s="4">
        <v>1.125</v>
      </c>
      <c r="J244" s="4">
        <v>1</v>
      </c>
      <c r="K244" s="4">
        <v>1</v>
      </c>
      <c r="M244">
        <f t="shared" si="6"/>
        <v>68</v>
      </c>
      <c r="N244" s="6" t="s">
        <v>481</v>
      </c>
      <c r="O244" s="6" t="s">
        <v>543</v>
      </c>
      <c r="P244" t="s">
        <v>658</v>
      </c>
    </row>
    <row r="245" spans="1:16" x14ac:dyDescent="0.4">
      <c r="A245" t="str">
        <f t="shared" si="7"/>
        <v>Female/Married/69</v>
      </c>
      <c r="B245" s="4">
        <v>1.0149999999999999</v>
      </c>
      <c r="C245" s="4">
        <v>1.01</v>
      </c>
      <c r="D245" s="4">
        <v>1</v>
      </c>
      <c r="E245" s="4">
        <v>1</v>
      </c>
      <c r="F245" s="4">
        <v>1</v>
      </c>
      <c r="G245" s="4">
        <v>1</v>
      </c>
      <c r="H245" s="4">
        <v>0.95</v>
      </c>
      <c r="I245" s="4">
        <v>1.125</v>
      </c>
      <c r="J245" s="4">
        <v>1</v>
      </c>
      <c r="K245" s="4">
        <v>1</v>
      </c>
      <c r="M245">
        <f t="shared" si="6"/>
        <v>69</v>
      </c>
      <c r="N245" s="6" t="s">
        <v>481</v>
      </c>
      <c r="O245" s="6" t="s">
        <v>543</v>
      </c>
      <c r="P245" t="s">
        <v>659</v>
      </c>
    </row>
    <row r="246" spans="1:16" x14ac:dyDescent="0.4">
      <c r="A246" t="str">
        <f t="shared" si="7"/>
        <v>Female/Married/70</v>
      </c>
      <c r="B246" s="4">
        <v>1.0149999999999999</v>
      </c>
      <c r="C246" s="4">
        <v>1.01</v>
      </c>
      <c r="D246" s="4">
        <v>1</v>
      </c>
      <c r="E246" s="4">
        <v>1</v>
      </c>
      <c r="F246" s="4">
        <v>1</v>
      </c>
      <c r="G246" s="4">
        <v>1</v>
      </c>
      <c r="H246" s="4">
        <v>0.95</v>
      </c>
      <c r="I246" s="4">
        <v>1.125</v>
      </c>
      <c r="J246" s="4">
        <v>1</v>
      </c>
      <c r="K246" s="4">
        <v>1</v>
      </c>
      <c r="M246">
        <f t="shared" si="6"/>
        <v>70</v>
      </c>
      <c r="N246" s="6" t="s">
        <v>481</v>
      </c>
      <c r="O246" s="6" t="s">
        <v>543</v>
      </c>
      <c r="P246" t="s">
        <v>660</v>
      </c>
    </row>
    <row r="247" spans="1:16" x14ac:dyDescent="0.4">
      <c r="A247" t="str">
        <f t="shared" si="7"/>
        <v>Female/Married/71</v>
      </c>
      <c r="B247" s="4">
        <v>1.22</v>
      </c>
      <c r="C247" s="4">
        <v>1.21</v>
      </c>
      <c r="D247" s="4">
        <v>1</v>
      </c>
      <c r="E247" s="4">
        <v>1</v>
      </c>
      <c r="F247" s="4">
        <v>1</v>
      </c>
      <c r="G247" s="4">
        <v>1</v>
      </c>
      <c r="H247" s="4">
        <v>1.3049999999999999</v>
      </c>
      <c r="I247" s="4">
        <v>1.44</v>
      </c>
      <c r="J247" s="4">
        <v>1</v>
      </c>
      <c r="K247" s="4">
        <v>1</v>
      </c>
      <c r="M247">
        <f t="shared" si="6"/>
        <v>71</v>
      </c>
      <c r="N247" s="6" t="s">
        <v>481</v>
      </c>
      <c r="O247" s="6" t="s">
        <v>543</v>
      </c>
      <c r="P247" t="s">
        <v>661</v>
      </c>
    </row>
    <row r="248" spans="1:16" x14ac:dyDescent="0.4">
      <c r="A248" t="str">
        <f t="shared" si="7"/>
        <v>Female/Married/72</v>
      </c>
      <c r="B248" s="4">
        <v>1.22</v>
      </c>
      <c r="C248" s="4">
        <v>1.21</v>
      </c>
      <c r="D248" s="4">
        <v>1</v>
      </c>
      <c r="E248" s="4">
        <v>1</v>
      </c>
      <c r="F248" s="4">
        <v>1</v>
      </c>
      <c r="G248" s="4">
        <v>1</v>
      </c>
      <c r="H248" s="4">
        <v>1.3049999999999999</v>
      </c>
      <c r="I248" s="4">
        <v>1.44</v>
      </c>
      <c r="J248" s="4">
        <v>1</v>
      </c>
      <c r="K248" s="4">
        <v>1</v>
      </c>
      <c r="M248">
        <f t="shared" si="6"/>
        <v>72</v>
      </c>
      <c r="N248" s="6" t="s">
        <v>481</v>
      </c>
      <c r="O248" s="6" t="s">
        <v>543</v>
      </c>
      <c r="P248" t="s">
        <v>662</v>
      </c>
    </row>
    <row r="249" spans="1:16" x14ac:dyDescent="0.4">
      <c r="A249" t="str">
        <f t="shared" si="7"/>
        <v>Female/Married/73</v>
      </c>
      <c r="B249" s="4">
        <v>1.22</v>
      </c>
      <c r="C249" s="4">
        <v>1.21</v>
      </c>
      <c r="D249" s="4">
        <v>1</v>
      </c>
      <c r="E249" s="4">
        <v>1</v>
      </c>
      <c r="F249" s="4">
        <v>1</v>
      </c>
      <c r="G249" s="4">
        <v>1</v>
      </c>
      <c r="H249" s="4">
        <v>1.3049999999999999</v>
      </c>
      <c r="I249" s="4">
        <v>1.44</v>
      </c>
      <c r="J249" s="4">
        <v>1</v>
      </c>
      <c r="K249" s="4">
        <v>1</v>
      </c>
      <c r="M249">
        <f t="shared" si="6"/>
        <v>73</v>
      </c>
      <c r="N249" s="6" t="s">
        <v>481</v>
      </c>
      <c r="O249" s="6" t="s">
        <v>543</v>
      </c>
      <c r="P249" t="s">
        <v>663</v>
      </c>
    </row>
    <row r="250" spans="1:16" x14ac:dyDescent="0.4">
      <c r="A250" t="str">
        <f t="shared" si="7"/>
        <v>Female/Married/74</v>
      </c>
      <c r="B250" s="4">
        <v>1.22</v>
      </c>
      <c r="C250" s="4">
        <v>1.21</v>
      </c>
      <c r="D250" s="4">
        <v>1</v>
      </c>
      <c r="E250" s="4">
        <v>1</v>
      </c>
      <c r="F250" s="4">
        <v>1</v>
      </c>
      <c r="G250" s="4">
        <v>1</v>
      </c>
      <c r="H250" s="4">
        <v>1.3049999999999999</v>
      </c>
      <c r="I250" s="4">
        <v>1.44</v>
      </c>
      <c r="J250" s="4">
        <v>1</v>
      </c>
      <c r="K250" s="4">
        <v>1</v>
      </c>
      <c r="M250">
        <f t="shared" si="6"/>
        <v>74</v>
      </c>
      <c r="N250" s="6" t="s">
        <v>481</v>
      </c>
      <c r="O250" s="6" t="s">
        <v>543</v>
      </c>
      <c r="P250" t="s">
        <v>664</v>
      </c>
    </row>
    <row r="251" spans="1:16" x14ac:dyDescent="0.4">
      <c r="A251" t="str">
        <f t="shared" si="7"/>
        <v>Female/Married/75 &amp; up</v>
      </c>
      <c r="B251" s="4">
        <v>1.4</v>
      </c>
      <c r="C251" s="4">
        <v>1.39</v>
      </c>
      <c r="D251" s="4">
        <v>1</v>
      </c>
      <c r="E251" s="4">
        <v>1</v>
      </c>
      <c r="F251" s="4">
        <v>1</v>
      </c>
      <c r="G251" s="4">
        <v>1</v>
      </c>
      <c r="H251" s="4">
        <v>1.46</v>
      </c>
      <c r="I251" s="4">
        <v>1.49</v>
      </c>
      <c r="J251" s="4">
        <v>1</v>
      </c>
      <c r="K251" s="4">
        <v>1</v>
      </c>
      <c r="M251" s="48" t="s">
        <v>479</v>
      </c>
      <c r="N251" s="6" t="s">
        <v>481</v>
      </c>
      <c r="O251" s="6" t="s">
        <v>543</v>
      </c>
      <c r="P251" t="s">
        <v>665</v>
      </c>
    </row>
    <row r="252" spans="1:16" x14ac:dyDescent="0.4">
      <c r="A252" t="s">
        <v>666</v>
      </c>
      <c r="B252" s="4">
        <v>1.19</v>
      </c>
      <c r="C252" s="4">
        <v>1.1000000000000001</v>
      </c>
      <c r="D252" s="4">
        <v>1</v>
      </c>
      <c r="E252" s="4">
        <v>1</v>
      </c>
      <c r="F252" s="4">
        <v>1</v>
      </c>
      <c r="G252" s="4">
        <v>1</v>
      </c>
      <c r="H252" s="4">
        <v>1.28</v>
      </c>
      <c r="I252" s="4">
        <v>1.39</v>
      </c>
      <c r="J252" s="4">
        <v>1</v>
      </c>
      <c r="K252" s="4">
        <v>1</v>
      </c>
      <c r="P252" t="s">
        <v>667</v>
      </c>
    </row>
    <row r="253" spans="1:16" x14ac:dyDescent="0.4"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6" x14ac:dyDescent="0.4"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6" x14ac:dyDescent="0.4"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6" x14ac:dyDescent="0.4"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2:11" x14ac:dyDescent="0.4"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2:11" x14ac:dyDescent="0.4"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2:11" x14ac:dyDescent="0.4"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2:11" x14ac:dyDescent="0.4"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2:11" x14ac:dyDescent="0.4"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2:11" x14ac:dyDescent="0.4"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2:11" x14ac:dyDescent="0.4"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2:11" x14ac:dyDescent="0.4"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2:11" x14ac:dyDescent="0.4"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2:11" x14ac:dyDescent="0.4"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2:11" x14ac:dyDescent="0.4"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2:11" x14ac:dyDescent="0.4"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2:11" x14ac:dyDescent="0.4"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2:11" x14ac:dyDescent="0.4"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2:11" x14ac:dyDescent="0.4"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2:11" x14ac:dyDescent="0.4"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2:11" x14ac:dyDescent="0.4"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2:11" x14ac:dyDescent="0.4"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2:11" x14ac:dyDescent="0.4"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2:11" x14ac:dyDescent="0.4"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2:11" x14ac:dyDescent="0.4"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2:11" x14ac:dyDescent="0.4"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2:11" x14ac:dyDescent="0.4"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2:11" x14ac:dyDescent="0.4"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2:11" x14ac:dyDescent="0.4"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2:11" x14ac:dyDescent="0.4"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2:11" x14ac:dyDescent="0.4"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2:11" x14ac:dyDescent="0.4"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2:11" x14ac:dyDescent="0.4"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2:11" x14ac:dyDescent="0.4"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2:11" x14ac:dyDescent="0.4"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2:11" x14ac:dyDescent="0.4"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2:11" x14ac:dyDescent="0.4"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2:11" x14ac:dyDescent="0.4"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2:11" x14ac:dyDescent="0.4"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2:11" x14ac:dyDescent="0.4"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2:11" x14ac:dyDescent="0.4"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2:11" x14ac:dyDescent="0.4"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2:11" x14ac:dyDescent="0.4"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2:11" x14ac:dyDescent="0.4"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2:11" x14ac:dyDescent="0.4"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2:11" x14ac:dyDescent="0.4"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2:11" x14ac:dyDescent="0.4"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2:11" x14ac:dyDescent="0.4"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2:11" x14ac:dyDescent="0.4"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2:11" x14ac:dyDescent="0.4"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2:11" x14ac:dyDescent="0.4">
      <c r="B303" s="4"/>
      <c r="C303" s="4"/>
      <c r="D303" s="4"/>
      <c r="E303" s="4"/>
      <c r="F303" s="4"/>
      <c r="G303" s="4"/>
      <c r="H303" s="4"/>
      <c r="I303" s="4"/>
      <c r="J303" s="4"/>
      <c r="K303" s="4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K214"/>
  <sheetViews>
    <sheetView topLeftCell="A54" workbookViewId="0">
      <selection activeCell="A58" sqref="A58"/>
    </sheetView>
  </sheetViews>
  <sheetFormatPr defaultRowHeight="14.6" x14ac:dyDescent="0.4"/>
  <cols>
    <col min="1" max="1" width="13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  <c r="H4" t="s">
        <v>668</v>
      </c>
    </row>
    <row r="5" spans="1:11" x14ac:dyDescent="0.4">
      <c r="H5" t="s">
        <v>669</v>
      </c>
    </row>
    <row r="6" spans="1:11" x14ac:dyDescent="0.4">
      <c r="H6" t="s">
        <v>670</v>
      </c>
    </row>
    <row r="7" spans="1:11" x14ac:dyDescent="0.4">
      <c r="A7" t="s">
        <v>671</v>
      </c>
    </row>
    <row r="8" spans="1:11" x14ac:dyDescent="0.4">
      <c r="A8" s="1" t="s">
        <v>672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39</v>
      </c>
      <c r="K8" s="1" t="s">
        <v>40</v>
      </c>
    </row>
    <row r="9" spans="1:11" x14ac:dyDescent="0.4">
      <c r="A9" s="2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0.46</v>
      </c>
      <c r="I9" s="4">
        <v>0.40500000000000003</v>
      </c>
      <c r="J9" s="4">
        <v>1</v>
      </c>
      <c r="K9" s="4">
        <v>1</v>
      </c>
    </row>
    <row r="10" spans="1:11" x14ac:dyDescent="0.4">
      <c r="A10" s="2">
        <v>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0.46</v>
      </c>
      <c r="I10" s="4">
        <v>0.40500000000000003</v>
      </c>
      <c r="J10" s="4">
        <v>1</v>
      </c>
      <c r="K10" s="4">
        <v>1</v>
      </c>
    </row>
    <row r="11" spans="1:11" x14ac:dyDescent="0.4">
      <c r="A11" s="2">
        <v>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0.46</v>
      </c>
      <c r="I11" s="4">
        <v>0.40500000000000003</v>
      </c>
      <c r="J11" s="4">
        <v>1</v>
      </c>
      <c r="K11" s="4">
        <v>1</v>
      </c>
    </row>
    <row r="12" spans="1:11" x14ac:dyDescent="0.4">
      <c r="A12" s="2">
        <v>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0.46</v>
      </c>
      <c r="I12" s="4">
        <v>0.40500000000000003</v>
      </c>
      <c r="J12" s="4">
        <v>1</v>
      </c>
      <c r="K12" s="4">
        <v>1</v>
      </c>
    </row>
    <row r="13" spans="1:11" x14ac:dyDescent="0.4">
      <c r="A13" s="2">
        <v>5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0.46</v>
      </c>
      <c r="I13" s="4">
        <v>0.40500000000000003</v>
      </c>
      <c r="J13" s="4">
        <v>1</v>
      </c>
      <c r="K13" s="4">
        <v>1</v>
      </c>
    </row>
    <row r="14" spans="1:11" x14ac:dyDescent="0.4">
      <c r="A14" s="2">
        <v>6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0.46</v>
      </c>
      <c r="I14" s="4">
        <v>0.40500000000000003</v>
      </c>
      <c r="J14" s="4">
        <v>1</v>
      </c>
      <c r="K14" s="4">
        <v>1</v>
      </c>
    </row>
    <row r="15" spans="1:11" x14ac:dyDescent="0.4">
      <c r="A15" s="2">
        <v>7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0.48</v>
      </c>
      <c r="I15" s="4">
        <v>0.42499999999999999</v>
      </c>
      <c r="J15" s="4">
        <v>1</v>
      </c>
      <c r="K15" s="4">
        <v>1</v>
      </c>
    </row>
    <row r="16" spans="1:11" x14ac:dyDescent="0.4">
      <c r="A16" s="2">
        <v>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0.55000000000000004</v>
      </c>
      <c r="I16" s="4">
        <v>0.47</v>
      </c>
      <c r="J16" s="4">
        <v>1</v>
      </c>
      <c r="K16" s="4">
        <v>1</v>
      </c>
    </row>
    <row r="17" spans="1:11" x14ac:dyDescent="0.4">
      <c r="A17" s="2">
        <v>10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0.67500000000000004</v>
      </c>
      <c r="I17" s="4">
        <v>0.63500000000000001</v>
      </c>
      <c r="J17" s="4">
        <v>1</v>
      </c>
      <c r="K17" s="4">
        <v>1</v>
      </c>
    </row>
    <row r="18" spans="1:11" x14ac:dyDescent="0.4">
      <c r="A18" s="2">
        <v>11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0.73</v>
      </c>
      <c r="I18" s="4">
        <v>0.77500000000000002</v>
      </c>
      <c r="J18" s="4">
        <v>1</v>
      </c>
      <c r="K18" s="4">
        <v>1</v>
      </c>
    </row>
    <row r="19" spans="1:11" x14ac:dyDescent="0.4">
      <c r="A19" s="2">
        <v>12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0.81499999999999995</v>
      </c>
      <c r="I19" s="4">
        <v>0.88500000000000001</v>
      </c>
      <c r="J19" s="4">
        <v>1</v>
      </c>
      <c r="K19" s="4">
        <v>1</v>
      </c>
    </row>
    <row r="20" spans="1:11" x14ac:dyDescent="0.4">
      <c r="A20" s="2">
        <v>13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1.085</v>
      </c>
      <c r="I20" s="4">
        <v>1.0349999999999999</v>
      </c>
      <c r="J20" s="4">
        <v>1</v>
      </c>
      <c r="K20" s="4">
        <v>1</v>
      </c>
    </row>
    <row r="21" spans="1:11" x14ac:dyDescent="0.4">
      <c r="A21" s="2">
        <v>14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1.2450000000000001</v>
      </c>
      <c r="I21" s="4">
        <v>1.155</v>
      </c>
      <c r="J21" s="4">
        <v>1</v>
      </c>
      <c r="K21" s="4">
        <v>1</v>
      </c>
    </row>
    <row r="22" spans="1:11" x14ac:dyDescent="0.4">
      <c r="A22" s="2">
        <v>15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1.4450000000000001</v>
      </c>
      <c r="I22" s="4">
        <v>1.4350000000000001</v>
      </c>
      <c r="J22" s="4">
        <v>1</v>
      </c>
      <c r="K22" s="4">
        <v>1</v>
      </c>
    </row>
    <row r="23" spans="1:11" x14ac:dyDescent="0.4">
      <c r="A23" s="2">
        <v>16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1.82</v>
      </c>
      <c r="I23" s="4">
        <v>1.7749999999999999</v>
      </c>
      <c r="J23" s="4">
        <v>1</v>
      </c>
      <c r="K23" s="4">
        <v>1</v>
      </c>
    </row>
    <row r="24" spans="1:11" x14ac:dyDescent="0.4">
      <c r="A24" s="2">
        <v>17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2.7549999999999999</v>
      </c>
      <c r="I24" s="4">
        <v>2.56</v>
      </c>
      <c r="J24" s="4">
        <v>1</v>
      </c>
      <c r="K24" s="4">
        <v>1</v>
      </c>
    </row>
    <row r="25" spans="1:11" x14ac:dyDescent="0.4">
      <c r="A25" s="2">
        <v>18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3.73</v>
      </c>
      <c r="I25" s="4">
        <v>3.2450000000000001</v>
      </c>
      <c r="J25" s="4">
        <v>1</v>
      </c>
      <c r="K25" s="4">
        <v>1</v>
      </c>
    </row>
    <row r="26" spans="1:11" x14ac:dyDescent="0.4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4">
      <c r="A27" t="s">
        <v>673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4">
      <c r="A28" s="1" t="s">
        <v>672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</row>
    <row r="29" spans="1:11" x14ac:dyDescent="0.4">
      <c r="A29" s="2">
        <v>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0.46</v>
      </c>
      <c r="I29" s="4">
        <v>0.40500000000000003</v>
      </c>
      <c r="J29" s="4">
        <v>1</v>
      </c>
      <c r="K29" s="4">
        <v>1</v>
      </c>
    </row>
    <row r="30" spans="1:11" x14ac:dyDescent="0.4">
      <c r="A30" s="2">
        <v>2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0.48</v>
      </c>
      <c r="I30" s="4">
        <v>0.42499999999999999</v>
      </c>
      <c r="J30" s="4">
        <v>1</v>
      </c>
      <c r="K30" s="4">
        <v>1</v>
      </c>
    </row>
    <row r="31" spans="1:11" x14ac:dyDescent="0.4">
      <c r="A31" s="2">
        <v>3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0.51500000000000001</v>
      </c>
      <c r="I31" s="4">
        <v>0.44500000000000001</v>
      </c>
      <c r="J31" s="4">
        <v>1</v>
      </c>
      <c r="K31" s="4">
        <v>1</v>
      </c>
    </row>
    <row r="32" spans="1:11" x14ac:dyDescent="0.4">
      <c r="A32" s="2">
        <v>4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0.55000000000000004</v>
      </c>
      <c r="I32" s="4">
        <v>0.47</v>
      </c>
      <c r="J32" s="4">
        <v>1</v>
      </c>
      <c r="K32" s="4">
        <v>1</v>
      </c>
    </row>
    <row r="33" spans="1:11" x14ac:dyDescent="0.4">
      <c r="A33" s="2">
        <v>5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0.59</v>
      </c>
      <c r="I33" s="4">
        <v>0.495</v>
      </c>
      <c r="J33" s="4">
        <v>1</v>
      </c>
      <c r="K33" s="4">
        <v>1</v>
      </c>
    </row>
    <row r="34" spans="1:11" x14ac:dyDescent="0.4">
      <c r="A34" s="2">
        <v>6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0.67500000000000004</v>
      </c>
      <c r="I34" s="4">
        <v>0.63500000000000001</v>
      </c>
      <c r="J34" s="4">
        <v>1</v>
      </c>
      <c r="K34" s="4">
        <v>1</v>
      </c>
    </row>
    <row r="35" spans="1:11" x14ac:dyDescent="0.4">
      <c r="A35" s="2">
        <v>7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0.72</v>
      </c>
      <c r="I35" s="4">
        <v>0.73499999999999999</v>
      </c>
      <c r="J35" s="4">
        <v>1</v>
      </c>
      <c r="K35" s="4">
        <v>1</v>
      </c>
    </row>
    <row r="36" spans="1:11" x14ac:dyDescent="0.4">
      <c r="A36" s="2">
        <v>8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0.73</v>
      </c>
      <c r="I36" s="4">
        <v>0.77500000000000002</v>
      </c>
      <c r="J36" s="4">
        <v>1</v>
      </c>
      <c r="K36" s="4">
        <v>1</v>
      </c>
    </row>
    <row r="37" spans="1:11" x14ac:dyDescent="0.4">
      <c r="A37" s="2">
        <v>10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0.755</v>
      </c>
      <c r="I37" s="4">
        <v>0.88500000000000001</v>
      </c>
      <c r="J37" s="4">
        <v>1</v>
      </c>
      <c r="K37" s="4">
        <v>1</v>
      </c>
    </row>
    <row r="38" spans="1:11" x14ac:dyDescent="0.4">
      <c r="A38" s="2">
        <v>11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0.81499999999999995</v>
      </c>
      <c r="I38" s="4">
        <v>0.88500000000000001</v>
      </c>
      <c r="J38" s="4">
        <v>1</v>
      </c>
      <c r="K38" s="4">
        <v>1</v>
      </c>
    </row>
    <row r="39" spans="1:11" x14ac:dyDescent="0.4">
      <c r="A39" s="2">
        <v>12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</row>
    <row r="40" spans="1:11" x14ac:dyDescent="0.4">
      <c r="A40" s="2">
        <v>13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1.085</v>
      </c>
      <c r="I40" s="4">
        <v>1.0349999999999999</v>
      </c>
      <c r="J40" s="4">
        <v>1</v>
      </c>
      <c r="K40" s="4">
        <v>1</v>
      </c>
    </row>
    <row r="41" spans="1:11" x14ac:dyDescent="0.4">
      <c r="A41" s="2">
        <v>14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1.095</v>
      </c>
      <c r="I41" s="4">
        <v>1.145</v>
      </c>
      <c r="J41" s="4">
        <v>1</v>
      </c>
      <c r="K41" s="4">
        <v>1</v>
      </c>
    </row>
    <row r="42" spans="1:11" x14ac:dyDescent="0.4">
      <c r="A42" s="2">
        <v>15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1.2450000000000001</v>
      </c>
      <c r="I42" s="4">
        <v>1.155</v>
      </c>
      <c r="J42" s="4">
        <v>1</v>
      </c>
      <c r="K42" s="4">
        <v>1</v>
      </c>
    </row>
    <row r="43" spans="1:11" x14ac:dyDescent="0.4">
      <c r="A43" s="2">
        <v>16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1.28</v>
      </c>
      <c r="I43" s="4">
        <v>1.2150000000000001</v>
      </c>
      <c r="J43" s="4">
        <v>1</v>
      </c>
      <c r="K43" s="4">
        <v>1</v>
      </c>
    </row>
    <row r="44" spans="1:11" x14ac:dyDescent="0.4">
      <c r="A44" s="2">
        <v>17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1.4450000000000001</v>
      </c>
      <c r="I44" s="4">
        <v>1.4350000000000001</v>
      </c>
      <c r="J44" s="4">
        <v>1</v>
      </c>
      <c r="K44" s="4">
        <v>1</v>
      </c>
    </row>
    <row r="45" spans="1:11" x14ac:dyDescent="0.4">
      <c r="A45" s="2">
        <v>18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1.6</v>
      </c>
      <c r="I45" s="4">
        <v>1.47</v>
      </c>
      <c r="J45" s="4">
        <v>1</v>
      </c>
      <c r="K45" s="4">
        <v>1</v>
      </c>
    </row>
    <row r="46" spans="1:11" x14ac:dyDescent="0.4">
      <c r="A46" s="2">
        <v>19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1.82</v>
      </c>
      <c r="I46" s="4">
        <v>1.7749999999999999</v>
      </c>
      <c r="J46" s="4">
        <v>1</v>
      </c>
      <c r="K46" s="4">
        <v>1</v>
      </c>
    </row>
    <row r="47" spans="1:11" x14ac:dyDescent="0.4">
      <c r="A47" s="2">
        <v>20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1.82</v>
      </c>
      <c r="I47" s="4">
        <v>1.82</v>
      </c>
      <c r="J47" s="4">
        <v>1</v>
      </c>
      <c r="K47" s="4">
        <v>1</v>
      </c>
    </row>
    <row r="48" spans="1:11" x14ac:dyDescent="0.4">
      <c r="A48" s="2">
        <v>21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2.7549999999999999</v>
      </c>
      <c r="I48" s="4">
        <v>2.56</v>
      </c>
      <c r="J48" s="4">
        <v>1</v>
      </c>
      <c r="K48" s="4">
        <v>1</v>
      </c>
    </row>
    <row r="49" spans="1:11" x14ac:dyDescent="0.4">
      <c r="A49" s="2">
        <v>22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3.05</v>
      </c>
      <c r="I49" s="4">
        <v>2.9249999999999998</v>
      </c>
      <c r="J49" s="4">
        <v>1</v>
      </c>
      <c r="K49" s="4">
        <v>1</v>
      </c>
    </row>
    <row r="50" spans="1:11" x14ac:dyDescent="0.4">
      <c r="A50" s="2">
        <v>23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3.73</v>
      </c>
      <c r="I50" s="4">
        <v>3.2450000000000001</v>
      </c>
      <c r="J50" s="4">
        <v>1</v>
      </c>
      <c r="K50" s="4">
        <v>1</v>
      </c>
    </row>
    <row r="51" spans="1:11" x14ac:dyDescent="0.4">
      <c r="A51" s="2">
        <v>24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3.9910000000000001</v>
      </c>
      <c r="I51" s="4">
        <v>3.472</v>
      </c>
      <c r="J51" s="4">
        <v>1</v>
      </c>
      <c r="K51" s="4">
        <v>1</v>
      </c>
    </row>
    <row r="52" spans="1:11" x14ac:dyDescent="0.4">
      <c r="A52" s="2">
        <v>25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4.2699999999999996</v>
      </c>
      <c r="I52" s="4">
        <v>3.7149999999999999</v>
      </c>
      <c r="J52" s="4">
        <v>1</v>
      </c>
      <c r="K52" s="4">
        <v>1</v>
      </c>
    </row>
    <row r="53" spans="1:11" x14ac:dyDescent="0.4">
      <c r="A53" s="2">
        <v>26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4.569</v>
      </c>
      <c r="I53" s="4">
        <v>3.9750000000000001</v>
      </c>
      <c r="J53" s="4">
        <v>1</v>
      </c>
      <c r="K53" s="4">
        <v>1</v>
      </c>
    </row>
    <row r="54" spans="1:11" x14ac:dyDescent="0.4">
      <c r="A54" s="2">
        <v>27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4.8890000000000002</v>
      </c>
      <c r="I54" s="4">
        <v>4.2530000000000001</v>
      </c>
      <c r="J54" s="4">
        <v>1</v>
      </c>
      <c r="K54" s="4">
        <v>1</v>
      </c>
    </row>
    <row r="55" spans="1:11" x14ac:dyDescent="0.4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4">
      <c r="A56" t="s">
        <v>674</v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4">
      <c r="A57" s="1" t="s">
        <v>672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1" t="s">
        <v>10</v>
      </c>
    </row>
    <row r="58" spans="1:11" x14ac:dyDescent="0.4">
      <c r="A58" s="2">
        <v>1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0.46</v>
      </c>
      <c r="I58" s="4">
        <v>0.40500000000000003</v>
      </c>
      <c r="J58" s="4">
        <v>1</v>
      </c>
      <c r="K58" s="4">
        <v>1</v>
      </c>
    </row>
    <row r="59" spans="1:11" x14ac:dyDescent="0.4">
      <c r="A59" s="2">
        <v>2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0.46</v>
      </c>
      <c r="I59" s="4">
        <v>0.40500000000000003</v>
      </c>
      <c r="J59" s="4">
        <v>1</v>
      </c>
      <c r="K59" s="4">
        <v>1</v>
      </c>
    </row>
    <row r="60" spans="1:11" x14ac:dyDescent="0.4">
      <c r="A60" s="2">
        <v>3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0.48</v>
      </c>
      <c r="I60" s="4">
        <v>0.42499999999999999</v>
      </c>
      <c r="J60" s="4">
        <v>1</v>
      </c>
      <c r="K60" s="4">
        <v>1</v>
      </c>
    </row>
    <row r="61" spans="1:11" x14ac:dyDescent="0.4">
      <c r="A61" s="2">
        <v>4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0.51500000000000001</v>
      </c>
      <c r="I61" s="4">
        <v>0.44500000000000001</v>
      </c>
      <c r="J61" s="4">
        <v>1</v>
      </c>
      <c r="K61" s="4">
        <v>1</v>
      </c>
    </row>
    <row r="62" spans="1:11" x14ac:dyDescent="0.4">
      <c r="A62" s="2">
        <v>5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0.55000000000000004</v>
      </c>
      <c r="I62" s="4">
        <v>0.47</v>
      </c>
      <c r="J62" s="4">
        <v>1</v>
      </c>
      <c r="K62" s="4">
        <v>1</v>
      </c>
    </row>
    <row r="63" spans="1:11" x14ac:dyDescent="0.4">
      <c r="A63" s="2">
        <v>6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0.59</v>
      </c>
      <c r="I63" s="4">
        <v>0.495</v>
      </c>
      <c r="J63" s="4">
        <v>1</v>
      </c>
      <c r="K63" s="4">
        <v>1</v>
      </c>
    </row>
    <row r="64" spans="1:11" x14ac:dyDescent="0.4">
      <c r="A64" s="2">
        <v>7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4">
        <v>0.67500000000000004</v>
      </c>
      <c r="I64" s="44">
        <v>0.63500000000000001</v>
      </c>
      <c r="J64" s="4">
        <v>1</v>
      </c>
      <c r="K64" s="4">
        <v>1</v>
      </c>
    </row>
    <row r="65" spans="1:11" x14ac:dyDescent="0.4">
      <c r="A65" s="2">
        <v>8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4">
        <v>0.72</v>
      </c>
      <c r="I65" s="44">
        <v>0.73499999999999999</v>
      </c>
      <c r="J65" s="4">
        <v>1</v>
      </c>
      <c r="K65" s="4">
        <v>1</v>
      </c>
    </row>
    <row r="66" spans="1:11" x14ac:dyDescent="0.4">
      <c r="A66" s="2">
        <v>10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4">
        <v>0.73</v>
      </c>
      <c r="I66" s="44">
        <v>0.77500000000000002</v>
      </c>
      <c r="J66" s="4">
        <v>1</v>
      </c>
      <c r="K66" s="4">
        <v>1</v>
      </c>
    </row>
    <row r="67" spans="1:11" x14ac:dyDescent="0.4">
      <c r="A67" s="2">
        <v>11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4">
        <v>0.73</v>
      </c>
      <c r="I67" s="44">
        <v>0.77500000000000002</v>
      </c>
      <c r="J67" s="4">
        <v>1</v>
      </c>
      <c r="K67" s="4">
        <v>1</v>
      </c>
    </row>
    <row r="68" spans="1:11" x14ac:dyDescent="0.4">
      <c r="A68" s="2">
        <v>12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4">
        <v>0.755</v>
      </c>
      <c r="I68" s="44">
        <v>0.88500000000000001</v>
      </c>
      <c r="J68" s="4">
        <v>1</v>
      </c>
      <c r="K68" s="4">
        <v>1</v>
      </c>
    </row>
    <row r="69" spans="1:11" x14ac:dyDescent="0.4">
      <c r="A69" s="2">
        <v>13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4">
        <v>0.755</v>
      </c>
      <c r="I69" s="44">
        <v>0.88500000000000001</v>
      </c>
      <c r="J69" s="4">
        <v>1</v>
      </c>
      <c r="K69" s="4">
        <v>1</v>
      </c>
    </row>
    <row r="70" spans="1:11" x14ac:dyDescent="0.4">
      <c r="A70" s="2">
        <v>14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4">
        <v>0.81499999999999995</v>
      </c>
      <c r="I70" s="44">
        <v>0.88500000000000001</v>
      </c>
      <c r="J70" s="4">
        <v>1</v>
      </c>
      <c r="K70" s="4">
        <v>1</v>
      </c>
    </row>
    <row r="71" spans="1:11" x14ac:dyDescent="0.4">
      <c r="A71" s="2">
        <v>15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4">
        <v>0.81499999999999995</v>
      </c>
      <c r="I71" s="44">
        <v>0.88500000000000001</v>
      </c>
      <c r="J71" s="4">
        <v>1</v>
      </c>
      <c r="K71" s="4">
        <v>1</v>
      </c>
    </row>
    <row r="72" spans="1:11" x14ac:dyDescent="0.4">
      <c r="A72" s="2">
        <v>16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4">
        <v>1</v>
      </c>
      <c r="I72" s="44">
        <v>1</v>
      </c>
      <c r="J72" s="4">
        <v>1</v>
      </c>
      <c r="K72" s="4">
        <v>1</v>
      </c>
    </row>
    <row r="73" spans="1:11" x14ac:dyDescent="0.4">
      <c r="A73" s="2">
        <v>17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4">
        <v>1</v>
      </c>
      <c r="I73" s="44">
        <v>1</v>
      </c>
      <c r="J73" s="4">
        <v>1</v>
      </c>
      <c r="K73" s="4">
        <v>1</v>
      </c>
    </row>
    <row r="74" spans="1:11" x14ac:dyDescent="0.4">
      <c r="A74" s="2">
        <v>18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4">
        <v>1.085</v>
      </c>
      <c r="I74" s="44">
        <v>1.0349999999999999</v>
      </c>
      <c r="J74" s="4">
        <v>1</v>
      </c>
      <c r="K74" s="4">
        <v>1</v>
      </c>
    </row>
    <row r="75" spans="1:11" x14ac:dyDescent="0.4">
      <c r="A75" s="2">
        <v>19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1.085</v>
      </c>
      <c r="I75" s="4">
        <v>1.0349999999999999</v>
      </c>
      <c r="J75" s="4">
        <v>1</v>
      </c>
      <c r="K75" s="4">
        <v>1</v>
      </c>
    </row>
    <row r="76" spans="1:11" x14ac:dyDescent="0.4">
      <c r="A76" s="2">
        <v>20</v>
      </c>
      <c r="B76" s="4">
        <v>1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1.095</v>
      </c>
      <c r="I76" s="4">
        <v>1.145</v>
      </c>
      <c r="J76" s="4">
        <v>1</v>
      </c>
      <c r="K76" s="4">
        <v>1</v>
      </c>
    </row>
    <row r="77" spans="1:11" x14ac:dyDescent="0.4">
      <c r="A77" s="2">
        <v>21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1.095</v>
      </c>
      <c r="I77" s="4">
        <v>1.145</v>
      </c>
      <c r="J77" s="4">
        <v>1</v>
      </c>
      <c r="K77" s="4">
        <v>1</v>
      </c>
    </row>
    <row r="78" spans="1:11" x14ac:dyDescent="0.4">
      <c r="A78" s="2">
        <v>22</v>
      </c>
      <c r="B78" s="4">
        <v>1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4">
        <v>1.095</v>
      </c>
      <c r="I78" s="4">
        <v>1.145</v>
      </c>
      <c r="J78" s="4">
        <v>1</v>
      </c>
      <c r="K78" s="4">
        <v>1</v>
      </c>
    </row>
    <row r="79" spans="1:11" x14ac:dyDescent="0.4">
      <c r="A79" s="2">
        <v>23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1.095</v>
      </c>
      <c r="I79" s="4">
        <v>1.145</v>
      </c>
      <c r="J79" s="4">
        <v>1</v>
      </c>
      <c r="K79" s="4">
        <v>1</v>
      </c>
    </row>
    <row r="80" spans="1:11" x14ac:dyDescent="0.4">
      <c r="A80" s="2">
        <f>A79+1</f>
        <v>24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1.2450000000000001</v>
      </c>
      <c r="I80" s="4">
        <v>1.155</v>
      </c>
      <c r="J80" s="4">
        <v>1</v>
      </c>
      <c r="K80" s="4">
        <v>1</v>
      </c>
    </row>
    <row r="81" spans="1:11" x14ac:dyDescent="0.4">
      <c r="A81" s="2">
        <f t="shared" ref="A81:A118" si="0">A80+1</f>
        <v>25</v>
      </c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1.2450000000000001</v>
      </c>
      <c r="I81" s="4">
        <v>1.155</v>
      </c>
      <c r="J81" s="4">
        <v>1</v>
      </c>
      <c r="K81" s="4">
        <v>1</v>
      </c>
    </row>
    <row r="82" spans="1:11" x14ac:dyDescent="0.4">
      <c r="A82" s="2">
        <f t="shared" si="0"/>
        <v>26</v>
      </c>
      <c r="B82" s="4">
        <v>1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1.28</v>
      </c>
      <c r="I82" s="4">
        <v>1.2150000000000001</v>
      </c>
      <c r="J82" s="4">
        <v>1</v>
      </c>
      <c r="K82" s="4">
        <v>1</v>
      </c>
    </row>
    <row r="83" spans="1:11" x14ac:dyDescent="0.4">
      <c r="A83" s="2">
        <f t="shared" si="0"/>
        <v>27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1.28</v>
      </c>
      <c r="I83" s="4">
        <v>1.2150000000000001</v>
      </c>
      <c r="J83" s="4">
        <v>1</v>
      </c>
      <c r="K83" s="4">
        <v>1</v>
      </c>
    </row>
    <row r="84" spans="1:11" x14ac:dyDescent="0.4">
      <c r="A84" s="2">
        <f t="shared" si="0"/>
        <v>28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1.28</v>
      </c>
      <c r="I84" s="4">
        <v>1.2150000000000001</v>
      </c>
      <c r="J84" s="4">
        <v>1</v>
      </c>
      <c r="K84" s="4">
        <v>1</v>
      </c>
    </row>
    <row r="85" spans="1:11" x14ac:dyDescent="0.4">
      <c r="A85" s="2">
        <f t="shared" si="0"/>
        <v>29</v>
      </c>
      <c r="B85" s="4">
        <v>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1.28</v>
      </c>
      <c r="I85" s="4">
        <v>1.2150000000000001</v>
      </c>
      <c r="J85" s="4">
        <v>1</v>
      </c>
      <c r="K85" s="4">
        <v>1</v>
      </c>
    </row>
    <row r="86" spans="1:11" x14ac:dyDescent="0.4">
      <c r="A86" s="2">
        <f t="shared" si="0"/>
        <v>30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1.4450000000000001</v>
      </c>
      <c r="I86" s="4">
        <v>1.4350000000000001</v>
      </c>
      <c r="J86" s="4">
        <v>1</v>
      </c>
      <c r="K86" s="4">
        <v>1</v>
      </c>
    </row>
    <row r="87" spans="1:11" x14ac:dyDescent="0.4">
      <c r="A87" s="2">
        <f t="shared" si="0"/>
        <v>31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1.4450000000000001</v>
      </c>
      <c r="I87" s="4">
        <v>1.4350000000000001</v>
      </c>
      <c r="J87" s="4">
        <v>1</v>
      </c>
      <c r="K87" s="4">
        <v>1</v>
      </c>
    </row>
    <row r="88" spans="1:11" x14ac:dyDescent="0.4">
      <c r="A88" s="2">
        <f t="shared" si="0"/>
        <v>32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1.4450000000000001</v>
      </c>
      <c r="I88" s="4">
        <v>1.4350000000000001</v>
      </c>
      <c r="J88" s="4">
        <v>1</v>
      </c>
      <c r="K88" s="4">
        <v>1</v>
      </c>
    </row>
    <row r="89" spans="1:11" x14ac:dyDescent="0.4">
      <c r="A89" s="2">
        <f t="shared" si="0"/>
        <v>33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1.6</v>
      </c>
      <c r="I89" s="4">
        <v>1.47</v>
      </c>
      <c r="J89" s="4">
        <v>1</v>
      </c>
      <c r="K89" s="4">
        <v>1</v>
      </c>
    </row>
    <row r="90" spans="1:11" x14ac:dyDescent="0.4">
      <c r="A90" s="2">
        <f t="shared" si="0"/>
        <v>34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1.6</v>
      </c>
      <c r="I90" s="4">
        <v>1.47</v>
      </c>
      <c r="J90" s="4">
        <v>1</v>
      </c>
      <c r="K90" s="4">
        <v>1</v>
      </c>
    </row>
    <row r="91" spans="1:11" x14ac:dyDescent="0.4">
      <c r="A91" s="2">
        <f t="shared" si="0"/>
        <v>35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1.6</v>
      </c>
      <c r="I91" s="4">
        <v>1.47</v>
      </c>
      <c r="J91" s="4">
        <v>1</v>
      </c>
      <c r="K91" s="4">
        <v>1</v>
      </c>
    </row>
    <row r="92" spans="1:11" x14ac:dyDescent="0.4">
      <c r="A92" s="2">
        <f t="shared" si="0"/>
        <v>36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1.82</v>
      </c>
      <c r="I92" s="4">
        <v>1.7749999999999999</v>
      </c>
      <c r="J92" s="4">
        <v>1</v>
      </c>
      <c r="K92" s="4">
        <v>1</v>
      </c>
    </row>
    <row r="93" spans="1:11" x14ac:dyDescent="0.4">
      <c r="A93" s="2">
        <f t="shared" si="0"/>
        <v>37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1.82</v>
      </c>
      <c r="I93" s="4">
        <v>1.7749999999999999</v>
      </c>
      <c r="J93" s="4">
        <v>1</v>
      </c>
      <c r="K93" s="4">
        <v>1</v>
      </c>
    </row>
    <row r="94" spans="1:11" x14ac:dyDescent="0.4">
      <c r="A94" s="2">
        <f t="shared" si="0"/>
        <v>38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1.82</v>
      </c>
      <c r="I94" s="4">
        <v>1.7749999999999999</v>
      </c>
      <c r="J94" s="4">
        <v>1</v>
      </c>
      <c r="K94" s="4">
        <v>1</v>
      </c>
    </row>
    <row r="95" spans="1:11" x14ac:dyDescent="0.4">
      <c r="A95" s="2">
        <f t="shared" si="0"/>
        <v>39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1.82</v>
      </c>
      <c r="I95" s="4">
        <v>1.82</v>
      </c>
      <c r="J95" s="4">
        <v>1</v>
      </c>
      <c r="K95" s="4">
        <v>1</v>
      </c>
    </row>
    <row r="96" spans="1:11" x14ac:dyDescent="0.4">
      <c r="A96" s="2">
        <f t="shared" si="0"/>
        <v>40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1.82</v>
      </c>
      <c r="I96" s="4">
        <v>1.82</v>
      </c>
      <c r="J96" s="4">
        <v>1</v>
      </c>
      <c r="K96" s="4">
        <v>1</v>
      </c>
    </row>
    <row r="97" spans="1:11" x14ac:dyDescent="0.4">
      <c r="A97" s="2">
        <f t="shared" si="0"/>
        <v>41</v>
      </c>
      <c r="B97" s="4">
        <v>1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1.82</v>
      </c>
      <c r="I97" s="4">
        <v>1.82</v>
      </c>
      <c r="J97" s="4">
        <v>1</v>
      </c>
      <c r="K97" s="4">
        <v>1</v>
      </c>
    </row>
    <row r="98" spans="1:11" x14ac:dyDescent="0.4">
      <c r="A98" s="2">
        <f t="shared" si="0"/>
        <v>42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4">
        <v>2.7549999999999999</v>
      </c>
      <c r="I98" s="4">
        <v>2.56</v>
      </c>
      <c r="J98" s="4">
        <v>1</v>
      </c>
      <c r="K98" s="4">
        <v>1</v>
      </c>
    </row>
    <row r="99" spans="1:11" x14ac:dyDescent="0.4">
      <c r="A99" s="2">
        <f t="shared" si="0"/>
        <v>43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2.7549999999999999</v>
      </c>
      <c r="I99" s="4">
        <v>2.56</v>
      </c>
      <c r="J99" s="4">
        <v>1</v>
      </c>
      <c r="K99" s="4">
        <v>1</v>
      </c>
    </row>
    <row r="100" spans="1:11" x14ac:dyDescent="0.4">
      <c r="A100" s="2">
        <f t="shared" si="0"/>
        <v>44</v>
      </c>
      <c r="B100" s="4">
        <v>1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2.7549999999999999</v>
      </c>
      <c r="I100" s="4">
        <v>2.56</v>
      </c>
      <c r="J100" s="4">
        <v>1</v>
      </c>
      <c r="K100" s="4">
        <v>1</v>
      </c>
    </row>
    <row r="101" spans="1:11" x14ac:dyDescent="0.4">
      <c r="A101" s="2">
        <f t="shared" si="0"/>
        <v>45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2.7549999999999999</v>
      </c>
      <c r="I101" s="4">
        <v>2.56</v>
      </c>
      <c r="J101" s="4">
        <v>1</v>
      </c>
      <c r="K101" s="4">
        <v>1</v>
      </c>
    </row>
    <row r="102" spans="1:11" x14ac:dyDescent="0.4">
      <c r="A102" s="2">
        <f t="shared" si="0"/>
        <v>46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3.05</v>
      </c>
      <c r="I102" s="4">
        <v>2.9249999999999998</v>
      </c>
      <c r="J102" s="4">
        <v>1</v>
      </c>
      <c r="K102" s="4">
        <v>1</v>
      </c>
    </row>
    <row r="103" spans="1:11" x14ac:dyDescent="0.4">
      <c r="A103" s="2">
        <f t="shared" si="0"/>
        <v>47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3.05</v>
      </c>
      <c r="I103" s="4">
        <v>2.9249999999999998</v>
      </c>
      <c r="J103" s="4">
        <v>1</v>
      </c>
      <c r="K103" s="4">
        <v>1</v>
      </c>
    </row>
    <row r="104" spans="1:11" x14ac:dyDescent="0.4">
      <c r="A104" s="2">
        <f t="shared" si="0"/>
        <v>48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3.05</v>
      </c>
      <c r="I104" s="4">
        <v>2.9249999999999998</v>
      </c>
      <c r="J104" s="4">
        <v>1</v>
      </c>
      <c r="K104" s="4">
        <v>1</v>
      </c>
    </row>
    <row r="105" spans="1:11" x14ac:dyDescent="0.4">
      <c r="A105" s="2">
        <f t="shared" si="0"/>
        <v>49</v>
      </c>
      <c r="B105" s="4">
        <v>1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3.05</v>
      </c>
      <c r="I105" s="4">
        <v>2.9249999999999998</v>
      </c>
      <c r="J105" s="4">
        <v>1</v>
      </c>
      <c r="K105" s="4">
        <v>1</v>
      </c>
    </row>
    <row r="106" spans="1:11" x14ac:dyDescent="0.4">
      <c r="A106" s="2">
        <f t="shared" si="0"/>
        <v>50</v>
      </c>
      <c r="B106" s="4">
        <v>1</v>
      </c>
      <c r="C106" s="4">
        <v>1</v>
      </c>
      <c r="D106" s="4">
        <v>1</v>
      </c>
      <c r="E106" s="4">
        <v>1</v>
      </c>
      <c r="F106" s="4">
        <v>1</v>
      </c>
      <c r="G106" s="4">
        <v>1</v>
      </c>
      <c r="H106" s="4">
        <v>3.73</v>
      </c>
      <c r="I106" s="4">
        <v>3.2450000000000001</v>
      </c>
      <c r="J106" s="4">
        <v>1</v>
      </c>
      <c r="K106" s="4">
        <v>1</v>
      </c>
    </row>
    <row r="107" spans="1:11" x14ac:dyDescent="0.4">
      <c r="A107" s="2">
        <f t="shared" si="0"/>
        <v>51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3.73</v>
      </c>
      <c r="I107" s="4">
        <v>3.2450000000000001</v>
      </c>
      <c r="J107" s="4">
        <v>1</v>
      </c>
      <c r="K107" s="4">
        <v>1</v>
      </c>
    </row>
    <row r="108" spans="1:11" x14ac:dyDescent="0.4">
      <c r="A108" s="2">
        <f t="shared" si="0"/>
        <v>52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3.73</v>
      </c>
      <c r="I108" s="4">
        <v>3.2450000000000001</v>
      </c>
      <c r="J108" s="4">
        <v>1</v>
      </c>
      <c r="K108" s="4">
        <v>1</v>
      </c>
    </row>
    <row r="109" spans="1:11" x14ac:dyDescent="0.4">
      <c r="A109" s="2">
        <f t="shared" si="0"/>
        <v>53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3.73</v>
      </c>
      <c r="I109" s="4">
        <v>3.2450000000000001</v>
      </c>
      <c r="J109" s="4">
        <v>1</v>
      </c>
      <c r="K109" s="4">
        <v>1</v>
      </c>
    </row>
    <row r="110" spans="1:11" x14ac:dyDescent="0.4">
      <c r="A110" s="2">
        <f t="shared" si="0"/>
        <v>54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4.0999999999999996</v>
      </c>
      <c r="I110" s="4">
        <v>3.91</v>
      </c>
      <c r="J110" s="4">
        <v>1</v>
      </c>
      <c r="K110" s="4">
        <v>1</v>
      </c>
    </row>
    <row r="111" spans="1:11" x14ac:dyDescent="0.4">
      <c r="A111" s="2">
        <f t="shared" si="0"/>
        <v>55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4.0999999999999996</v>
      </c>
      <c r="I111" s="4">
        <v>3.91</v>
      </c>
      <c r="J111" s="4">
        <v>1</v>
      </c>
      <c r="K111" s="4">
        <v>1</v>
      </c>
    </row>
    <row r="112" spans="1:11" x14ac:dyDescent="0.4">
      <c r="A112" s="2">
        <f t="shared" si="0"/>
        <v>56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4.0999999999999996</v>
      </c>
      <c r="I112" s="4">
        <v>3.91</v>
      </c>
      <c r="J112" s="4">
        <v>1</v>
      </c>
      <c r="K112" s="4">
        <v>1</v>
      </c>
    </row>
    <row r="113" spans="1:11" x14ac:dyDescent="0.4">
      <c r="A113" s="2">
        <f t="shared" si="0"/>
        <v>57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4">
        <v>4.0999999999999996</v>
      </c>
      <c r="I113" s="4">
        <v>3.91</v>
      </c>
      <c r="J113" s="4">
        <v>1</v>
      </c>
      <c r="K113" s="4">
        <v>1</v>
      </c>
    </row>
    <row r="114" spans="1:11" x14ac:dyDescent="0.4">
      <c r="A114" s="2">
        <f t="shared" si="0"/>
        <v>58</v>
      </c>
      <c r="B114" s="4">
        <v>1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4">
        <v>4.0999999999999996</v>
      </c>
      <c r="I114" s="4">
        <v>3.91</v>
      </c>
      <c r="J114" s="4">
        <v>1</v>
      </c>
      <c r="K114" s="4">
        <v>1</v>
      </c>
    </row>
    <row r="115" spans="1:11" x14ac:dyDescent="0.4">
      <c r="A115" s="2">
        <f t="shared" si="0"/>
        <v>59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4.0999999999999996</v>
      </c>
      <c r="I115" s="4">
        <v>3.91</v>
      </c>
      <c r="J115" s="4">
        <v>1</v>
      </c>
      <c r="K115" s="4">
        <v>1</v>
      </c>
    </row>
    <row r="116" spans="1:11" x14ac:dyDescent="0.4">
      <c r="A116" s="2">
        <f t="shared" si="0"/>
        <v>60</v>
      </c>
      <c r="B116" s="4">
        <v>1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H116" s="4">
        <v>4.0999999999999996</v>
      </c>
      <c r="I116" s="4">
        <v>3.91</v>
      </c>
      <c r="J116" s="4">
        <v>1</v>
      </c>
      <c r="K116" s="4">
        <v>1</v>
      </c>
    </row>
    <row r="117" spans="1:11" x14ac:dyDescent="0.4">
      <c r="A117" s="2">
        <f t="shared" si="0"/>
        <v>61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4.0999999999999996</v>
      </c>
      <c r="I117" s="4">
        <v>3.91</v>
      </c>
      <c r="J117" s="4">
        <v>1</v>
      </c>
      <c r="K117" s="4">
        <v>1</v>
      </c>
    </row>
    <row r="118" spans="1:11" x14ac:dyDescent="0.4">
      <c r="A118" s="2">
        <f t="shared" si="0"/>
        <v>62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4.0999999999999996</v>
      </c>
      <c r="I118" s="4">
        <v>3.91</v>
      </c>
      <c r="J118" s="4">
        <v>1</v>
      </c>
      <c r="K118" s="4">
        <v>1</v>
      </c>
    </row>
    <row r="119" spans="1:11" x14ac:dyDescent="0.4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x14ac:dyDescent="0.4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x14ac:dyDescent="0.4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x14ac:dyDescent="0.4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x14ac:dyDescent="0.4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x14ac:dyDescent="0.4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x14ac:dyDescent="0.4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x14ac:dyDescent="0.4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x14ac:dyDescent="0.4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x14ac:dyDescent="0.4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4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4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4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4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4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4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4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4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4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4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4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4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4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x14ac:dyDescent="0.4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x14ac:dyDescent="0.4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x14ac:dyDescent="0.4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x14ac:dyDescent="0.4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x14ac:dyDescent="0.4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x14ac:dyDescent="0.4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x14ac:dyDescent="0.4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x14ac:dyDescent="0.4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x14ac:dyDescent="0.4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x14ac:dyDescent="0.4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x14ac:dyDescent="0.4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x14ac:dyDescent="0.4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x14ac:dyDescent="0.4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x14ac:dyDescent="0.4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x14ac:dyDescent="0.4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x14ac:dyDescent="0.4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x14ac:dyDescent="0.4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x14ac:dyDescent="0.4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x14ac:dyDescent="0.4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x14ac:dyDescent="0.4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x14ac:dyDescent="0.4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x14ac:dyDescent="0.4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x14ac:dyDescent="0.4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x14ac:dyDescent="0.4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x14ac:dyDescent="0.4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x14ac:dyDescent="0.4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x14ac:dyDescent="0.4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x14ac:dyDescent="0.4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x14ac:dyDescent="0.4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x14ac:dyDescent="0.4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x14ac:dyDescent="0.4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x14ac:dyDescent="0.4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x14ac:dyDescent="0.4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x14ac:dyDescent="0.4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x14ac:dyDescent="0.4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x14ac:dyDescent="0.4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x14ac:dyDescent="0.4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x14ac:dyDescent="0.4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x14ac:dyDescent="0.4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x14ac:dyDescent="0.4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x14ac:dyDescent="0.4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x14ac:dyDescent="0.4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x14ac:dyDescent="0.4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x14ac:dyDescent="0.4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x14ac:dyDescent="0.4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x14ac:dyDescent="0.4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x14ac:dyDescent="0.4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x14ac:dyDescent="0.4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x14ac:dyDescent="0.4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x14ac:dyDescent="0.4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x14ac:dyDescent="0.4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x14ac:dyDescent="0.4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x14ac:dyDescent="0.4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x14ac:dyDescent="0.4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x14ac:dyDescent="0.4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x14ac:dyDescent="0.4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x14ac:dyDescent="0.4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x14ac:dyDescent="0.4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x14ac:dyDescent="0.4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x14ac:dyDescent="0.4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x14ac:dyDescent="0.4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x14ac:dyDescent="0.4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x14ac:dyDescent="0.4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x14ac:dyDescent="0.4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x14ac:dyDescent="0.4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x14ac:dyDescent="0.4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x14ac:dyDescent="0.4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x14ac:dyDescent="0.4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x14ac:dyDescent="0.4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x14ac:dyDescent="0.4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x14ac:dyDescent="0.4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x14ac:dyDescent="0.4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x14ac:dyDescent="0.4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Q95"/>
  <sheetViews>
    <sheetView topLeftCell="A67" workbookViewId="0">
      <selection activeCell="B67" sqref="B67"/>
    </sheetView>
  </sheetViews>
  <sheetFormatPr defaultRowHeight="14.6" x14ac:dyDescent="0.4"/>
  <cols>
    <col min="1" max="1" width="14.4609375" style="109" customWidth="1"/>
    <col min="15" max="15" width="13.23046875" customWidth="1"/>
  </cols>
  <sheetData>
    <row r="1" spans="1:11" x14ac:dyDescent="0.4">
      <c r="A1" s="109" t="str">
        <f>Algorithm!A1</f>
        <v>XYZ Insurance Company</v>
      </c>
    </row>
    <row r="2" spans="1:11" x14ac:dyDescent="0.4">
      <c r="A2" s="109" t="str">
        <f>Algorithm!A2</f>
        <v>Rate Filing - Personal Auto</v>
      </c>
    </row>
    <row r="3" spans="1:11" x14ac:dyDescent="0.4">
      <c r="A3" s="109" t="str">
        <f>Algorithm!A3</f>
        <v>NSA Program</v>
      </c>
    </row>
    <row r="4" spans="1:11" x14ac:dyDescent="0.4">
      <c r="A4" s="109" t="str">
        <f>Algorithm!A4</f>
        <v>Effective March 15, 2022</v>
      </c>
    </row>
    <row r="7" spans="1:11" x14ac:dyDescent="0.4">
      <c r="A7" s="110" t="s">
        <v>21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s="112">
        <f t="shared" ref="A8:A12" si="0">A9-1</f>
        <v>1950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0.66</v>
      </c>
      <c r="I8" s="4">
        <v>0.53</v>
      </c>
      <c r="J8" s="4">
        <v>1</v>
      </c>
      <c r="K8" s="4">
        <v>1</v>
      </c>
    </row>
    <row r="9" spans="1:11" x14ac:dyDescent="0.4">
      <c r="A9" s="112">
        <f t="shared" si="0"/>
        <v>1951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0.66</v>
      </c>
      <c r="I9" s="4">
        <v>0.53</v>
      </c>
      <c r="J9" s="4">
        <v>1</v>
      </c>
      <c r="K9" s="4">
        <v>1</v>
      </c>
    </row>
    <row r="10" spans="1:11" x14ac:dyDescent="0.4">
      <c r="A10" s="112">
        <f t="shared" si="0"/>
        <v>1952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0.66</v>
      </c>
      <c r="I10" s="4">
        <v>0.53</v>
      </c>
      <c r="J10" s="4">
        <v>1</v>
      </c>
      <c r="K10" s="4">
        <v>1</v>
      </c>
    </row>
    <row r="11" spans="1:11" x14ac:dyDescent="0.4">
      <c r="A11" s="112">
        <f t="shared" si="0"/>
        <v>1953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0.66</v>
      </c>
      <c r="I11" s="4">
        <v>0.53</v>
      </c>
      <c r="J11" s="4">
        <v>1</v>
      </c>
      <c r="K11" s="4">
        <v>1</v>
      </c>
    </row>
    <row r="12" spans="1:11" x14ac:dyDescent="0.4">
      <c r="A12" s="112">
        <f t="shared" si="0"/>
        <v>1954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0.66</v>
      </c>
      <c r="I12" s="4">
        <v>0.53</v>
      </c>
      <c r="J12" s="4">
        <v>1</v>
      </c>
      <c r="K12" s="4">
        <v>1</v>
      </c>
    </row>
    <row r="13" spans="1:11" x14ac:dyDescent="0.4">
      <c r="A13" s="112">
        <f t="shared" ref="A13:A23" si="1">A14-1</f>
        <v>1955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0.66</v>
      </c>
      <c r="I13" s="4">
        <v>0.53</v>
      </c>
      <c r="J13" s="4">
        <v>1</v>
      </c>
      <c r="K13" s="4">
        <v>1</v>
      </c>
    </row>
    <row r="14" spans="1:11" x14ac:dyDescent="0.4">
      <c r="A14" s="112">
        <f t="shared" si="1"/>
        <v>1956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0.66</v>
      </c>
      <c r="I14" s="4">
        <v>0.53</v>
      </c>
      <c r="J14" s="4">
        <v>1</v>
      </c>
      <c r="K14" s="4">
        <v>1</v>
      </c>
    </row>
    <row r="15" spans="1:11" x14ac:dyDescent="0.4">
      <c r="A15" s="112">
        <f t="shared" si="1"/>
        <v>1957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0.66</v>
      </c>
      <c r="I15" s="4">
        <v>0.53</v>
      </c>
      <c r="J15" s="4">
        <v>1</v>
      </c>
      <c r="K15" s="4">
        <v>1</v>
      </c>
    </row>
    <row r="16" spans="1:11" x14ac:dyDescent="0.4">
      <c r="A16" s="112">
        <f t="shared" si="1"/>
        <v>1958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0.66</v>
      </c>
      <c r="I16" s="4">
        <v>0.53</v>
      </c>
      <c r="J16" s="4">
        <v>1</v>
      </c>
      <c r="K16" s="4">
        <v>1</v>
      </c>
    </row>
    <row r="17" spans="1:11" x14ac:dyDescent="0.4">
      <c r="A17" s="112">
        <f t="shared" si="1"/>
        <v>1959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0.66</v>
      </c>
      <c r="I17" s="4">
        <v>0.53</v>
      </c>
      <c r="J17" s="4">
        <v>1</v>
      </c>
      <c r="K17" s="4">
        <v>1</v>
      </c>
    </row>
    <row r="18" spans="1:11" x14ac:dyDescent="0.4">
      <c r="A18" s="112">
        <f t="shared" si="1"/>
        <v>1960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0.66</v>
      </c>
      <c r="I18" s="4">
        <v>0.53</v>
      </c>
      <c r="J18" s="4">
        <v>1</v>
      </c>
      <c r="K18" s="4">
        <v>1</v>
      </c>
    </row>
    <row r="19" spans="1:11" x14ac:dyDescent="0.4">
      <c r="A19" s="112">
        <f t="shared" si="1"/>
        <v>1961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0.66</v>
      </c>
      <c r="I19" s="4">
        <v>0.53</v>
      </c>
      <c r="J19" s="4">
        <v>1</v>
      </c>
      <c r="K19" s="4">
        <v>1</v>
      </c>
    </row>
    <row r="20" spans="1:11" x14ac:dyDescent="0.4">
      <c r="A20" s="112">
        <f t="shared" si="1"/>
        <v>1962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0.66</v>
      </c>
      <c r="I20" s="4">
        <v>0.53</v>
      </c>
      <c r="J20" s="4">
        <v>1</v>
      </c>
      <c r="K20" s="4">
        <v>1</v>
      </c>
    </row>
    <row r="21" spans="1:11" x14ac:dyDescent="0.4">
      <c r="A21" s="112">
        <f t="shared" si="1"/>
        <v>1963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0.66</v>
      </c>
      <c r="I21" s="4">
        <v>0.53</v>
      </c>
      <c r="J21" s="4">
        <v>1</v>
      </c>
      <c r="K21" s="4">
        <v>1</v>
      </c>
    </row>
    <row r="22" spans="1:11" x14ac:dyDescent="0.4">
      <c r="A22" s="112">
        <f t="shared" si="1"/>
        <v>1964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0.66</v>
      </c>
      <c r="I22" s="4">
        <v>0.53</v>
      </c>
      <c r="J22" s="4">
        <v>1</v>
      </c>
      <c r="K22" s="4">
        <v>1</v>
      </c>
    </row>
    <row r="23" spans="1:11" x14ac:dyDescent="0.4">
      <c r="A23" s="112">
        <f t="shared" si="1"/>
        <v>1965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0.66</v>
      </c>
      <c r="I23" s="4">
        <v>0.53</v>
      </c>
      <c r="J23" s="4">
        <v>1</v>
      </c>
      <c r="K23" s="4">
        <v>1</v>
      </c>
    </row>
    <row r="24" spans="1:11" x14ac:dyDescent="0.4">
      <c r="A24" s="112">
        <f t="shared" ref="A24:A57" si="2">A25-1</f>
        <v>1966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0.66</v>
      </c>
      <c r="I24" s="4">
        <v>0.53</v>
      </c>
      <c r="J24" s="4">
        <v>1</v>
      </c>
      <c r="K24" s="4">
        <v>1</v>
      </c>
    </row>
    <row r="25" spans="1:11" x14ac:dyDescent="0.4">
      <c r="A25" s="112">
        <f t="shared" si="2"/>
        <v>1967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0.66</v>
      </c>
      <c r="I25" s="4">
        <v>0.53</v>
      </c>
      <c r="J25" s="4">
        <v>1</v>
      </c>
      <c r="K25" s="4">
        <v>1</v>
      </c>
    </row>
    <row r="26" spans="1:11" x14ac:dyDescent="0.4">
      <c r="A26" s="112">
        <f t="shared" si="2"/>
        <v>1968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0.66</v>
      </c>
      <c r="I26" s="4">
        <v>0.53</v>
      </c>
      <c r="J26" s="4">
        <v>1</v>
      </c>
      <c r="K26" s="4">
        <v>1</v>
      </c>
    </row>
    <row r="27" spans="1:11" x14ac:dyDescent="0.4">
      <c r="A27" s="112">
        <f t="shared" si="2"/>
        <v>1969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0.66</v>
      </c>
      <c r="I27" s="4">
        <v>0.53</v>
      </c>
      <c r="J27" s="4">
        <v>1</v>
      </c>
      <c r="K27" s="4">
        <v>1</v>
      </c>
    </row>
    <row r="28" spans="1:11" x14ac:dyDescent="0.4">
      <c r="A28" s="112">
        <f t="shared" si="2"/>
        <v>1970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0.66</v>
      </c>
      <c r="I28" s="4">
        <v>0.53</v>
      </c>
      <c r="J28" s="4">
        <v>1</v>
      </c>
      <c r="K28" s="4">
        <v>1</v>
      </c>
    </row>
    <row r="29" spans="1:11" x14ac:dyDescent="0.4">
      <c r="A29" s="112">
        <f t="shared" si="2"/>
        <v>1971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0.66</v>
      </c>
      <c r="I29" s="4">
        <v>0.53</v>
      </c>
      <c r="J29" s="4">
        <v>1</v>
      </c>
      <c r="K29" s="4">
        <v>1</v>
      </c>
    </row>
    <row r="30" spans="1:11" x14ac:dyDescent="0.4">
      <c r="A30" s="112">
        <f t="shared" si="2"/>
        <v>1972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0.66</v>
      </c>
      <c r="I30" s="4">
        <v>0.53</v>
      </c>
      <c r="J30" s="4">
        <v>1</v>
      </c>
      <c r="K30" s="4">
        <v>1</v>
      </c>
    </row>
    <row r="31" spans="1:11" x14ac:dyDescent="0.4">
      <c r="A31" s="112">
        <f t="shared" si="2"/>
        <v>1973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0.66</v>
      </c>
      <c r="I31" s="4">
        <v>0.53</v>
      </c>
      <c r="J31" s="4">
        <v>1</v>
      </c>
      <c r="K31" s="4">
        <v>1</v>
      </c>
    </row>
    <row r="32" spans="1:11" x14ac:dyDescent="0.4">
      <c r="A32" s="112">
        <f t="shared" si="2"/>
        <v>1974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0.66</v>
      </c>
      <c r="I32" s="4">
        <v>0.53</v>
      </c>
      <c r="J32" s="4">
        <v>1</v>
      </c>
      <c r="K32" s="4">
        <v>1</v>
      </c>
    </row>
    <row r="33" spans="1:11" x14ac:dyDescent="0.4">
      <c r="A33" s="112">
        <f t="shared" si="2"/>
        <v>1975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0.66</v>
      </c>
      <c r="I33" s="4">
        <v>0.53</v>
      </c>
      <c r="J33" s="4">
        <v>1</v>
      </c>
      <c r="K33" s="4">
        <v>1</v>
      </c>
    </row>
    <row r="34" spans="1:11" x14ac:dyDescent="0.4">
      <c r="A34" s="112">
        <f t="shared" si="2"/>
        <v>1976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0.66</v>
      </c>
      <c r="I34" s="4">
        <v>0.53</v>
      </c>
      <c r="J34" s="4">
        <v>1</v>
      </c>
      <c r="K34" s="4">
        <v>1</v>
      </c>
    </row>
    <row r="35" spans="1:11" x14ac:dyDescent="0.4">
      <c r="A35" s="112">
        <f t="shared" si="2"/>
        <v>1977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0.66</v>
      </c>
      <c r="I35" s="4">
        <v>0.53</v>
      </c>
      <c r="J35" s="4">
        <v>1</v>
      </c>
      <c r="K35" s="4">
        <v>1</v>
      </c>
    </row>
    <row r="36" spans="1:11" x14ac:dyDescent="0.4">
      <c r="A36" s="112">
        <f t="shared" si="2"/>
        <v>1978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0.66</v>
      </c>
      <c r="I36" s="4">
        <v>0.53</v>
      </c>
      <c r="J36" s="4">
        <v>1</v>
      </c>
      <c r="K36" s="4">
        <v>1</v>
      </c>
    </row>
    <row r="37" spans="1:11" x14ac:dyDescent="0.4">
      <c r="A37" s="112">
        <f t="shared" si="2"/>
        <v>1979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0.66</v>
      </c>
      <c r="I37" s="4">
        <v>0.53</v>
      </c>
      <c r="J37" s="4">
        <v>1</v>
      </c>
      <c r="K37" s="4">
        <v>1</v>
      </c>
    </row>
    <row r="38" spans="1:11" x14ac:dyDescent="0.4">
      <c r="A38" s="112">
        <f t="shared" si="2"/>
        <v>1980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0.66</v>
      </c>
      <c r="I38" s="4">
        <v>0.53</v>
      </c>
      <c r="J38" s="4">
        <v>1</v>
      </c>
      <c r="K38" s="4">
        <v>1</v>
      </c>
    </row>
    <row r="39" spans="1:11" x14ac:dyDescent="0.4">
      <c r="A39" s="112">
        <f t="shared" si="2"/>
        <v>1981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0.66</v>
      </c>
      <c r="I39" s="4">
        <v>0.53</v>
      </c>
      <c r="J39" s="4">
        <v>1</v>
      </c>
      <c r="K39" s="4">
        <v>1</v>
      </c>
    </row>
    <row r="40" spans="1:11" x14ac:dyDescent="0.4">
      <c r="A40" s="112">
        <f t="shared" si="2"/>
        <v>1982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0.66</v>
      </c>
      <c r="I40" s="4">
        <v>0.53</v>
      </c>
      <c r="J40" s="4">
        <v>1</v>
      </c>
      <c r="K40" s="4">
        <v>1</v>
      </c>
    </row>
    <row r="41" spans="1:11" x14ac:dyDescent="0.4">
      <c r="A41" s="112">
        <f t="shared" si="2"/>
        <v>1983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0.66</v>
      </c>
      <c r="I41" s="4">
        <v>0.53</v>
      </c>
      <c r="J41" s="4">
        <v>1</v>
      </c>
      <c r="K41" s="4">
        <v>1</v>
      </c>
    </row>
    <row r="42" spans="1:11" x14ac:dyDescent="0.4">
      <c r="A42" s="112">
        <f t="shared" si="2"/>
        <v>1984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0.66</v>
      </c>
      <c r="I42" s="4">
        <v>0.53</v>
      </c>
      <c r="J42" s="4">
        <v>1</v>
      </c>
      <c r="K42" s="4">
        <v>1</v>
      </c>
    </row>
    <row r="43" spans="1:11" x14ac:dyDescent="0.4">
      <c r="A43" s="112">
        <f t="shared" si="2"/>
        <v>1985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0.66</v>
      </c>
      <c r="I43" s="4">
        <v>0.53</v>
      </c>
      <c r="J43" s="4">
        <v>1</v>
      </c>
      <c r="K43" s="4">
        <v>1</v>
      </c>
    </row>
    <row r="44" spans="1:11" x14ac:dyDescent="0.4">
      <c r="A44" s="112">
        <f t="shared" si="2"/>
        <v>1986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0.66</v>
      </c>
      <c r="I44" s="4">
        <v>0.53</v>
      </c>
      <c r="J44" s="4">
        <v>1</v>
      </c>
      <c r="K44" s="4">
        <v>1</v>
      </c>
    </row>
    <row r="45" spans="1:11" x14ac:dyDescent="0.4">
      <c r="A45" s="112">
        <f t="shared" si="2"/>
        <v>1987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0.66</v>
      </c>
      <c r="I45" s="4">
        <v>0.53</v>
      </c>
      <c r="J45" s="4">
        <v>1</v>
      </c>
      <c r="K45" s="4">
        <v>1</v>
      </c>
    </row>
    <row r="46" spans="1:11" x14ac:dyDescent="0.4">
      <c r="A46" s="112">
        <f t="shared" si="2"/>
        <v>1988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0.66</v>
      </c>
      <c r="I46" s="4">
        <v>0.53</v>
      </c>
      <c r="J46" s="4">
        <v>1</v>
      </c>
      <c r="K46" s="4">
        <v>1</v>
      </c>
    </row>
    <row r="47" spans="1:11" x14ac:dyDescent="0.4">
      <c r="A47" s="112">
        <f t="shared" si="2"/>
        <v>1989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0.66</v>
      </c>
      <c r="I47" s="4">
        <v>0.53</v>
      </c>
      <c r="J47" s="4">
        <v>1</v>
      </c>
      <c r="K47" s="4">
        <v>1</v>
      </c>
    </row>
    <row r="48" spans="1:11" x14ac:dyDescent="0.4">
      <c r="A48" s="112">
        <f t="shared" si="2"/>
        <v>1990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0.66</v>
      </c>
      <c r="I48" s="4">
        <v>0.53</v>
      </c>
      <c r="J48" s="4">
        <v>1</v>
      </c>
      <c r="K48" s="4">
        <v>1</v>
      </c>
    </row>
    <row r="49" spans="1:17" x14ac:dyDescent="0.4">
      <c r="A49" s="112">
        <f t="shared" si="2"/>
        <v>1991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0.66</v>
      </c>
      <c r="I49" s="4">
        <v>0.53</v>
      </c>
      <c r="J49" s="4">
        <v>1</v>
      </c>
      <c r="K49" s="4">
        <v>1</v>
      </c>
    </row>
    <row r="50" spans="1:17" x14ac:dyDescent="0.4">
      <c r="A50" s="112">
        <f t="shared" si="2"/>
        <v>1992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0.66</v>
      </c>
      <c r="I50" s="4">
        <v>0.53</v>
      </c>
      <c r="J50" s="4">
        <v>1</v>
      </c>
      <c r="K50" s="4">
        <v>1</v>
      </c>
    </row>
    <row r="51" spans="1:17" x14ac:dyDescent="0.4">
      <c r="A51" s="112">
        <f t="shared" si="2"/>
        <v>1993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0.66</v>
      </c>
      <c r="I51" s="4">
        <v>0.53</v>
      </c>
      <c r="J51" s="4">
        <v>1</v>
      </c>
      <c r="K51" s="4">
        <v>1</v>
      </c>
    </row>
    <row r="52" spans="1:17" x14ac:dyDescent="0.4">
      <c r="A52" s="112">
        <f t="shared" si="2"/>
        <v>1994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0.66</v>
      </c>
      <c r="I52" s="4">
        <v>0.53</v>
      </c>
      <c r="J52" s="4">
        <v>1</v>
      </c>
      <c r="K52" s="4">
        <v>1</v>
      </c>
    </row>
    <row r="53" spans="1:17" x14ac:dyDescent="0.4">
      <c r="A53" s="112">
        <f t="shared" si="2"/>
        <v>1995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0.66</v>
      </c>
      <c r="I53" s="4">
        <v>0.53</v>
      </c>
      <c r="J53" s="4">
        <v>1</v>
      </c>
      <c r="K53" s="4">
        <v>1</v>
      </c>
    </row>
    <row r="54" spans="1:17" x14ac:dyDescent="0.4">
      <c r="A54" s="112">
        <f t="shared" si="2"/>
        <v>1996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0.66</v>
      </c>
      <c r="I54" s="4">
        <v>0.53</v>
      </c>
      <c r="J54" s="4">
        <v>1</v>
      </c>
      <c r="K54" s="4">
        <v>1</v>
      </c>
    </row>
    <row r="55" spans="1:17" x14ac:dyDescent="0.4">
      <c r="A55" s="112">
        <f t="shared" si="2"/>
        <v>1997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0.66</v>
      </c>
      <c r="I55" s="4">
        <v>0.53</v>
      </c>
      <c r="J55" s="4">
        <v>1</v>
      </c>
      <c r="K55" s="4">
        <v>1</v>
      </c>
    </row>
    <row r="56" spans="1:17" x14ac:dyDescent="0.4">
      <c r="A56" s="112">
        <f t="shared" si="2"/>
        <v>1998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0.66</v>
      </c>
      <c r="I56" s="4">
        <v>0.53</v>
      </c>
      <c r="J56" s="4">
        <v>1</v>
      </c>
      <c r="K56" s="4">
        <v>1</v>
      </c>
    </row>
    <row r="57" spans="1:17" x14ac:dyDescent="0.4">
      <c r="A57" s="112">
        <f t="shared" si="2"/>
        <v>1999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0.66</v>
      </c>
      <c r="I57" s="4">
        <v>0.53</v>
      </c>
      <c r="J57" s="4">
        <v>1</v>
      </c>
      <c r="K57" s="4">
        <v>1</v>
      </c>
    </row>
    <row r="58" spans="1:17" x14ac:dyDescent="0.4">
      <c r="A58" s="112">
        <f>A59-1</f>
        <v>2000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0.66</v>
      </c>
      <c r="I58" s="4">
        <v>0.53</v>
      </c>
      <c r="J58" s="4">
        <v>1</v>
      </c>
      <c r="K58" s="4">
        <v>1</v>
      </c>
    </row>
    <row r="59" spans="1:17" x14ac:dyDescent="0.4">
      <c r="A59" s="111">
        <v>2001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0.66</v>
      </c>
      <c r="I59" s="4">
        <v>0.53</v>
      </c>
      <c r="J59" s="4">
        <v>1</v>
      </c>
      <c r="K59" s="4">
        <v>1</v>
      </c>
    </row>
    <row r="60" spans="1:17" x14ac:dyDescent="0.4">
      <c r="A60" s="111">
        <v>2002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0.67</v>
      </c>
      <c r="I60" s="4">
        <v>0.54</v>
      </c>
      <c r="J60" s="4">
        <v>1</v>
      </c>
      <c r="K60" s="4">
        <v>1</v>
      </c>
    </row>
    <row r="61" spans="1:17" x14ac:dyDescent="0.4">
      <c r="A61" s="111">
        <v>2003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0.68</v>
      </c>
      <c r="I61" s="4">
        <v>0.55000000000000004</v>
      </c>
      <c r="J61" s="4">
        <v>1</v>
      </c>
      <c r="K61" s="4">
        <v>1</v>
      </c>
    </row>
    <row r="62" spans="1:17" x14ac:dyDescent="0.4">
      <c r="A62" s="111">
        <v>2004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0.7</v>
      </c>
      <c r="I62" s="4">
        <v>0.65</v>
      </c>
      <c r="J62" s="4">
        <v>1</v>
      </c>
      <c r="K62" s="4">
        <v>1</v>
      </c>
      <c r="Q62" s="4"/>
    </row>
    <row r="63" spans="1:17" x14ac:dyDescent="0.4">
      <c r="A63" s="111">
        <v>2005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0.74</v>
      </c>
      <c r="I63" s="4">
        <v>0.71</v>
      </c>
      <c r="J63" s="4">
        <v>1</v>
      </c>
      <c r="K63" s="4">
        <v>1</v>
      </c>
      <c r="Q63" s="4"/>
    </row>
    <row r="64" spans="1:17" x14ac:dyDescent="0.4">
      <c r="A64" s="111">
        <v>2006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0.77500000000000002</v>
      </c>
      <c r="I64" s="4">
        <v>0.72499999999999998</v>
      </c>
      <c r="J64" s="4">
        <v>1</v>
      </c>
      <c r="K64" s="4">
        <v>1</v>
      </c>
      <c r="Q64" s="4"/>
    </row>
    <row r="65" spans="1:17" x14ac:dyDescent="0.4">
      <c r="A65" s="111">
        <v>2007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0.81499999999999995</v>
      </c>
      <c r="I65" s="4">
        <v>0.86</v>
      </c>
      <c r="J65" s="4">
        <v>1</v>
      </c>
      <c r="K65" s="4">
        <v>1</v>
      </c>
      <c r="Q65" s="4"/>
    </row>
    <row r="66" spans="1:17" x14ac:dyDescent="0.4">
      <c r="A66" s="111">
        <v>2008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0.98499999999999999</v>
      </c>
      <c r="I66" s="4">
        <v>0.89500000000000002</v>
      </c>
      <c r="J66" s="4">
        <v>1</v>
      </c>
      <c r="K66" s="4">
        <v>1</v>
      </c>
      <c r="Q66" s="4"/>
    </row>
    <row r="67" spans="1:17" x14ac:dyDescent="0.4">
      <c r="A67" s="111">
        <v>2009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Q67" s="4"/>
    </row>
    <row r="68" spans="1:17" x14ac:dyDescent="0.4">
      <c r="A68" s="111">
        <v>2010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1.0249999999999999</v>
      </c>
      <c r="I68" s="4">
        <v>1.06</v>
      </c>
      <c r="J68" s="4">
        <v>1</v>
      </c>
      <c r="K68" s="4">
        <v>1</v>
      </c>
      <c r="Q68" s="4"/>
    </row>
    <row r="69" spans="1:17" x14ac:dyDescent="0.4">
      <c r="A69" s="111">
        <v>2011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1.1499999999999999</v>
      </c>
      <c r="I69" s="4">
        <v>1.125</v>
      </c>
      <c r="J69" s="4">
        <v>1</v>
      </c>
      <c r="K69" s="4">
        <v>1</v>
      </c>
      <c r="Q69" s="4"/>
    </row>
    <row r="70" spans="1:17" x14ac:dyDescent="0.4">
      <c r="A70" s="111">
        <v>2012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1.2350000000000001</v>
      </c>
      <c r="I70" s="4">
        <v>1.2350000000000001</v>
      </c>
      <c r="J70" s="4">
        <v>1</v>
      </c>
      <c r="K70" s="4">
        <v>1</v>
      </c>
      <c r="Q70" s="4"/>
    </row>
    <row r="71" spans="1:17" x14ac:dyDescent="0.4">
      <c r="A71" s="111">
        <v>2013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1.32</v>
      </c>
      <c r="I71" s="4">
        <v>1.325</v>
      </c>
      <c r="J71" s="4">
        <v>1</v>
      </c>
      <c r="K71" s="4">
        <v>1</v>
      </c>
      <c r="Q71" s="4"/>
    </row>
    <row r="72" spans="1:17" x14ac:dyDescent="0.4">
      <c r="A72" s="111">
        <v>2014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1.34</v>
      </c>
      <c r="I72" s="4">
        <v>1.43</v>
      </c>
      <c r="J72" s="4">
        <v>1</v>
      </c>
      <c r="K72" s="4">
        <v>1</v>
      </c>
      <c r="Q72" s="4"/>
    </row>
    <row r="73" spans="1:17" x14ac:dyDescent="0.4">
      <c r="A73" s="111">
        <v>2015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1.44</v>
      </c>
      <c r="I73" s="4">
        <v>1.44</v>
      </c>
      <c r="J73" s="4">
        <v>1</v>
      </c>
      <c r="K73" s="4">
        <v>1</v>
      </c>
      <c r="Q73" s="4"/>
    </row>
    <row r="74" spans="1:17" x14ac:dyDescent="0.4">
      <c r="A74" s="111">
        <v>2016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1.4850000000000001</v>
      </c>
      <c r="I74" s="4">
        <v>1.4850000000000001</v>
      </c>
      <c r="J74" s="4">
        <v>1</v>
      </c>
      <c r="K74" s="4">
        <v>1</v>
      </c>
      <c r="Q74" s="4"/>
    </row>
    <row r="75" spans="1:17" x14ac:dyDescent="0.4">
      <c r="A75" s="111"/>
      <c r="B75" s="4"/>
      <c r="C75" s="4"/>
      <c r="D75" s="4"/>
      <c r="E75" s="4"/>
      <c r="F75" s="4"/>
      <c r="G75" s="4"/>
      <c r="H75" s="4"/>
      <c r="I75" s="4"/>
      <c r="J75" s="4"/>
      <c r="K75" s="4"/>
      <c r="Q75" s="4"/>
    </row>
    <row r="76" spans="1:17" x14ac:dyDescent="0.4">
      <c r="C76" s="4"/>
      <c r="D76" s="4"/>
      <c r="E76" s="4"/>
      <c r="F76" s="4"/>
      <c r="G76" s="4"/>
      <c r="H76" s="4"/>
      <c r="I76" s="4"/>
      <c r="J76" s="4"/>
      <c r="K76" s="4"/>
      <c r="Q76" s="4"/>
    </row>
    <row r="77" spans="1:17" x14ac:dyDescent="0.4">
      <c r="C77" s="4"/>
      <c r="D77" s="4"/>
      <c r="E77" s="4"/>
      <c r="F77" s="4"/>
      <c r="G77" s="4"/>
      <c r="H77" s="4"/>
      <c r="I77" s="4"/>
      <c r="J77" s="4"/>
      <c r="K77" s="4"/>
      <c r="Q77" s="4"/>
    </row>
    <row r="78" spans="1:17" x14ac:dyDescent="0.4">
      <c r="C78" s="4"/>
      <c r="D78" s="4"/>
      <c r="E78" s="4"/>
      <c r="F78" s="4"/>
      <c r="G78" s="4"/>
      <c r="H78" s="4"/>
      <c r="I78" s="4"/>
      <c r="J78" s="4"/>
      <c r="K78" s="4"/>
      <c r="Q78" s="4"/>
    </row>
    <row r="79" spans="1:17" x14ac:dyDescent="0.4">
      <c r="A79" s="111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7" x14ac:dyDescent="0.4">
      <c r="A80" s="111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4">
      <c r="A81" s="111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4">
      <c r="A82" s="111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4">
      <c r="A83" s="111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4">
      <c r="A84" s="111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4">
      <c r="A85" s="111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4">
      <c r="A86" s="111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4">
      <c r="A87" s="111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4">
      <c r="A88" s="111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4">
      <c r="A89" s="111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4">
      <c r="A90" s="111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4">
      <c r="A91" s="111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4">
      <c r="A92" s="111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4">
      <c r="A93" s="111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4">
      <c r="A94" s="111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4">
      <c r="A95" s="111"/>
      <c r="B95" s="4"/>
      <c r="C95" s="4"/>
      <c r="D95" s="4"/>
      <c r="E95" s="4"/>
      <c r="F95" s="4"/>
      <c r="G95" s="4"/>
      <c r="H95" s="4"/>
      <c r="I95" s="4"/>
      <c r="J95" s="4"/>
      <c r="K95" s="4"/>
    </row>
  </sheetData>
  <sortState xmlns:xlrd2="http://schemas.microsoft.com/office/spreadsheetml/2017/richdata2" ref="Q12:Q27">
    <sortCondition ref="Q1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36"/>
  <sheetViews>
    <sheetView workbookViewId="0">
      <selection activeCell="C17" sqref="C17"/>
    </sheetView>
  </sheetViews>
  <sheetFormatPr defaultRowHeight="14.6" x14ac:dyDescent="0.4"/>
  <cols>
    <col min="1" max="1" width="27.15234375" customWidth="1"/>
    <col min="3" max="3" width="12.23046875" customWidth="1"/>
    <col min="4" max="4" width="10.23046875" customWidth="1"/>
    <col min="12" max="12" width="26.5351562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6" spans="1:12" x14ac:dyDescent="0.4">
      <c r="A6" s="1" t="s">
        <v>675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39</v>
      </c>
      <c r="K6" s="1" t="s">
        <v>40</v>
      </c>
    </row>
    <row r="7" spans="1:12" x14ac:dyDescent="0.4">
      <c r="A7" t="s">
        <v>676</v>
      </c>
      <c r="B7" s="46">
        <v>0.1</v>
      </c>
      <c r="C7" s="46">
        <v>0.1</v>
      </c>
      <c r="D7" s="52"/>
      <c r="E7" s="52"/>
      <c r="F7" s="52"/>
      <c r="G7" s="52"/>
      <c r="H7" s="46">
        <v>0.1</v>
      </c>
      <c r="I7" s="46">
        <v>0.1</v>
      </c>
      <c r="J7" s="52"/>
      <c r="K7" s="52"/>
    </row>
    <row r="8" spans="1:12" x14ac:dyDescent="0.4">
      <c r="A8" t="s">
        <v>677</v>
      </c>
      <c r="B8" s="46">
        <v>0.2</v>
      </c>
      <c r="C8" s="46">
        <v>0.2</v>
      </c>
      <c r="D8" s="52"/>
      <c r="E8" s="52"/>
      <c r="F8" s="52"/>
      <c r="G8" s="52"/>
      <c r="H8" s="46">
        <v>0.2</v>
      </c>
      <c r="I8" s="46">
        <v>0.2</v>
      </c>
      <c r="J8" s="52"/>
      <c r="K8" s="52"/>
    </row>
    <row r="9" spans="1:12" x14ac:dyDescent="0.4">
      <c r="A9" s="3" t="s">
        <v>77</v>
      </c>
      <c r="B9" s="47">
        <v>0</v>
      </c>
      <c r="C9" s="47">
        <v>0</v>
      </c>
      <c r="D9" s="52"/>
      <c r="E9" s="52"/>
      <c r="F9" s="52"/>
      <c r="G9" s="52"/>
      <c r="H9" s="47">
        <v>0.1</v>
      </c>
      <c r="I9" s="47">
        <v>0.1</v>
      </c>
      <c r="J9" s="52"/>
      <c r="K9" s="52"/>
    </row>
    <row r="10" spans="1:12" x14ac:dyDescent="0.4">
      <c r="A10" s="3" t="s">
        <v>78</v>
      </c>
      <c r="B10" s="46">
        <v>0.2</v>
      </c>
      <c r="C10" s="46">
        <v>0.2</v>
      </c>
      <c r="D10" s="52"/>
      <c r="E10" s="52"/>
      <c r="F10" s="52"/>
      <c r="G10" s="52"/>
      <c r="H10" s="46">
        <v>0.28000000000000003</v>
      </c>
      <c r="I10" s="46">
        <v>0.28000000000000003</v>
      </c>
      <c r="J10" s="52"/>
      <c r="K10" s="52"/>
      <c r="L10" t="s">
        <v>678</v>
      </c>
    </row>
    <row r="11" spans="1:12" x14ac:dyDescent="0.4">
      <c r="A11" s="3" t="s">
        <v>79</v>
      </c>
      <c r="B11" s="47">
        <v>0.15</v>
      </c>
      <c r="C11" s="47">
        <v>0.15</v>
      </c>
      <c r="D11" s="52"/>
      <c r="E11" s="52"/>
      <c r="F11" s="52"/>
      <c r="G11" s="52"/>
      <c r="H11" s="47">
        <v>0.2</v>
      </c>
      <c r="I11" s="47">
        <v>0.2</v>
      </c>
      <c r="J11" s="52"/>
      <c r="K11" s="52"/>
    </row>
    <row r="12" spans="1:12" x14ac:dyDescent="0.4">
      <c r="A12" s="19" t="s">
        <v>679</v>
      </c>
      <c r="B12" s="47">
        <v>0.1</v>
      </c>
      <c r="C12" s="47">
        <v>0.1</v>
      </c>
      <c r="D12" s="52"/>
      <c r="E12" s="52"/>
      <c r="F12" s="52"/>
      <c r="G12" s="52"/>
      <c r="H12" s="47">
        <v>0.1</v>
      </c>
      <c r="I12" s="47">
        <v>0.1</v>
      </c>
      <c r="J12" s="52"/>
      <c r="K12" s="52"/>
      <c r="L12" t="s">
        <v>680</v>
      </c>
    </row>
    <row r="13" spans="1:12" x14ac:dyDescent="0.4">
      <c r="A13" s="19" t="s">
        <v>681</v>
      </c>
      <c r="B13" s="47">
        <v>0.05</v>
      </c>
      <c r="C13" s="47">
        <v>0.05</v>
      </c>
      <c r="D13" s="52"/>
      <c r="E13" s="52"/>
      <c r="F13" s="52"/>
      <c r="G13" s="52"/>
      <c r="H13" s="47">
        <v>0.05</v>
      </c>
      <c r="I13" s="47">
        <v>0.05</v>
      </c>
      <c r="J13" s="52"/>
      <c r="K13" s="52"/>
      <c r="L13" t="s">
        <v>680</v>
      </c>
    </row>
    <row r="14" spans="1:12" x14ac:dyDescent="0.4">
      <c r="A14" s="19" t="s">
        <v>682</v>
      </c>
      <c r="B14" s="47">
        <v>0.05</v>
      </c>
      <c r="C14" s="47">
        <v>0.05</v>
      </c>
      <c r="D14" s="52"/>
      <c r="E14" s="52"/>
      <c r="F14" s="52"/>
      <c r="G14" s="52"/>
      <c r="H14" s="47">
        <v>0.05</v>
      </c>
      <c r="I14" s="47">
        <v>0.05</v>
      </c>
      <c r="J14" s="52"/>
      <c r="K14" s="52"/>
      <c r="L14" t="s">
        <v>680</v>
      </c>
    </row>
    <row r="15" spans="1:12" x14ac:dyDescent="0.4">
      <c r="A15" s="19" t="s">
        <v>683</v>
      </c>
      <c r="B15" s="47">
        <v>0.1</v>
      </c>
      <c r="C15" s="47">
        <v>0.1</v>
      </c>
      <c r="D15" s="52"/>
      <c r="E15" s="52"/>
      <c r="F15" s="52"/>
      <c r="G15" s="52"/>
      <c r="H15" s="47">
        <v>0.1</v>
      </c>
      <c r="I15" s="47">
        <v>0.1</v>
      </c>
      <c r="J15" s="52"/>
      <c r="K15" s="52"/>
      <c r="L15" t="s">
        <v>680</v>
      </c>
    </row>
    <row r="16" spans="1:12" x14ac:dyDescent="0.4">
      <c r="A16" s="19" t="s">
        <v>684</v>
      </c>
      <c r="B16" s="47">
        <v>0.15</v>
      </c>
      <c r="C16" s="47">
        <v>0.15</v>
      </c>
      <c r="D16" s="52"/>
      <c r="E16" s="52"/>
      <c r="F16" s="52"/>
      <c r="G16" s="52"/>
      <c r="H16" s="47">
        <v>0.15</v>
      </c>
      <c r="I16" s="47">
        <v>0.15</v>
      </c>
      <c r="J16" s="52"/>
      <c r="K16" s="52"/>
      <c r="L16" t="s">
        <v>680</v>
      </c>
    </row>
    <row r="17" spans="1:15" x14ac:dyDescent="0.4">
      <c r="A17" s="19" t="s">
        <v>80</v>
      </c>
      <c r="B17" s="47">
        <v>0.1</v>
      </c>
      <c r="C17" s="47">
        <v>0.1</v>
      </c>
      <c r="D17" s="52"/>
      <c r="E17" s="52"/>
      <c r="F17" s="52"/>
      <c r="G17" s="52"/>
      <c r="H17" s="47">
        <v>0.1</v>
      </c>
      <c r="I17" s="47">
        <v>0.1</v>
      </c>
      <c r="J17" s="52"/>
      <c r="K17" s="52"/>
      <c r="L17" s="4"/>
      <c r="M17" s="4"/>
      <c r="N17" s="4"/>
      <c r="O17" s="4"/>
    </row>
    <row r="18" spans="1:15" x14ac:dyDescent="0.4">
      <c r="A18" s="19"/>
      <c r="B18" s="47"/>
      <c r="C18" s="47"/>
      <c r="D18" s="52"/>
      <c r="E18" s="52"/>
      <c r="F18" s="52"/>
      <c r="G18" s="52"/>
      <c r="H18" s="47"/>
      <c r="I18" s="47"/>
      <c r="J18" s="52"/>
      <c r="K18" s="52"/>
      <c r="L18" s="4"/>
      <c r="M18" s="4"/>
      <c r="N18" s="4"/>
      <c r="O18" s="4"/>
    </row>
    <row r="19" spans="1:15" x14ac:dyDescent="0.4">
      <c r="A19" s="19" t="s">
        <v>685</v>
      </c>
      <c r="B19" s="47"/>
      <c r="C19" s="47"/>
      <c r="D19" s="52"/>
      <c r="E19" s="52"/>
      <c r="F19" s="52"/>
      <c r="G19" s="52"/>
      <c r="H19" s="47"/>
      <c r="I19" s="47"/>
      <c r="J19" s="52"/>
      <c r="K19" s="52"/>
      <c r="L19" s="4"/>
      <c r="M19" s="4"/>
      <c r="N19" s="4"/>
      <c r="O19" s="4"/>
    </row>
    <row r="20" spans="1:15" x14ac:dyDescent="0.4">
      <c r="B20" s="18"/>
      <c r="C20" s="18"/>
      <c r="D20" s="18"/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4">
      <c r="A21" s="1" t="s">
        <v>686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39</v>
      </c>
      <c r="K21" s="1" t="s">
        <v>40</v>
      </c>
    </row>
    <row r="22" spans="1:15" x14ac:dyDescent="0.4">
      <c r="A22" s="19" t="s">
        <v>687</v>
      </c>
      <c r="B22" s="53">
        <v>0.35</v>
      </c>
      <c r="C22" s="53">
        <v>0.35</v>
      </c>
      <c r="D22" s="53">
        <v>0.35</v>
      </c>
      <c r="E22" s="53">
        <v>0.35</v>
      </c>
      <c r="F22" s="53">
        <v>0.35</v>
      </c>
      <c r="G22" s="53">
        <v>0.35</v>
      </c>
      <c r="H22" s="53">
        <v>0.35</v>
      </c>
      <c r="I22" s="53">
        <v>0.35</v>
      </c>
      <c r="J22" s="53">
        <v>0.35</v>
      </c>
      <c r="K22" s="53">
        <v>0.35</v>
      </c>
    </row>
    <row r="23" spans="1:15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5" x14ac:dyDescent="0.4">
      <c r="A24" s="1" t="s">
        <v>688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39</v>
      </c>
      <c r="K24" s="1" t="s">
        <v>40</v>
      </c>
    </row>
    <row r="25" spans="1:15" x14ac:dyDescent="0.4">
      <c r="A25" t="s">
        <v>61</v>
      </c>
      <c r="B25" s="47">
        <v>0.1</v>
      </c>
      <c r="C25" s="47">
        <v>0.1</v>
      </c>
      <c r="D25" s="52"/>
      <c r="E25" s="52"/>
      <c r="F25" s="52"/>
      <c r="G25" s="52"/>
      <c r="H25" s="47">
        <v>0.1</v>
      </c>
      <c r="I25" s="47">
        <v>0.1</v>
      </c>
      <c r="J25" s="52"/>
      <c r="K25" s="52"/>
      <c r="L25" s="9"/>
      <c r="M25" s="9"/>
      <c r="N25" s="9"/>
    </row>
    <row r="26" spans="1:15" x14ac:dyDescent="0.4">
      <c r="A26" t="s">
        <v>63</v>
      </c>
      <c r="B26" s="47">
        <v>0.05</v>
      </c>
      <c r="C26" s="47">
        <v>0.05</v>
      </c>
      <c r="D26" s="52"/>
      <c r="E26" s="52"/>
      <c r="F26" s="52"/>
      <c r="G26" s="52"/>
      <c r="H26" s="47">
        <v>0.05</v>
      </c>
      <c r="I26" s="47">
        <v>0.05</v>
      </c>
      <c r="J26" s="52"/>
      <c r="K26" s="52"/>
      <c r="L26" s="9"/>
      <c r="M26" s="4"/>
      <c r="N26" s="4"/>
    </row>
    <row r="27" spans="1:15" x14ac:dyDescent="0.4">
      <c r="A27" t="s">
        <v>689</v>
      </c>
      <c r="B27" s="2"/>
      <c r="C27" s="2"/>
      <c r="D27" s="2"/>
      <c r="E27" s="52"/>
      <c r="F27" s="52"/>
      <c r="G27" s="52"/>
      <c r="H27" s="52"/>
      <c r="I27" s="52"/>
      <c r="J27" s="52"/>
      <c r="K27" s="52"/>
      <c r="L27" s="4"/>
      <c r="M27" s="4"/>
      <c r="N27" s="4"/>
    </row>
    <row r="30" spans="1:15" x14ac:dyDescent="0.4">
      <c r="B30" s="2"/>
      <c r="C30" s="2"/>
      <c r="D30" s="2"/>
      <c r="E30" s="9"/>
      <c r="F30" s="9"/>
      <c r="G30" s="9"/>
      <c r="H30" s="9"/>
      <c r="I30" s="9"/>
      <c r="J30" s="9"/>
      <c r="K30" s="9"/>
      <c r="L30" s="4"/>
      <c r="M30" s="4"/>
      <c r="N30" s="4"/>
    </row>
    <row r="31" spans="1:15" x14ac:dyDescent="0.4">
      <c r="B31" s="2"/>
      <c r="C31" s="2"/>
      <c r="D31" s="2"/>
      <c r="E31" s="9"/>
      <c r="F31" s="9"/>
      <c r="G31" s="9"/>
      <c r="H31" s="9"/>
      <c r="I31" s="9"/>
      <c r="J31" s="9"/>
      <c r="K31" s="9"/>
      <c r="L31" s="4"/>
      <c r="M31" s="4"/>
      <c r="N31" s="4"/>
    </row>
    <row r="32" spans="1:15" x14ac:dyDescent="0.4">
      <c r="B32" s="2"/>
      <c r="C32" s="2"/>
      <c r="D32" s="2"/>
      <c r="E32" s="9"/>
      <c r="F32" s="9"/>
      <c r="G32" s="9"/>
      <c r="H32" s="9"/>
      <c r="I32" s="9"/>
      <c r="J32" s="9"/>
      <c r="K32" s="9"/>
      <c r="L32" s="4"/>
      <c r="M32" s="4"/>
      <c r="N32" s="4"/>
    </row>
    <row r="33" spans="2:14" x14ac:dyDescent="0.4">
      <c r="B33" s="2"/>
      <c r="C33" s="2"/>
      <c r="D33" s="2"/>
      <c r="E33" s="9"/>
      <c r="F33" s="9"/>
      <c r="G33" s="9"/>
      <c r="H33" s="9"/>
      <c r="I33" s="9"/>
      <c r="J33" s="9"/>
      <c r="K33" s="9"/>
      <c r="L33" s="4"/>
      <c r="M33" s="4"/>
      <c r="N33" s="4"/>
    </row>
    <row r="34" spans="2:14" x14ac:dyDescent="0.4">
      <c r="B34" s="2"/>
      <c r="C34" s="2"/>
      <c r="D34" s="2"/>
      <c r="E34" s="9"/>
      <c r="F34" s="9"/>
      <c r="G34" s="9"/>
      <c r="H34" s="9"/>
      <c r="I34" s="9"/>
      <c r="J34" s="9"/>
      <c r="K34" s="9"/>
      <c r="L34" s="4"/>
      <c r="M34" s="4"/>
      <c r="N34" s="4"/>
    </row>
    <row r="35" spans="2:14" x14ac:dyDescent="0.4">
      <c r="B35" s="2"/>
      <c r="C35" s="2"/>
      <c r="D35" s="2"/>
      <c r="E35" s="9"/>
      <c r="F35" s="9"/>
      <c r="G35" s="9"/>
      <c r="H35" s="9"/>
      <c r="I35" s="9"/>
      <c r="J35" s="9"/>
      <c r="K35" s="9"/>
      <c r="L35" s="4"/>
      <c r="M35" s="4"/>
      <c r="N35" s="4"/>
    </row>
    <row r="36" spans="2:14" x14ac:dyDescent="0.4">
      <c r="B36" s="2"/>
      <c r="C36" s="2"/>
      <c r="D36" s="2"/>
      <c r="E36" s="9"/>
      <c r="F36" s="9"/>
      <c r="G36" s="9"/>
      <c r="H36" s="9"/>
      <c r="I36" s="9"/>
      <c r="J36" s="9"/>
      <c r="K36" s="9"/>
      <c r="L36" s="4"/>
      <c r="M36" s="4"/>
      <c r="N3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L29"/>
  <sheetViews>
    <sheetView workbookViewId="0">
      <selection activeCell="A4" sqref="A4"/>
    </sheetView>
  </sheetViews>
  <sheetFormatPr defaultRowHeight="14.6" x14ac:dyDescent="0.4"/>
  <cols>
    <col min="1" max="1" width="33.460937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6" spans="1:12" x14ac:dyDescent="0.4">
      <c r="A6" t="s">
        <v>690</v>
      </c>
    </row>
    <row r="7" spans="1:12" x14ac:dyDescent="0.4">
      <c r="A7" s="1" t="s">
        <v>691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2" x14ac:dyDescent="0.4">
      <c r="A8" s="19" t="s">
        <v>25</v>
      </c>
      <c r="B8" s="5">
        <v>0.17</v>
      </c>
      <c r="C8" s="5">
        <v>0.17</v>
      </c>
      <c r="D8" s="5">
        <v>0</v>
      </c>
      <c r="E8" s="5">
        <v>0</v>
      </c>
      <c r="F8" s="5">
        <v>0</v>
      </c>
      <c r="G8" s="5">
        <v>0</v>
      </c>
      <c r="H8" s="5">
        <v>0.16</v>
      </c>
      <c r="I8" s="5">
        <v>0.18</v>
      </c>
      <c r="J8" s="20"/>
      <c r="K8" s="20"/>
    </row>
    <row r="9" spans="1:12" x14ac:dyDescent="0.4">
      <c r="A9" t="s">
        <v>692</v>
      </c>
      <c r="B9" s="5">
        <v>0.06</v>
      </c>
      <c r="C9" s="5">
        <v>7.0000000000000007E-2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20"/>
      <c r="K9" s="20"/>
    </row>
    <row r="10" spans="1:12" x14ac:dyDescent="0.4">
      <c r="A10" t="s">
        <v>693</v>
      </c>
      <c r="B10" s="5">
        <v>6</v>
      </c>
      <c r="C10" s="5">
        <v>6</v>
      </c>
      <c r="D10" s="5">
        <v>6</v>
      </c>
      <c r="E10" s="5">
        <v>6</v>
      </c>
      <c r="F10" s="5">
        <v>6</v>
      </c>
      <c r="G10" s="5">
        <v>6</v>
      </c>
      <c r="H10" s="5">
        <v>6</v>
      </c>
      <c r="I10" s="5">
        <v>6</v>
      </c>
      <c r="J10" s="20"/>
      <c r="K10" s="20"/>
      <c r="L10" t="s">
        <v>694</v>
      </c>
    </row>
    <row r="12" spans="1:12" x14ac:dyDescent="0.4">
      <c r="A12" t="s">
        <v>695</v>
      </c>
    </row>
    <row r="15" spans="1:12" x14ac:dyDescent="0.4">
      <c r="A15" s="29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2" x14ac:dyDescent="0.4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4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4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4">
      <c r="A19" s="29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4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4">
      <c r="A21" s="13"/>
    </row>
    <row r="22" spans="1:11" x14ac:dyDescent="0.4">
      <c r="A22" s="13"/>
    </row>
    <row r="23" spans="1:11" x14ac:dyDescent="0.4">
      <c r="A23" s="30"/>
    </row>
    <row r="24" spans="1:11" x14ac:dyDescent="0.4">
      <c r="A24" s="30"/>
    </row>
    <row r="25" spans="1:11" x14ac:dyDescent="0.4">
      <c r="A25" s="30"/>
    </row>
    <row r="26" spans="1:11" x14ac:dyDescent="0.4">
      <c r="A26" s="30"/>
    </row>
    <row r="27" spans="1:11" x14ac:dyDescent="0.4">
      <c r="A27" s="30"/>
    </row>
    <row r="28" spans="1:11" x14ac:dyDescent="0.4">
      <c r="A28" s="30"/>
    </row>
    <row r="29" spans="1:11" x14ac:dyDescent="0.4">
      <c r="A29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F85"/>
  <sheetViews>
    <sheetView tabSelected="1" zoomScale="80" zoomScaleNormal="80" workbookViewId="0">
      <selection activeCell="B1" sqref="B1"/>
    </sheetView>
  </sheetViews>
  <sheetFormatPr defaultRowHeight="14.6" x14ac:dyDescent="0.4"/>
  <cols>
    <col min="1" max="1" width="29.69140625" customWidth="1"/>
    <col min="2" max="2" width="26.69140625" style="16" customWidth="1"/>
    <col min="3" max="3" width="12.53515625" style="13" customWidth="1"/>
    <col min="4" max="4" width="12.4609375" style="13" customWidth="1"/>
    <col min="5" max="7" width="11.69140625" style="13" customWidth="1"/>
    <col min="8" max="8" width="13" style="13" customWidth="1"/>
    <col min="9" max="9" width="13.53515625" style="13" customWidth="1"/>
    <col min="10" max="10" width="15.4609375" style="13" customWidth="1"/>
    <col min="11" max="11" width="14.15234375" style="13" customWidth="1"/>
    <col min="12" max="12" width="13.84375" style="13" customWidth="1"/>
    <col min="13" max="23" width="10.53515625" customWidth="1"/>
    <col min="25" max="25" width="14.23046875" customWidth="1"/>
    <col min="26" max="26" width="17.15234375" customWidth="1"/>
    <col min="28" max="28" width="15.4609375" customWidth="1"/>
    <col min="29" max="29" width="6.4609375" customWidth="1"/>
    <col min="30" max="30" width="18.53515625" customWidth="1"/>
    <col min="31" max="31" width="15.53515625" customWidth="1"/>
    <col min="32" max="32" width="25.23046875" customWidth="1"/>
  </cols>
  <sheetData>
    <row r="1" spans="1:32" ht="15.9" x14ac:dyDescent="0.45">
      <c r="A1" t="s">
        <v>702</v>
      </c>
      <c r="B1" s="7" t="s">
        <v>713</v>
      </c>
      <c r="I1" s="134"/>
      <c r="Z1" s="22"/>
      <c r="AB1" s="23"/>
      <c r="AC1" s="23"/>
      <c r="AD1" s="23"/>
      <c r="AE1" s="23"/>
      <c r="AF1" s="31"/>
    </row>
    <row r="2" spans="1:32" ht="15.9" x14ac:dyDescent="0.45">
      <c r="A2" t="s">
        <v>710</v>
      </c>
      <c r="B2" s="7" t="s">
        <v>711</v>
      </c>
      <c r="I2" s="134"/>
      <c r="Z2" s="22"/>
      <c r="AB2" s="23"/>
      <c r="AC2" s="23"/>
      <c r="AD2" s="23"/>
      <c r="AE2" s="23"/>
      <c r="AF2" s="31"/>
    </row>
    <row r="3" spans="1:32" ht="15.9" x14ac:dyDescent="0.45">
      <c r="A3" t="s">
        <v>703</v>
      </c>
      <c r="B3" s="7" t="s">
        <v>704</v>
      </c>
      <c r="I3" s="134"/>
      <c r="L3" s="117"/>
      <c r="AD3" s="2"/>
      <c r="AF3" s="16"/>
    </row>
    <row r="4" spans="1:32" ht="15.9" x14ac:dyDescent="0.45">
      <c r="A4" t="s">
        <v>705</v>
      </c>
      <c r="B4" s="65" t="s">
        <v>712</v>
      </c>
      <c r="D4" s="16"/>
      <c r="I4" s="42"/>
      <c r="L4" s="118"/>
      <c r="AD4" s="2"/>
      <c r="AF4" s="16"/>
    </row>
    <row r="5" spans="1:32" x14ac:dyDescent="0.4">
      <c r="A5" t="s">
        <v>706</v>
      </c>
      <c r="B5" s="16" t="s">
        <v>707</v>
      </c>
      <c r="D5" s="22"/>
      <c r="AD5" s="2"/>
      <c r="AF5" s="16"/>
    </row>
    <row r="6" spans="1:32" ht="15.9" x14ac:dyDescent="0.45">
      <c r="A6" t="s">
        <v>708</v>
      </c>
      <c r="B6" s="142">
        <v>45620</v>
      </c>
      <c r="D6" s="22"/>
      <c r="AD6" s="2"/>
      <c r="AF6" s="16"/>
    </row>
    <row r="7" spans="1:32" ht="15.9" x14ac:dyDescent="0.45">
      <c r="A7" t="s">
        <v>709</v>
      </c>
      <c r="B7" s="142">
        <v>45709</v>
      </c>
      <c r="D7" s="16"/>
      <c r="AD7" s="2"/>
      <c r="AF7" s="31"/>
    </row>
    <row r="8" spans="1:32" x14ac:dyDescent="0.4">
      <c r="AD8" s="2"/>
      <c r="AF8" s="16"/>
    </row>
    <row r="9" spans="1:32" ht="15.9" x14ac:dyDescent="0.45">
      <c r="A9" s="135" t="s">
        <v>31</v>
      </c>
      <c r="B9" s="122" t="s">
        <v>110</v>
      </c>
      <c r="C9" s="14"/>
      <c r="D9"/>
      <c r="E9" s="14"/>
      <c r="F9" s="14"/>
      <c r="G9" s="14"/>
      <c r="H9" s="14"/>
      <c r="I9" s="14"/>
      <c r="J9" s="143" t="s">
        <v>33</v>
      </c>
      <c r="K9" s="144"/>
      <c r="AD9" s="2"/>
    </row>
    <row r="10" spans="1:32" x14ac:dyDescent="0.4">
      <c r="A10" s="136" t="s">
        <v>34</v>
      </c>
      <c r="B10" s="123" t="s">
        <v>35</v>
      </c>
      <c r="C10"/>
      <c r="D10"/>
      <c r="E10" s="15"/>
      <c r="F10" s="143" t="s">
        <v>36</v>
      </c>
      <c r="G10" s="144"/>
      <c r="H10" s="143" t="s">
        <v>37</v>
      </c>
      <c r="I10" s="144"/>
      <c r="J10" s="143" t="s">
        <v>37</v>
      </c>
      <c r="K10" s="144"/>
      <c r="AD10" s="2"/>
    </row>
    <row r="11" spans="1:32" x14ac:dyDescent="0.4">
      <c r="A11" s="137" t="s">
        <v>38</v>
      </c>
      <c r="B11" s="56" t="s">
        <v>1</v>
      </c>
      <c r="C11" s="56" t="s">
        <v>2</v>
      </c>
      <c r="D11" s="56" t="s">
        <v>3</v>
      </c>
      <c r="E11" s="56" t="s">
        <v>4</v>
      </c>
      <c r="F11" s="56" t="s">
        <v>5</v>
      </c>
      <c r="G11" s="56" t="s">
        <v>6</v>
      </c>
      <c r="H11" s="56" t="s">
        <v>7</v>
      </c>
      <c r="I11" s="56" t="s">
        <v>8</v>
      </c>
      <c r="J11" s="56" t="s">
        <v>39</v>
      </c>
      <c r="K11" s="56" t="s">
        <v>40</v>
      </c>
      <c r="AD11" s="2"/>
    </row>
    <row r="12" spans="1:32" x14ac:dyDescent="0.4">
      <c r="A12" s="136" t="s">
        <v>41</v>
      </c>
      <c r="B12" s="15" t="s">
        <v>42</v>
      </c>
      <c r="C12" s="15">
        <v>25</v>
      </c>
      <c r="D12" s="121" t="s">
        <v>43</v>
      </c>
      <c r="E12" s="121">
        <v>25</v>
      </c>
      <c r="F12" s="121">
        <v>500</v>
      </c>
      <c r="G12" s="121">
        <v>2500</v>
      </c>
      <c r="H12" s="121">
        <v>250</v>
      </c>
      <c r="I12" s="121">
        <v>500</v>
      </c>
      <c r="J12" s="121">
        <v>75</v>
      </c>
      <c r="K12" s="121" t="s">
        <v>43</v>
      </c>
      <c r="AD12" s="2"/>
    </row>
    <row r="13" spans="1:32" x14ac:dyDescent="0.4">
      <c r="A13" s="136" t="s">
        <v>44</v>
      </c>
      <c r="B13" s="123">
        <v>0</v>
      </c>
      <c r="C13" s="15"/>
      <c r="D13" s="15"/>
      <c r="E13" s="15"/>
      <c r="F13" s="15"/>
      <c r="G13" s="15"/>
      <c r="H13"/>
      <c r="I13"/>
      <c r="J13" s="15"/>
      <c r="K13" s="15"/>
      <c r="X13" s="4"/>
      <c r="AD13" s="2"/>
    </row>
    <row r="14" spans="1:32" x14ac:dyDescent="0.4">
      <c r="A14" s="136" t="s">
        <v>45</v>
      </c>
      <c r="B14" s="123">
        <v>6</v>
      </c>
      <c r="C14" s="15" t="str">
        <f>B9&amp;B14</f>
        <v>Standard6</v>
      </c>
      <c r="D14" s="15"/>
      <c r="E14" s="15"/>
      <c r="F14" s="15"/>
      <c r="G14" s="15"/>
      <c r="H14" s="15"/>
      <c r="I14" s="15"/>
      <c r="J14" s="15"/>
      <c r="K14" s="15"/>
      <c r="M14" s="19"/>
      <c r="N14" s="4"/>
      <c r="O14" s="4"/>
      <c r="P14" s="4"/>
      <c r="Q14" s="4"/>
      <c r="R14" s="4"/>
      <c r="S14" s="4"/>
      <c r="T14" s="4"/>
      <c r="U14" s="4"/>
      <c r="V14" s="4"/>
      <c r="W14" s="4"/>
      <c r="AD14" s="2"/>
    </row>
    <row r="15" spans="1:32" x14ac:dyDescent="0.4">
      <c r="A15" s="136" t="s">
        <v>46</v>
      </c>
      <c r="B15" s="123">
        <v>3</v>
      </c>
      <c r="C15" s="15"/>
      <c r="D15" s="15"/>
      <c r="E15" s="15"/>
      <c r="F15" s="15"/>
      <c r="G15" s="15"/>
      <c r="H15" s="15"/>
      <c r="I15" s="15"/>
      <c r="J15" s="15"/>
      <c r="K15" s="15"/>
      <c r="M15" s="19"/>
      <c r="N15" s="4"/>
      <c r="O15" s="4"/>
      <c r="P15" s="4"/>
      <c r="Q15" s="4"/>
      <c r="R15" s="4"/>
      <c r="S15" s="4"/>
      <c r="T15" s="4"/>
      <c r="U15" s="4"/>
      <c r="V15" s="4"/>
      <c r="W15" s="4"/>
      <c r="AD15" s="2"/>
    </row>
    <row r="16" spans="1:32" x14ac:dyDescent="0.4">
      <c r="A16" s="136" t="s">
        <v>47</v>
      </c>
      <c r="B16" s="123" t="s">
        <v>48</v>
      </c>
      <c r="C16" s="15"/>
      <c r="D16" s="15"/>
      <c r="E16" s="15"/>
      <c r="F16" s="15"/>
      <c r="G16" s="15"/>
      <c r="H16" s="15"/>
      <c r="I16" s="15"/>
      <c r="J16" s="15"/>
      <c r="K16" s="15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D16" s="2"/>
    </row>
    <row r="17" spans="1:30" x14ac:dyDescent="0.4">
      <c r="A17" s="136" t="s">
        <v>49</v>
      </c>
      <c r="B17" s="61"/>
      <c r="C17" s="61"/>
      <c r="D17" s="62"/>
      <c r="E17" s="62"/>
      <c r="F17" s="62"/>
      <c r="G17" s="62"/>
      <c r="H17" s="124">
        <v>26</v>
      </c>
      <c r="I17" s="124">
        <v>18</v>
      </c>
      <c r="J17" s="15"/>
      <c r="K17" s="15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D17" s="2"/>
    </row>
    <row r="18" spans="1:30" x14ac:dyDescent="0.4">
      <c r="A18" s="136" t="s">
        <v>50</v>
      </c>
      <c r="B18" s="123">
        <v>2013</v>
      </c>
      <c r="C18" s="123" t="s">
        <v>51</v>
      </c>
      <c r="D18" s="15"/>
      <c r="E18" s="15"/>
      <c r="F18" s="15"/>
      <c r="G18" s="15"/>
      <c r="H18" s="15"/>
      <c r="I18" s="15"/>
      <c r="J18" s="15"/>
      <c r="K18" s="15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D18" s="2"/>
    </row>
    <row r="19" spans="1:30" x14ac:dyDescent="0.4">
      <c r="A19" s="136" t="s">
        <v>52</v>
      </c>
      <c r="B19" s="123" t="s">
        <v>53</v>
      </c>
      <c r="C19" s="15"/>
      <c r="D19" s="15"/>
      <c r="E19" s="15"/>
      <c r="F19" s="15"/>
      <c r="G19" s="15"/>
      <c r="H19" s="15"/>
      <c r="I19" s="15"/>
      <c r="J19" s="15"/>
      <c r="K19" s="15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D19" s="2"/>
    </row>
    <row r="20" spans="1:30" x14ac:dyDescent="0.4">
      <c r="A20" s="136" t="s">
        <v>54</v>
      </c>
      <c r="B20" s="123" t="s">
        <v>55</v>
      </c>
      <c r="C20" s="15"/>
      <c r="D20" s="15"/>
      <c r="E20" s="15"/>
      <c r="F20" s="15"/>
      <c r="G20" s="15"/>
      <c r="H20" s="15"/>
      <c r="I20" s="15"/>
      <c r="J20" s="15"/>
      <c r="K20" s="15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D20" s="2"/>
    </row>
    <row r="21" spans="1:30" x14ac:dyDescent="0.4">
      <c r="A21" s="136" t="s">
        <v>56</v>
      </c>
      <c r="B21" s="123" t="s">
        <v>53</v>
      </c>
      <c r="C21" s="123" t="s">
        <v>53</v>
      </c>
      <c r="D21" s="15"/>
      <c r="E21" s="15"/>
      <c r="F21" s="15"/>
      <c r="G21" s="15"/>
      <c r="H21" s="123" t="s">
        <v>53</v>
      </c>
      <c r="I21" s="123" t="s">
        <v>53</v>
      </c>
      <c r="J21" s="17" t="s">
        <v>57</v>
      </c>
      <c r="K21" s="15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AD21" s="2"/>
    </row>
    <row r="22" spans="1:30" x14ac:dyDescent="0.4">
      <c r="A22" s="136" t="s">
        <v>58</v>
      </c>
      <c r="B22" s="123" t="s">
        <v>55</v>
      </c>
      <c r="C22" s="15"/>
      <c r="D22" s="15"/>
      <c r="E22" s="15"/>
      <c r="F22" s="15"/>
      <c r="G22" s="15"/>
      <c r="H22" s="15"/>
      <c r="I22" s="15"/>
      <c r="J22" s="15"/>
      <c r="K22" s="15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AD22" s="2"/>
    </row>
    <row r="23" spans="1:30" x14ac:dyDescent="0.4">
      <c r="A23" s="136" t="s">
        <v>59</v>
      </c>
      <c r="B23" s="123" t="s">
        <v>55</v>
      </c>
      <c r="C23" s="15"/>
      <c r="D23" s="15"/>
      <c r="E23" s="15"/>
      <c r="F23" s="15"/>
      <c r="G23" s="15"/>
      <c r="H23" s="15"/>
      <c r="I23" s="15"/>
      <c r="J23" s="15"/>
      <c r="K23" s="15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D23" s="2"/>
    </row>
    <row r="24" spans="1:30" x14ac:dyDescent="0.4">
      <c r="A24" s="136" t="s">
        <v>25</v>
      </c>
      <c r="B24" s="123" t="s">
        <v>53</v>
      </c>
      <c r="C24" s="17" t="s">
        <v>60</v>
      </c>
      <c r="D24" s="15"/>
      <c r="E24" s="15"/>
      <c r="F24" s="15"/>
      <c r="G24" s="15"/>
      <c r="H24" s="15"/>
      <c r="I24" s="15"/>
      <c r="J24" s="15"/>
      <c r="K24" s="15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D24" s="2"/>
    </row>
    <row r="25" spans="1:30" x14ac:dyDescent="0.4">
      <c r="A25" s="136" t="s">
        <v>61</v>
      </c>
      <c r="B25" s="123" t="s">
        <v>53</v>
      </c>
      <c r="C25" s="17" t="s">
        <v>62</v>
      </c>
      <c r="D25" s="15"/>
      <c r="E25" s="15"/>
      <c r="F25" s="15"/>
      <c r="G25" s="15"/>
      <c r="H25" s="15"/>
      <c r="I25" s="15"/>
      <c r="J25" s="15"/>
      <c r="K25" s="15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D25" s="2"/>
    </row>
    <row r="26" spans="1:30" x14ac:dyDescent="0.4">
      <c r="A26" s="136" t="s">
        <v>63</v>
      </c>
      <c r="B26" s="123" t="s">
        <v>55</v>
      </c>
      <c r="C26" s="15"/>
      <c r="D26" s="15"/>
      <c r="E26" s="15"/>
      <c r="F26" s="15"/>
      <c r="G26" s="15"/>
      <c r="H26" s="15"/>
      <c r="I26" s="15"/>
      <c r="J26" s="15"/>
      <c r="K26" s="15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D26" s="2"/>
    </row>
    <row r="27" spans="1:30" x14ac:dyDescent="0.4">
      <c r="B27"/>
      <c r="C27" s="17"/>
      <c r="D27" s="15"/>
      <c r="E27" s="15"/>
      <c r="F27" s="15"/>
      <c r="G27" s="15"/>
      <c r="H27" s="15"/>
      <c r="I27" s="15"/>
      <c r="J27" s="15"/>
      <c r="K27" s="15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D27" s="2"/>
    </row>
    <row r="28" spans="1:30" x14ac:dyDescent="0.4">
      <c r="B28"/>
      <c r="C28"/>
      <c r="D28"/>
      <c r="E28"/>
      <c r="F28"/>
      <c r="G28"/>
      <c r="H28"/>
      <c r="I28"/>
      <c r="J28"/>
      <c r="K28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D28" s="2"/>
    </row>
    <row r="29" spans="1:30" x14ac:dyDescent="0.4">
      <c r="A29" s="57"/>
      <c r="B2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D29" s="2"/>
    </row>
    <row r="30" spans="1:30" x14ac:dyDescent="0.4">
      <c r="A30" s="138" t="s">
        <v>64</v>
      </c>
      <c r="B30" s="56" t="s">
        <v>1</v>
      </c>
      <c r="C30" s="56" t="s">
        <v>2</v>
      </c>
      <c r="D30" s="56" t="s">
        <v>3</v>
      </c>
      <c r="E30" s="56" t="s">
        <v>4</v>
      </c>
      <c r="F30" s="56" t="s">
        <v>5</v>
      </c>
      <c r="G30" s="56" t="s">
        <v>6</v>
      </c>
      <c r="H30" s="56" t="s">
        <v>7</v>
      </c>
      <c r="I30" s="56" t="s">
        <v>8</v>
      </c>
      <c r="J30" s="56" t="s">
        <v>39</v>
      </c>
      <c r="K30" s="56" t="s">
        <v>40</v>
      </c>
      <c r="L30" s="56" t="s">
        <v>65</v>
      </c>
      <c r="M30" s="4"/>
      <c r="N30" s="19"/>
      <c r="O30" s="19"/>
      <c r="P30" s="4"/>
      <c r="Q30" s="4"/>
      <c r="R30" s="4"/>
      <c r="S30" s="4"/>
      <c r="T30" s="4"/>
      <c r="U30" s="4"/>
      <c r="V30" s="4"/>
      <c r="W30" s="4"/>
      <c r="AD30" s="2"/>
    </row>
    <row r="31" spans="1:30" ht="15.9" x14ac:dyDescent="0.45">
      <c r="A31" s="139" t="s">
        <v>12</v>
      </c>
      <c r="B31" s="100">
        <f>IF(B12="Reject",0,Base!B8)</f>
        <v>27.56</v>
      </c>
      <c r="C31" s="100">
        <f>IF(C12="Reject",0,Base!C8)</f>
        <v>25.56</v>
      </c>
      <c r="D31" s="100">
        <f>IF(D12="Reject",0,Base!D8)</f>
        <v>0</v>
      </c>
      <c r="E31" s="105">
        <f>IF(E12="Reject",0,Base!E8)</f>
        <v>19.62</v>
      </c>
      <c r="F31" s="105">
        <f>IF(F12="Reject",0,Base!F8)</f>
        <v>10</v>
      </c>
      <c r="G31" s="100">
        <f>IF(G12="Reject",0,Base!G8)</f>
        <v>59.78</v>
      </c>
      <c r="H31" s="100">
        <f>IF(H12="Reject",0,Base!H8)</f>
        <v>30.88</v>
      </c>
      <c r="I31" s="100">
        <f>IF(I12="Reject",0,Base!I8)</f>
        <v>89.3</v>
      </c>
      <c r="J31" s="100">
        <f>IF(J12="Reject",0,Base!J8)</f>
        <v>1</v>
      </c>
      <c r="K31" s="100">
        <f>IF(K12="Reject",0,Base!K8)</f>
        <v>0</v>
      </c>
      <c r="L31"/>
      <c r="M31" s="4"/>
      <c r="N31" s="19"/>
      <c r="O31" s="19"/>
      <c r="P31" s="4"/>
      <c r="Q31" s="4"/>
      <c r="R31" s="4"/>
      <c r="S31" s="4"/>
      <c r="T31" s="4"/>
      <c r="U31" s="4"/>
      <c r="V31" s="4"/>
      <c r="W31" s="4"/>
      <c r="AD31" s="2"/>
    </row>
    <row r="32" spans="1:30" x14ac:dyDescent="0.4">
      <c r="A32" s="140" t="s">
        <v>66</v>
      </c>
      <c r="B32" s="102">
        <f>IF(B12="Reject",1,VLOOKUP($B$9,Program!$A:$K,B68,0))</f>
        <v>1</v>
      </c>
      <c r="C32" s="102">
        <f>IF(C12="Reject",1,VLOOKUP($B$9,Program!$A:$K,C68,0))</f>
        <v>1.05</v>
      </c>
      <c r="D32" s="102">
        <f>IF(D12="Reject",1,VLOOKUP($B$9,Program!$A:$K,D68,0))</f>
        <v>1</v>
      </c>
      <c r="E32" s="102">
        <f>IF(E12="Reject",1,VLOOKUP($B$9,Program!$A:$K,E68,0))</f>
        <v>1</v>
      </c>
      <c r="F32" s="102">
        <f>IF(F12="Reject",1,VLOOKUP($B$9,Program!$A:$K,F68,0))</f>
        <v>1</v>
      </c>
      <c r="G32" s="102">
        <f>IF(G12="Reject",1,VLOOKUP($B$9,Program!$A:$K,G68,0))</f>
        <v>1</v>
      </c>
      <c r="H32" s="102">
        <f>IF(H12="Reject",1,VLOOKUP($B$9,Program!$A:$K,H68,0))</f>
        <v>1.135</v>
      </c>
      <c r="I32" s="102">
        <f>IF(I12="Reject",1,VLOOKUP($B$9,Program!$A:$K,I68,0))</f>
        <v>1.03</v>
      </c>
      <c r="J32" s="106">
        <v>1</v>
      </c>
      <c r="K32" s="106">
        <v>1</v>
      </c>
      <c r="M32" s="4"/>
      <c r="N32" s="19"/>
      <c r="O32" s="19"/>
      <c r="P32" s="4"/>
      <c r="Q32" s="4"/>
      <c r="R32" s="4"/>
      <c r="S32" s="4"/>
      <c r="T32" s="4"/>
      <c r="U32" s="4"/>
      <c r="V32" s="4"/>
      <c r="W32" s="4"/>
      <c r="AD32" s="2"/>
    </row>
    <row r="33" spans="1:30" x14ac:dyDescent="0.4">
      <c r="A33" s="141" t="s">
        <v>15</v>
      </c>
      <c r="B33" s="101">
        <f>IF(B12="Reject",1,VLOOKUP($B$10,Territory!$A:$K,B68,0))</f>
        <v>1.095</v>
      </c>
      <c r="C33" s="101">
        <f>IF(C12="Reject",1,VLOOKUP($B$10,Territory!$A:$K,C68,0))</f>
        <v>1.095</v>
      </c>
      <c r="D33" s="101">
        <f>IF(D12="Reject",1,VLOOKUP($B$10,Territory!$A:$K,D68,0))</f>
        <v>1</v>
      </c>
      <c r="E33" s="101">
        <f>IF(E12="Reject",1,VLOOKUP($B$10,Territory!$A:$K,E68,0))</f>
        <v>0.96499999999999997</v>
      </c>
      <c r="F33" s="101">
        <f>IF(F12="Reject",1,VLOOKUP($B$10,Territory!$A:$K,F68,0))</f>
        <v>1</v>
      </c>
      <c r="G33" s="101">
        <f>IF(G12="Reject",1,VLOOKUP($B$10,Territory!$A:$K,G68,0))</f>
        <v>1.089</v>
      </c>
      <c r="H33" s="101">
        <f>IF(H12="Reject",1,VLOOKUP($B$10,Territory!$A:$K,H68,0))</f>
        <v>0.98</v>
      </c>
      <c r="I33" s="101">
        <f>IF(I12="Reject",1,VLOOKUP($B$10,Territory!$A:$K,I68,0))</f>
        <v>0.98</v>
      </c>
      <c r="J33" s="107">
        <v>1</v>
      </c>
      <c r="K33" s="107">
        <v>1</v>
      </c>
      <c r="M33" s="4"/>
      <c r="N33" s="19"/>
      <c r="O33" s="19"/>
      <c r="P33" s="4"/>
      <c r="Q33" s="4"/>
      <c r="R33" s="4"/>
      <c r="S33" s="4"/>
      <c r="T33" s="4"/>
      <c r="U33" s="4"/>
      <c r="V33" s="4"/>
      <c r="W33" s="4"/>
      <c r="AD33" s="2"/>
    </row>
    <row r="34" spans="1:30" x14ac:dyDescent="0.4">
      <c r="A34" s="141" t="s">
        <v>16</v>
      </c>
      <c r="B34" s="99">
        <f>Limits!B8</f>
        <v>1</v>
      </c>
      <c r="C34" s="99">
        <f>Limits!C8</f>
        <v>1</v>
      </c>
      <c r="D34" s="99">
        <f>Limits!D8</f>
        <v>1</v>
      </c>
      <c r="E34" s="99">
        <f>IF(H12="Reject",Limits!E9,1)</f>
        <v>1</v>
      </c>
      <c r="F34" s="99">
        <f>Limits!F8</f>
        <v>1</v>
      </c>
      <c r="G34" s="99">
        <f>Limits!G8</f>
        <v>1</v>
      </c>
      <c r="H34" s="114">
        <v>1</v>
      </c>
      <c r="I34" s="114">
        <v>1</v>
      </c>
      <c r="J34" s="99">
        <f>IF(J12="Reject",0,VLOOKUP(J12,Limits!$A:$K,10,0))</f>
        <v>2</v>
      </c>
      <c r="K34" s="99">
        <f>IF(K12="Reject",0,VLOOKUP(K12,Limits!$A:$K,11,0))</f>
        <v>0</v>
      </c>
      <c r="M34" s="4"/>
      <c r="N34" s="19"/>
      <c r="O34" s="19"/>
      <c r="P34" s="4"/>
      <c r="Q34" s="4"/>
      <c r="R34" s="4"/>
      <c r="S34" s="4"/>
      <c r="T34" s="4"/>
      <c r="U34" s="4"/>
      <c r="V34" s="4"/>
      <c r="W34" s="4"/>
      <c r="AD34" s="2"/>
    </row>
    <row r="35" spans="1:30" x14ac:dyDescent="0.4">
      <c r="A35" s="141" t="s">
        <v>17</v>
      </c>
      <c r="B35" s="101">
        <f>IF(B12="Reject",1,VLOOKUP($C$14,TermFactors!$B:$L,B68,0))</f>
        <v>6</v>
      </c>
      <c r="C35" s="101">
        <f>IF(C12="Reject",1,VLOOKUP($C$14,TermFactors!$B:$L,C68,0))</f>
        <v>6</v>
      </c>
      <c r="D35" s="101">
        <f>IF(D12="Reject",1,VLOOKUP($C$14,TermFactors!$B:$L,D68,0))</f>
        <v>1</v>
      </c>
      <c r="E35" s="101">
        <f>IF(E12="Reject",1,VLOOKUP($C$14,TermFactors!$B:$L,E68,0))</f>
        <v>4</v>
      </c>
      <c r="F35" s="101">
        <f>IF(F12="Reject",1,VLOOKUP($C$14,TermFactors!$B:$L,F68,0))</f>
        <v>6</v>
      </c>
      <c r="G35" s="101">
        <f>IF(G12="Reject",1,VLOOKUP($C$14,TermFactors!$B:$L,G68,0))</f>
        <v>4</v>
      </c>
      <c r="H35" s="101">
        <f>IF(H12="Reject",1,VLOOKUP($C$14,TermFactors!$B:$L,H68,0))</f>
        <v>4.2</v>
      </c>
      <c r="I35" s="101">
        <f>IF(I12="Reject",1,VLOOKUP($C$14,TermFactors!$B:$L,I68,0))</f>
        <v>4.2</v>
      </c>
      <c r="J35" s="101">
        <f>IF(J12="Reject",1,VLOOKUP($C$14,TermFactors!$B:$L,J68,0))</f>
        <v>6</v>
      </c>
      <c r="K35" s="101">
        <f>IF(K12="Reject",1,VLOOKUP($C$14,TermFactors!$B:$L,K68,0))</f>
        <v>1</v>
      </c>
      <c r="M35" s="4"/>
      <c r="N35" s="19"/>
      <c r="O35" s="19"/>
      <c r="P35" s="4"/>
      <c r="Q35" s="4"/>
      <c r="R35" s="4"/>
      <c r="S35" s="4"/>
      <c r="T35" s="4"/>
      <c r="U35" s="4"/>
      <c r="V35" s="4"/>
      <c r="W35" s="4"/>
      <c r="AD35" s="2"/>
    </row>
    <row r="36" spans="1:30" x14ac:dyDescent="0.4">
      <c r="A36" s="141" t="s">
        <v>18</v>
      </c>
      <c r="B36" s="101">
        <f>IF(B12="Reject",1,VLOOKUP($B$15,Points!$A:$K,B68,0))</f>
        <v>1.1000000000000001</v>
      </c>
      <c r="C36" s="101">
        <f>IF(C12="Reject",1,VLOOKUP($B$15,Points!$A:$K,C68,0))</f>
        <v>1.1000000000000001</v>
      </c>
      <c r="D36" s="101">
        <f>IF(D12="Reject",1,VLOOKUP($B$15,Points!$A:$K,D68,0))</f>
        <v>1</v>
      </c>
      <c r="E36" s="101">
        <f>IF(E12="Reject",1,VLOOKUP($B$15,Points!$A:$K,E68,0))</f>
        <v>1</v>
      </c>
      <c r="F36" s="101">
        <f>IF(F12="Reject",1,VLOOKUP($B$15,Points!$A:$K,F68,0))</f>
        <v>1</v>
      </c>
      <c r="G36" s="101">
        <f>IF(G12="Reject",1,VLOOKUP($B$15,Points!$A:$K,G68,0))</f>
        <v>1</v>
      </c>
      <c r="H36" s="107">
        <f>IF(H12="Reject",1,VLOOKUP($B$15,Points!$A:$K,H68,0))</f>
        <v>1</v>
      </c>
      <c r="I36" s="101">
        <f>IF(I12="Reject",1,VLOOKUP($B$15,Points!$A:$K,I68,0))</f>
        <v>1.2</v>
      </c>
      <c r="J36" s="107">
        <v>1</v>
      </c>
      <c r="K36" s="107">
        <v>1</v>
      </c>
      <c r="M36" s="4"/>
      <c r="N36" s="19"/>
      <c r="O36" s="19"/>
      <c r="P36" s="4"/>
      <c r="Q36" s="4"/>
      <c r="R36" s="4"/>
      <c r="S36" s="4"/>
      <c r="T36" s="4"/>
      <c r="U36" s="4"/>
      <c r="V36" s="4"/>
      <c r="W36" s="4"/>
      <c r="AD36" s="2"/>
    </row>
    <row r="37" spans="1:30" x14ac:dyDescent="0.4">
      <c r="A37" s="141" t="s">
        <v>19</v>
      </c>
      <c r="B37" s="101">
        <f>IF(B12="Reject",1,VLOOKUP($B$16,Class!$A:$K,B68,0))</f>
        <v>0.95499999999999996</v>
      </c>
      <c r="C37" s="101">
        <f>IF(C12="Reject",1,VLOOKUP($B$16,Class!$A:$K,C68,0))</f>
        <v>0.93500000000000005</v>
      </c>
      <c r="D37" s="107">
        <v>1</v>
      </c>
      <c r="E37" s="107">
        <v>1</v>
      </c>
      <c r="F37" s="107">
        <v>1</v>
      </c>
      <c r="G37" s="107">
        <v>1</v>
      </c>
      <c r="H37" s="101">
        <f>IF(H12="Reject",1,VLOOKUP($B$16,Class!$A:$K,H68,0))</f>
        <v>0.96</v>
      </c>
      <c r="I37" s="101">
        <f>IF(I12="Reject",1,VLOOKUP($B$16,Class!$A:$K,I68,0))</f>
        <v>1.175</v>
      </c>
      <c r="J37" s="107">
        <v>1</v>
      </c>
      <c r="K37" s="107">
        <v>1</v>
      </c>
      <c r="L37" s="59"/>
      <c r="M37" s="4"/>
      <c r="N37" s="19"/>
      <c r="O37" s="19"/>
      <c r="P37" s="4"/>
      <c r="Q37" s="4"/>
      <c r="R37" s="4"/>
      <c r="S37" s="4"/>
      <c r="T37" s="4"/>
      <c r="U37" s="4"/>
      <c r="V37" s="4"/>
      <c r="W37" s="4"/>
      <c r="AD37" s="2"/>
    </row>
    <row r="38" spans="1:30" x14ac:dyDescent="0.4">
      <c r="A38" s="141" t="s">
        <v>20</v>
      </c>
      <c r="B38" s="107">
        <v>1</v>
      </c>
      <c r="C38" s="107">
        <v>1</v>
      </c>
      <c r="D38" s="107">
        <v>1</v>
      </c>
      <c r="E38" s="107">
        <v>1</v>
      </c>
      <c r="F38" s="107">
        <v>1</v>
      </c>
      <c r="G38" s="107">
        <v>1</v>
      </c>
      <c r="H38" s="101">
        <f>IF(H12="Reject",1,IF($B18&lt;1990,VLOOKUP(H17,Symbol!$A8:$K25,H68,0),IF($B18&gt;2010,VLOOKUP(H17,Symbol!$A57:$K118,H68,0),VLOOKUP(H17,Symbol!$A28:$K54,H68,0))))</f>
        <v>1.28</v>
      </c>
      <c r="I38" s="101">
        <f>IF(I12="Reject",1,IF($B18&lt;1990,VLOOKUP(I17,Symbol!$A8:$K25,I68,0),IF($B18&gt;2010,VLOOKUP(I17,Symbol!$A57:$K118,I68,0),VLOOKUP(I17,Symbol!$A28:$K54,I68,0))))</f>
        <v>1.0349999999999999</v>
      </c>
      <c r="J38" s="107">
        <v>1</v>
      </c>
      <c r="K38" s="107">
        <v>1</v>
      </c>
      <c r="M38" s="4"/>
      <c r="N38" s="19"/>
      <c r="O38" s="19"/>
      <c r="P38" s="4"/>
      <c r="Q38" s="4"/>
      <c r="R38" s="4"/>
      <c r="S38" s="4"/>
      <c r="T38" s="4"/>
      <c r="U38" s="4"/>
      <c r="V38" s="4"/>
      <c r="W38" s="4"/>
      <c r="AD38" s="2"/>
    </row>
    <row r="39" spans="1:30" x14ac:dyDescent="0.4">
      <c r="A39" s="141" t="s">
        <v>67</v>
      </c>
      <c r="B39" s="107">
        <v>1</v>
      </c>
      <c r="C39" s="107">
        <v>1</v>
      </c>
      <c r="D39" s="107">
        <v>1</v>
      </c>
      <c r="E39" s="107">
        <v>1</v>
      </c>
      <c r="F39" s="107">
        <v>1</v>
      </c>
      <c r="G39" s="107">
        <v>1</v>
      </c>
      <c r="H39" s="103">
        <f>IF(H12="Reject",1,VLOOKUP($B$18,ModelYear!$A:$K,H68,0))</f>
        <v>1.32</v>
      </c>
      <c r="I39" s="103">
        <f>IF(I12="Reject",1,VLOOKUP($B$18,ModelYear!$A:$K,I68,0))</f>
        <v>1.325</v>
      </c>
      <c r="J39" s="108">
        <v>1</v>
      </c>
      <c r="K39" s="108">
        <v>1</v>
      </c>
      <c r="M39" s="4"/>
      <c r="N39" s="19"/>
      <c r="O39" s="19"/>
      <c r="P39" s="4"/>
      <c r="Q39" s="4"/>
      <c r="R39" s="4"/>
      <c r="S39" s="4"/>
      <c r="T39" s="4"/>
      <c r="U39" s="4"/>
      <c r="V39" s="4"/>
      <c r="W39" s="4"/>
      <c r="AD39" s="2"/>
    </row>
    <row r="40" spans="1:30" x14ac:dyDescent="0.4">
      <c r="A40" s="141" t="s">
        <v>22</v>
      </c>
      <c r="B40" s="113">
        <v>1</v>
      </c>
      <c r="C40" s="113">
        <v>1</v>
      </c>
      <c r="D40" s="113">
        <v>1</v>
      </c>
      <c r="E40" s="113">
        <v>1</v>
      </c>
      <c r="F40" s="113">
        <v>1</v>
      </c>
      <c r="G40" s="113">
        <v>1</v>
      </c>
      <c r="H40" s="99">
        <f>IF(H12 = "Reject",1,VLOOKUP(H12,Limits!$A:$K,H68,0))</f>
        <v>1.33</v>
      </c>
      <c r="I40" s="99">
        <f>IF(I12 = "Reject",1,VLOOKUP(I12,Limits!$A:$K,I68,0))</f>
        <v>1</v>
      </c>
      <c r="J40" s="108">
        <v>1</v>
      </c>
      <c r="K40" s="108">
        <v>1</v>
      </c>
      <c r="L40"/>
      <c r="M40" s="4"/>
      <c r="N40" s="19"/>
      <c r="O40" s="19"/>
      <c r="P40" s="4"/>
      <c r="Q40" s="4"/>
      <c r="R40" s="4"/>
      <c r="S40" s="4"/>
      <c r="T40" s="4"/>
      <c r="U40" s="4"/>
      <c r="V40" s="4"/>
      <c r="W40" s="4"/>
      <c r="AD40" s="2"/>
    </row>
    <row r="41" spans="1:30" x14ac:dyDescent="0.4">
      <c r="A41" s="141" t="s">
        <v>68</v>
      </c>
      <c r="B41" s="26">
        <f>B64</f>
        <v>0.76500000000000001</v>
      </c>
      <c r="C41" s="26">
        <f>C64</f>
        <v>0.76500000000000001</v>
      </c>
      <c r="D41" s="113">
        <v>1</v>
      </c>
      <c r="E41" s="113">
        <v>1</v>
      </c>
      <c r="F41" s="113">
        <v>1</v>
      </c>
      <c r="G41" s="113">
        <v>1</v>
      </c>
      <c r="H41" s="103">
        <f>H64</f>
        <v>0.65</v>
      </c>
      <c r="I41" s="103">
        <f>I64</f>
        <v>0.65</v>
      </c>
      <c r="J41" s="108">
        <f>J64</f>
        <v>0</v>
      </c>
      <c r="K41" s="108">
        <f>K64</f>
        <v>0</v>
      </c>
      <c r="L41" s="58"/>
      <c r="M41" s="4"/>
      <c r="N41" s="19"/>
      <c r="O41" s="19"/>
      <c r="P41" s="4"/>
      <c r="Q41" s="4"/>
      <c r="R41" s="4"/>
      <c r="S41" s="4"/>
      <c r="T41" s="4"/>
      <c r="U41" s="4"/>
      <c r="V41" s="4"/>
      <c r="W41" s="4"/>
      <c r="AD41" s="2"/>
    </row>
    <row r="42" spans="1:30" x14ac:dyDescent="0.4">
      <c r="A42" s="141" t="s">
        <v>69</v>
      </c>
      <c r="B42" s="26">
        <f>IF(H12&lt;&gt;"Reject",Surcharges!B9)+1</f>
        <v>1.06</v>
      </c>
      <c r="C42" s="26">
        <f>IF(I12&lt;&gt;"Reject",Surcharges!C9)+1</f>
        <v>1.07</v>
      </c>
      <c r="D42" s="113">
        <v>1</v>
      </c>
      <c r="E42" s="113">
        <v>1</v>
      </c>
      <c r="F42" s="113">
        <v>1</v>
      </c>
      <c r="G42" s="113">
        <v>1</v>
      </c>
      <c r="H42" s="113">
        <v>1</v>
      </c>
      <c r="I42" s="113">
        <v>1</v>
      </c>
      <c r="J42" s="113">
        <v>1</v>
      </c>
      <c r="K42" s="113">
        <v>1</v>
      </c>
      <c r="L42" s="26"/>
      <c r="M42" s="4"/>
      <c r="N42" s="19"/>
      <c r="O42" s="19"/>
      <c r="P42" s="4"/>
      <c r="Q42" s="4"/>
      <c r="R42" s="4"/>
      <c r="S42" s="4"/>
      <c r="T42" s="4"/>
      <c r="U42" s="4"/>
      <c r="V42" s="4"/>
      <c r="W42" s="4"/>
    </row>
    <row r="43" spans="1:30" x14ac:dyDescent="0.4">
      <c r="A43" s="141" t="s">
        <v>25</v>
      </c>
      <c r="B43" s="26">
        <f>IF(B24="No",1,VLOOKUP($A$24,Surcharges!$A$8:$K$10,B68,0)+1)</f>
        <v>1</v>
      </c>
      <c r="C43" s="26">
        <f>IF(B24="No",1,VLOOKUP($A$24,Surcharges!$A$8:$K$10,C68,0)+1)</f>
        <v>1</v>
      </c>
      <c r="D43" s="113">
        <v>1</v>
      </c>
      <c r="E43" s="113">
        <v>1</v>
      </c>
      <c r="F43" s="113">
        <v>1</v>
      </c>
      <c r="G43" s="113">
        <v>1</v>
      </c>
      <c r="H43" s="26">
        <f>IF(B24="No",1,VLOOKUP($A$24,Surcharges!$A$8:$K$10,H68,0)+1)</f>
        <v>1</v>
      </c>
      <c r="I43" s="26">
        <f>IF(B24="No",1,VLOOKUP($A$24,Surcharges!$A$8:$K$10,I68,0)+1)</f>
        <v>1</v>
      </c>
      <c r="J43" s="113">
        <v>1</v>
      </c>
      <c r="K43" s="113">
        <v>1</v>
      </c>
      <c r="L43" s="26"/>
      <c r="M43" s="4"/>
      <c r="N43" s="19"/>
      <c r="O43" s="19"/>
      <c r="P43" s="4"/>
      <c r="Q43" s="4"/>
      <c r="R43" s="4"/>
      <c r="S43" s="4"/>
      <c r="T43" s="4"/>
      <c r="U43" s="4"/>
      <c r="V43" s="4"/>
      <c r="W43" s="4"/>
    </row>
    <row r="44" spans="1:30" x14ac:dyDescent="0.4">
      <c r="A44" s="141" t="s">
        <v>70</v>
      </c>
      <c r="B44" s="26">
        <f>IF(B26="No",1,1-VLOOKUP($A$26,Discount!$A$25:$K$26,B68,0))</f>
        <v>0.95</v>
      </c>
      <c r="C44" s="26">
        <f>IF(B26="No",1,1-VLOOKUP($A$26,Discount!$A$25:$K$26,C68,0))</f>
        <v>0.95</v>
      </c>
      <c r="D44" s="113">
        <v>1</v>
      </c>
      <c r="E44" s="113">
        <v>1</v>
      </c>
      <c r="F44" s="113">
        <v>1</v>
      </c>
      <c r="G44" s="113">
        <v>1</v>
      </c>
      <c r="H44" s="103">
        <f>IF(B26="No",1,1-VLOOKUP($A$26,Discount!$A$25:$K$26,H68,0))</f>
        <v>0.95</v>
      </c>
      <c r="I44" s="103">
        <f>IF(B26="No",1,1-VLOOKUP($A$26,Discount!$A$25:$K$26,I68,0))</f>
        <v>0.95</v>
      </c>
      <c r="J44" s="113">
        <v>1</v>
      </c>
      <c r="K44" s="113">
        <v>1</v>
      </c>
      <c r="L44" s="26"/>
      <c r="M44" s="4"/>
      <c r="N44" s="19"/>
      <c r="O44" s="19"/>
      <c r="P44" s="4"/>
      <c r="Q44" s="4"/>
      <c r="R44" s="4"/>
      <c r="S44" s="4"/>
      <c r="T44" s="4"/>
      <c r="U44" s="4"/>
      <c r="V44" s="4"/>
      <c r="W44" s="4"/>
    </row>
    <row r="45" spans="1:30" x14ac:dyDescent="0.4">
      <c r="A45" s="141" t="s">
        <v>71</v>
      </c>
      <c r="B45" s="26">
        <f>IF(B25="No",1,1-VLOOKUP($A$25,Discount!$A$25:$K$26,B68,0))</f>
        <v>1</v>
      </c>
      <c r="C45" s="26">
        <f>IF(B25="No",1,1-VLOOKUP($A$25,Discount!$A$25:$K$26,C68,0))</f>
        <v>1</v>
      </c>
      <c r="D45" s="113">
        <v>1</v>
      </c>
      <c r="E45" s="113">
        <v>1</v>
      </c>
      <c r="F45" s="113">
        <v>1</v>
      </c>
      <c r="G45" s="113">
        <v>1</v>
      </c>
      <c r="H45" s="103">
        <f>IF(B25="No",1,1-VLOOKUP($A$25,Discount!$A$25:$K$26,H68,0))</f>
        <v>1</v>
      </c>
      <c r="I45" s="103">
        <f>IF(B25="No",1,1-VLOOKUP($A$25,Discount!$A$25:$K$26,I68,0))</f>
        <v>1</v>
      </c>
      <c r="J45" s="113">
        <v>1</v>
      </c>
      <c r="K45" s="113">
        <v>1</v>
      </c>
      <c r="L45" s="26"/>
      <c r="M45" s="4"/>
      <c r="N45" s="19"/>
      <c r="O45" s="19"/>
      <c r="P45" s="4"/>
      <c r="Q45" s="4"/>
      <c r="R45" s="4"/>
      <c r="S45" s="4"/>
      <c r="T45" s="4"/>
      <c r="U45" s="4"/>
      <c r="V45" s="4"/>
      <c r="W45" s="4"/>
    </row>
    <row r="46" spans="1:30" x14ac:dyDescent="0.4">
      <c r="A46" s="55"/>
      <c r="B46" s="26"/>
      <c r="C46" s="26"/>
      <c r="D46" s="26"/>
      <c r="E46" s="103"/>
      <c r="F46" s="103"/>
      <c r="G46" s="103"/>
      <c r="H46" s="103"/>
      <c r="I46" s="103"/>
      <c r="J46" s="103"/>
      <c r="K46" s="103"/>
      <c r="L46" s="26"/>
    </row>
    <row r="47" spans="1:30" x14ac:dyDescent="0.4">
      <c r="A47" s="76"/>
      <c r="B47" s="77"/>
      <c r="C47" s="77"/>
      <c r="D47" s="77"/>
      <c r="E47" s="104"/>
      <c r="F47" s="104"/>
      <c r="G47" s="104"/>
      <c r="H47" s="77"/>
      <c r="I47" s="104"/>
      <c r="J47" s="104"/>
      <c r="K47" s="104"/>
      <c r="L47" s="26"/>
    </row>
    <row r="48" spans="1:30" ht="15.9" x14ac:dyDescent="0.45">
      <c r="A48" s="116" t="s">
        <v>72</v>
      </c>
      <c r="B48" s="120">
        <f t="shared" ref="B48:K48" si="0">ROUND(B31*B32*B33*B34*B35*B36*B37*B38*B39*B40*B41*B42*B43*B44*B45,0)+B47</f>
        <v>147</v>
      </c>
      <c r="C48" s="120">
        <f t="shared" si="0"/>
        <v>141</v>
      </c>
      <c r="D48" s="120">
        <f t="shared" si="0"/>
        <v>0</v>
      </c>
      <c r="E48" s="120">
        <f t="shared" si="0"/>
        <v>76</v>
      </c>
      <c r="F48" s="120">
        <f t="shared" si="0"/>
        <v>60</v>
      </c>
      <c r="G48" s="120">
        <f t="shared" si="0"/>
        <v>260</v>
      </c>
      <c r="H48" s="120">
        <f t="shared" si="0"/>
        <v>192</v>
      </c>
      <c r="I48" s="120">
        <f t="shared" si="0"/>
        <v>452</v>
      </c>
      <c r="J48" s="120">
        <f t="shared" si="0"/>
        <v>0</v>
      </c>
      <c r="K48" s="120">
        <f t="shared" si="0"/>
        <v>0</v>
      </c>
      <c r="L48" s="119">
        <f>IF(H12="Reject",0,IF(H12&gt;499,ROUND((B13/100*15)/12*B14,0),0))</f>
        <v>0</v>
      </c>
    </row>
    <row r="49" spans="1:12" ht="16.3" thickBot="1" x14ac:dyDescent="0.5">
      <c r="A49" s="75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17"/>
    </row>
    <row r="50" spans="1:12" ht="15" thickBot="1" x14ac:dyDescent="0.45">
      <c r="A50" s="78" t="s">
        <v>73</v>
      </c>
      <c r="B50" s="115">
        <f>SUM(B48:L48)</f>
        <v>1328</v>
      </c>
      <c r="C50" s="26">
        <v>49</v>
      </c>
      <c r="D50" s="26">
        <f>C50+B50</f>
        <v>1377</v>
      </c>
      <c r="E50" s="26"/>
      <c r="F50" s="26"/>
      <c r="G50" s="26"/>
      <c r="H50" s="26"/>
      <c r="I50" s="26"/>
      <c r="J50" s="26"/>
      <c r="K50" s="26"/>
      <c r="L50" s="118"/>
    </row>
    <row r="51" spans="1:12" x14ac:dyDescent="0.4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x14ac:dyDescent="0.4">
      <c r="A52" s="3" t="s">
        <v>74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x14ac:dyDescent="0.4">
      <c r="A53" s="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5.9" x14ac:dyDescent="0.45">
      <c r="A54" s="98" t="s">
        <v>75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x14ac:dyDescent="0.4">
      <c r="B55"/>
      <c r="C55"/>
      <c r="D55"/>
      <c r="E55"/>
      <c r="F55"/>
      <c r="G55"/>
      <c r="H55"/>
      <c r="I55"/>
      <c r="J55"/>
      <c r="K55"/>
      <c r="L55" s="26"/>
    </row>
    <row r="56" spans="1:12" x14ac:dyDescent="0.4">
      <c r="A56" s="86" t="s">
        <v>76</v>
      </c>
      <c r="B56" s="96" t="s">
        <v>1</v>
      </c>
      <c r="C56" s="96" t="s">
        <v>2</v>
      </c>
      <c r="D56" s="96" t="s">
        <v>3</v>
      </c>
      <c r="E56" s="96" t="s">
        <v>4</v>
      </c>
      <c r="F56" s="96" t="s">
        <v>5</v>
      </c>
      <c r="G56" s="96" t="s">
        <v>6</v>
      </c>
      <c r="H56" s="96" t="s">
        <v>7</v>
      </c>
      <c r="I56" s="96" t="s">
        <v>8</v>
      </c>
      <c r="J56" s="96" t="s">
        <v>39</v>
      </c>
      <c r="K56" s="97" t="s">
        <v>40</v>
      </c>
      <c r="L56" s="26"/>
    </row>
    <row r="57" spans="1:12" x14ac:dyDescent="0.4">
      <c r="A57" s="87" t="s">
        <v>52</v>
      </c>
      <c r="B57" s="4">
        <f>IF($B19="No",0,VLOOKUP($B19,Discount!$A:$K,B68,0))</f>
        <v>0</v>
      </c>
      <c r="C57" s="4">
        <f>IF($B19="No",0,VLOOKUP($B19,Discount!$A:$K,C68,0))</f>
        <v>0</v>
      </c>
      <c r="D57" s="4"/>
      <c r="E57" s="4"/>
      <c r="F57" s="4"/>
      <c r="G57" s="4"/>
      <c r="H57" s="4">
        <f>IF($B19="No",0,VLOOKUP($B19,Discount!$A:$K,H68,0))</f>
        <v>0</v>
      </c>
      <c r="I57" s="4">
        <f>IF($B19="No",0,VLOOKUP($B19,Discount!$A:$K,I68,0))</f>
        <v>0</v>
      </c>
      <c r="J57" s="4"/>
      <c r="K57" s="88"/>
      <c r="L57" s="26"/>
    </row>
    <row r="58" spans="1:12" x14ac:dyDescent="0.4">
      <c r="A58" s="87" t="s">
        <v>77</v>
      </c>
      <c r="B58" s="4">
        <f>IF($B20="No",0,VLOOKUP($A58,Discount!$A:$K,B$68,0))</f>
        <v>0</v>
      </c>
      <c r="C58" s="4">
        <f>IF($B20="No",0,VLOOKUP($A58,Discount!$A:$K,C$68,0))</f>
        <v>0</v>
      </c>
      <c r="D58" s="4"/>
      <c r="E58" s="4"/>
      <c r="F58" s="4"/>
      <c r="G58" s="4"/>
      <c r="H58" s="4">
        <f>IF($B20="No",0,VLOOKUP($A58,Discount!$A:$K,H$68,0))</f>
        <v>0.1</v>
      </c>
      <c r="I58" s="4">
        <f>IF($B20="No",0,VLOOKUP($A58,Discount!$A:$K,I$68,0))</f>
        <v>0.1</v>
      </c>
      <c r="J58" s="4"/>
      <c r="K58" s="88"/>
      <c r="L58" s="26"/>
    </row>
    <row r="59" spans="1:12" x14ac:dyDescent="0.4">
      <c r="A59" s="87" t="s">
        <v>78</v>
      </c>
      <c r="B59" s="4">
        <f>IF(B21="No",0,VLOOKUP($A59,Discount!$A:$K,B68,0))</f>
        <v>0</v>
      </c>
      <c r="C59" s="4">
        <f>IF(C21="No",0,VLOOKUP($A59,Discount!$A:$K,C68,0))</f>
        <v>0</v>
      </c>
      <c r="D59" s="4"/>
      <c r="E59" s="4"/>
      <c r="F59" s="4"/>
      <c r="G59" s="4"/>
      <c r="H59" s="4">
        <f>IF(H21="No",0,VLOOKUP($A59,Discount!$A:$K,H68,0))</f>
        <v>0</v>
      </c>
      <c r="I59" s="4">
        <f>IF(I21="No",0,VLOOKUP($A59,Discount!$A:$K,I68,0))</f>
        <v>0</v>
      </c>
      <c r="J59" s="4"/>
      <c r="K59" s="88"/>
      <c r="L59" s="26"/>
    </row>
    <row r="60" spans="1:12" x14ac:dyDescent="0.4">
      <c r="A60" s="87" t="s">
        <v>79</v>
      </c>
      <c r="B60" s="4">
        <f>IF($B22="No",0,VLOOKUP($A60,Discount!$A:$K,B$68,0))</f>
        <v>0.15</v>
      </c>
      <c r="C60" s="4">
        <f>IF($B22="No",0,VLOOKUP($A60,Discount!$A:$K,C$68,0))</f>
        <v>0.15</v>
      </c>
      <c r="D60" s="4"/>
      <c r="E60" s="4"/>
      <c r="F60" s="4"/>
      <c r="G60" s="4"/>
      <c r="H60" s="4">
        <f>IF($B22="No",0,VLOOKUP($A60,Discount!$A:$K,H$68,0))</f>
        <v>0.2</v>
      </c>
      <c r="I60" s="4">
        <f>IF($B22="No",0,VLOOKUP($A60,Discount!$A:$K,I$68,0))</f>
        <v>0.2</v>
      </c>
      <c r="J60" s="4"/>
      <c r="K60" s="88"/>
      <c r="L60" s="60"/>
    </row>
    <row r="61" spans="1:12" x14ac:dyDescent="0.4">
      <c r="A61" s="89" t="s">
        <v>80</v>
      </c>
      <c r="B61" s="64">
        <f>IF($B23="No",0,VLOOKUP($A61,Discount!$A:$K,B$68,0))</f>
        <v>0.1</v>
      </c>
      <c r="C61" s="64">
        <f>IF($B23="No",0,VLOOKUP($A61,Discount!$A:$K,C$68,0))</f>
        <v>0.1</v>
      </c>
      <c r="D61" s="64"/>
      <c r="E61" s="64"/>
      <c r="F61" s="64"/>
      <c r="G61" s="64"/>
      <c r="H61" s="64">
        <f>IF($B23="No",0,VLOOKUP($A61,Discount!$A:$K,H$68,0))</f>
        <v>0.1</v>
      </c>
      <c r="I61" s="64">
        <f>IF($B23="No",0,VLOOKUP($A61,Discount!$A:$K,I$68,0))</f>
        <v>0.1</v>
      </c>
      <c r="J61" s="64"/>
      <c r="K61" s="90"/>
    </row>
    <row r="62" spans="1:12" x14ac:dyDescent="0.4">
      <c r="A62" s="91" t="s">
        <v>81</v>
      </c>
      <c r="B62" s="63">
        <f>(1-B57)*(1-B58)*(1-B59)*(1-B60)*(1-B61)</f>
        <v>0.76500000000000001</v>
      </c>
      <c r="C62" s="63">
        <f>(1-C57)*(1-C58)*(1-C59)*(1-C60)*(1-C61)</f>
        <v>0.76500000000000001</v>
      </c>
      <c r="D62" s="63"/>
      <c r="E62" s="63"/>
      <c r="F62" s="63"/>
      <c r="G62" s="63"/>
      <c r="H62" s="63">
        <f>(1-H57)*(1-H58)*(1-H59)*(1-H60)*(1-H61)</f>
        <v>0.64800000000000013</v>
      </c>
      <c r="I62" s="63">
        <f>(1-I57)*(1-I58)*(1-I59)*(1-I60)*(1-I61)</f>
        <v>0.64800000000000013</v>
      </c>
      <c r="J62" s="63"/>
      <c r="K62" s="92"/>
    </row>
    <row r="63" spans="1:12" x14ac:dyDescent="0.4">
      <c r="A63" s="89" t="s">
        <v>82</v>
      </c>
      <c r="B63" s="64">
        <f>1-0.35</f>
        <v>0.65</v>
      </c>
      <c r="C63" s="64">
        <f>1-0.35</f>
        <v>0.65</v>
      </c>
      <c r="D63" s="64"/>
      <c r="E63" s="64"/>
      <c r="F63" s="64"/>
      <c r="G63" s="64"/>
      <c r="H63" s="64">
        <f>1-0.35</f>
        <v>0.65</v>
      </c>
      <c r="I63" s="64">
        <f>1-0.35</f>
        <v>0.65</v>
      </c>
      <c r="J63" s="64"/>
      <c r="K63" s="90"/>
    </row>
    <row r="64" spans="1:12" x14ac:dyDescent="0.4">
      <c r="A64" s="93" t="s">
        <v>83</v>
      </c>
      <c r="B64" s="94">
        <f>IF(B62&lt;B63,B63,B62)</f>
        <v>0.76500000000000001</v>
      </c>
      <c r="C64" s="94">
        <f>IF(C62&lt;C63,C63,C62)</f>
        <v>0.76500000000000001</v>
      </c>
      <c r="D64" s="94"/>
      <c r="E64" s="94"/>
      <c r="F64" s="94"/>
      <c r="G64" s="94"/>
      <c r="H64" s="94">
        <f>IF(H62&lt;H63,H63,H62)</f>
        <v>0.65</v>
      </c>
      <c r="I64" s="94">
        <f>IF(I62&lt;I63,I63,I62)</f>
        <v>0.65</v>
      </c>
      <c r="J64" s="94"/>
      <c r="K64" s="95"/>
    </row>
    <row r="65" spans="1:12" x14ac:dyDescent="0.4">
      <c r="B65" s="28"/>
      <c r="C65" s="20"/>
      <c r="D65" s="20"/>
      <c r="E65" s="20"/>
      <c r="F65" s="20"/>
      <c r="G65" s="20"/>
      <c r="H65" s="20"/>
      <c r="I65" s="20"/>
      <c r="J65" s="20"/>
      <c r="K65" s="20"/>
    </row>
    <row r="66" spans="1:12" x14ac:dyDescent="0.4">
      <c r="B66" s="28"/>
      <c r="C66" s="20"/>
      <c r="D66" s="20"/>
      <c r="E66" s="20"/>
      <c r="F66" s="20"/>
      <c r="G66" s="20"/>
      <c r="H66" s="20"/>
      <c r="I66" s="20"/>
      <c r="J66" s="20"/>
      <c r="K66" s="20"/>
    </row>
    <row r="67" spans="1:12" x14ac:dyDescent="0.4">
      <c r="B67" s="28"/>
      <c r="C67" s="20"/>
      <c r="D67" s="20"/>
      <c r="E67" s="20"/>
      <c r="F67" s="20"/>
      <c r="G67" s="20"/>
      <c r="H67" s="20"/>
      <c r="I67" s="20"/>
      <c r="J67" s="20"/>
      <c r="K67" s="20"/>
    </row>
    <row r="68" spans="1:12" x14ac:dyDescent="0.4">
      <c r="A68" s="66" t="s">
        <v>84</v>
      </c>
      <c r="B68" s="67">
        <v>2</v>
      </c>
      <c r="C68" s="67">
        <v>3</v>
      </c>
      <c r="D68" s="67">
        <v>4</v>
      </c>
      <c r="E68" s="67">
        <v>5</v>
      </c>
      <c r="F68" s="67">
        <v>6</v>
      </c>
      <c r="G68" s="67">
        <v>7</v>
      </c>
      <c r="H68" s="67">
        <v>8</v>
      </c>
      <c r="I68" s="67">
        <v>9</v>
      </c>
      <c r="J68" s="67">
        <v>10</v>
      </c>
      <c r="K68" s="67">
        <v>11</v>
      </c>
      <c r="L68" s="16" t="s">
        <v>85</v>
      </c>
    </row>
    <row r="69" spans="1:12" x14ac:dyDescent="0.4">
      <c r="B69" s="28"/>
      <c r="C69" s="20"/>
      <c r="D69" s="20"/>
      <c r="E69" s="20"/>
      <c r="F69" s="20"/>
      <c r="G69" s="20"/>
      <c r="H69" s="20"/>
      <c r="I69" s="20"/>
      <c r="J69" s="20"/>
      <c r="K69" s="20"/>
    </row>
    <row r="70" spans="1:12" x14ac:dyDescent="0.4">
      <c r="B70" s="28"/>
      <c r="C70" s="20"/>
      <c r="D70" s="20"/>
      <c r="E70" s="20"/>
      <c r="F70" s="20"/>
      <c r="G70" s="20"/>
      <c r="H70" s="20"/>
      <c r="I70" s="20"/>
      <c r="J70" s="20"/>
      <c r="K70" s="20"/>
    </row>
    <row r="71" spans="1:12" x14ac:dyDescent="0.4">
      <c r="B71" s="28"/>
      <c r="C71" s="20"/>
      <c r="D71" s="20"/>
      <c r="E71" s="20"/>
      <c r="F71" s="20"/>
      <c r="G71" s="20"/>
      <c r="H71" s="20"/>
      <c r="I71" s="20"/>
      <c r="J71" s="20"/>
      <c r="K71" s="20"/>
    </row>
    <row r="72" spans="1:12" x14ac:dyDescent="0.4">
      <c r="B72" s="28"/>
      <c r="C72" s="20"/>
      <c r="D72" s="20"/>
      <c r="E72" s="20"/>
      <c r="F72" s="20"/>
      <c r="G72" s="20"/>
      <c r="H72" s="20"/>
      <c r="I72" s="20"/>
      <c r="J72" s="20"/>
      <c r="K72" s="20"/>
    </row>
    <row r="73" spans="1:12" x14ac:dyDescent="0.4">
      <c r="B73" s="28"/>
      <c r="C73" s="20"/>
      <c r="D73" s="20"/>
      <c r="E73" s="20"/>
      <c r="F73" s="20"/>
      <c r="G73" s="20"/>
      <c r="H73" s="20"/>
      <c r="I73" s="20"/>
      <c r="J73" s="20"/>
      <c r="K73" s="20"/>
    </row>
    <row r="74" spans="1:12" x14ac:dyDescent="0.4">
      <c r="B74" s="28"/>
      <c r="C74" s="20"/>
      <c r="D74" s="20"/>
      <c r="E74" s="20"/>
      <c r="F74" s="20"/>
      <c r="G74" s="20"/>
      <c r="H74" s="20"/>
      <c r="I74" s="20"/>
      <c r="J74" s="20"/>
      <c r="K74" s="20"/>
    </row>
    <row r="75" spans="1:12" x14ac:dyDescent="0.4">
      <c r="B75" s="28"/>
      <c r="C75" s="20"/>
      <c r="D75" s="20"/>
      <c r="E75" s="20"/>
      <c r="F75" s="20"/>
      <c r="G75" s="20"/>
      <c r="H75" s="20"/>
      <c r="I75" s="20"/>
      <c r="J75" s="20"/>
      <c r="K75" s="20"/>
    </row>
    <row r="76" spans="1:12" x14ac:dyDescent="0.4">
      <c r="B76" s="28"/>
      <c r="C76" s="20"/>
      <c r="D76" s="20"/>
      <c r="E76" s="20"/>
      <c r="F76" s="20"/>
      <c r="G76" s="20"/>
      <c r="H76" s="20"/>
      <c r="I76" s="20"/>
      <c r="J76" s="20"/>
      <c r="K76" s="20"/>
    </row>
    <row r="77" spans="1:12" x14ac:dyDescent="0.4">
      <c r="B77" s="28"/>
      <c r="C77" s="20"/>
      <c r="D77" s="20"/>
      <c r="E77" s="20"/>
      <c r="F77" s="20"/>
      <c r="G77" s="20"/>
      <c r="H77" s="20"/>
      <c r="I77" s="20"/>
      <c r="J77" s="20"/>
      <c r="K77" s="20"/>
    </row>
    <row r="78" spans="1:12" x14ac:dyDescent="0.4">
      <c r="B78" s="28"/>
      <c r="C78" s="20"/>
      <c r="D78" s="20"/>
      <c r="E78" s="20"/>
      <c r="F78" s="20"/>
      <c r="G78" s="20"/>
      <c r="H78" s="20"/>
      <c r="I78" s="20"/>
      <c r="J78" s="20"/>
      <c r="K78" s="20"/>
    </row>
    <row r="79" spans="1:12" x14ac:dyDescent="0.4">
      <c r="B79" s="28"/>
      <c r="C79" s="20"/>
      <c r="D79" s="20"/>
      <c r="E79" s="20"/>
      <c r="F79" s="20"/>
      <c r="G79" s="20"/>
      <c r="H79" s="20"/>
      <c r="I79" s="20"/>
      <c r="J79" s="20"/>
      <c r="K79" s="20"/>
    </row>
    <row r="80" spans="1:12" x14ac:dyDescent="0.4">
      <c r="B80" s="28"/>
      <c r="C80" s="20"/>
      <c r="D80" s="20"/>
      <c r="E80" s="20"/>
      <c r="F80" s="20"/>
      <c r="G80" s="20"/>
      <c r="H80" s="20"/>
      <c r="I80" s="20"/>
      <c r="J80" s="20"/>
      <c r="K80" s="20"/>
    </row>
    <row r="81" spans="2:11" x14ac:dyDescent="0.4">
      <c r="B81" s="28"/>
      <c r="C81" s="20"/>
      <c r="D81" s="20"/>
      <c r="E81" s="20"/>
      <c r="F81" s="20"/>
      <c r="G81" s="20"/>
      <c r="H81" s="20"/>
      <c r="I81" s="20"/>
      <c r="J81" s="20"/>
      <c r="K81" s="20"/>
    </row>
    <row r="82" spans="2:11" x14ac:dyDescent="0.4">
      <c r="B82" s="28"/>
      <c r="C82" s="20"/>
      <c r="D82" s="20"/>
      <c r="E82" s="20"/>
      <c r="F82" s="20"/>
      <c r="G82" s="20"/>
      <c r="H82" s="20"/>
      <c r="I82" s="20"/>
      <c r="J82" s="20"/>
      <c r="K82" s="20"/>
    </row>
    <row r="83" spans="2:11" x14ac:dyDescent="0.4">
      <c r="B83" s="28"/>
      <c r="C83" s="20"/>
      <c r="D83" s="20"/>
      <c r="E83" s="20"/>
      <c r="F83" s="20"/>
      <c r="G83" s="20"/>
      <c r="H83" s="20"/>
      <c r="I83" s="20"/>
      <c r="J83" s="20"/>
      <c r="K83" s="20"/>
    </row>
    <row r="84" spans="2:11" x14ac:dyDescent="0.4">
      <c r="B84" s="28"/>
      <c r="C84" s="20"/>
      <c r="D84" s="20"/>
      <c r="E84" s="20"/>
      <c r="F84" s="20"/>
      <c r="G84" s="20"/>
      <c r="H84" s="20"/>
      <c r="I84" s="20"/>
      <c r="J84" s="20"/>
      <c r="K84" s="20"/>
    </row>
    <row r="85" spans="2:11" x14ac:dyDescent="0.4">
      <c r="C85" s="20"/>
      <c r="D85" s="20"/>
      <c r="E85" s="20"/>
      <c r="F85" s="20"/>
      <c r="G85" s="20"/>
      <c r="H85" s="20"/>
      <c r="I85" s="20"/>
      <c r="J85" s="20"/>
      <c r="K85" s="20"/>
    </row>
  </sheetData>
  <mergeCells count="4">
    <mergeCell ref="H10:I10"/>
    <mergeCell ref="J10:K10"/>
    <mergeCell ref="J9:K9"/>
    <mergeCell ref="F10:G10"/>
  </mergeCells>
  <dataValidations count="13">
    <dataValidation type="list" allowBlank="1" showInputMessage="1" showErrorMessage="1" sqref="B9" xr:uid="{00000000-0002-0000-0200-000000000000}">
      <formula1>"Standard, Limited"</formula1>
    </dataValidation>
    <dataValidation type="list" allowBlank="1" showInputMessage="1" showErrorMessage="1" sqref="D12" xr:uid="{00000000-0002-0000-0200-000001000000}">
      <formula1>"Reject, 30/60"</formula1>
    </dataValidation>
    <dataValidation type="list" allowBlank="1" showInputMessage="1" showErrorMessage="1" sqref="E12" xr:uid="{00000000-0002-0000-0200-000002000000}">
      <formula1>"Reject, 25"</formula1>
    </dataValidation>
    <dataValidation type="list" allowBlank="1" showInputMessage="1" showErrorMessage="1" sqref="F12" xr:uid="{00000000-0002-0000-0200-000003000000}">
      <formula1>"Reject, 500"</formula1>
    </dataValidation>
    <dataValidation type="list" allowBlank="1" showInputMessage="1" showErrorMessage="1" sqref="G12" xr:uid="{00000000-0002-0000-0200-000004000000}">
      <formula1>"Reject, 2500"</formula1>
    </dataValidation>
    <dataValidation type="list" allowBlank="1" showInputMessage="1" showErrorMessage="1" sqref="H12:I12" xr:uid="{00000000-0002-0000-0200-000005000000}">
      <formula1>"Reject, 250, 500, 1000"</formula1>
    </dataValidation>
    <dataValidation type="list" allowBlank="1" showInputMessage="1" showErrorMessage="1" sqref="K12" xr:uid="{00000000-0002-0000-0200-000006000000}">
      <formula1>"Reject, 30/900"</formula1>
    </dataValidation>
    <dataValidation type="list" allowBlank="1" showInputMessage="1" showErrorMessage="1" sqref="J12" xr:uid="{00000000-0002-0000-0200-000007000000}">
      <formula1>"Reject, 75"</formula1>
    </dataValidation>
    <dataValidation type="list" allowBlank="1" showInputMessage="1" showErrorMessage="1" sqref="B14" xr:uid="{00000000-0002-0000-0200-000008000000}">
      <formula1>"1, 6"</formula1>
    </dataValidation>
    <dataValidation type="list" allowBlank="1" showInputMessage="1" showErrorMessage="1" sqref="B19" xr:uid="{00000000-0002-0000-0200-000009000000}">
      <formula1>"No, GPA 3.0, GPA 3.5"</formula1>
    </dataValidation>
    <dataValidation type="whole" allowBlank="1" showInputMessage="1" showErrorMessage="1" sqref="H17:I17" xr:uid="{00000000-0002-0000-0200-00000A000000}">
      <formula1>1</formula1>
      <formula2>62</formula2>
    </dataValidation>
    <dataValidation type="list" allowBlank="1" showInputMessage="1" showErrorMessage="1" sqref="B20:B26 C21 H21:I21" xr:uid="{00000000-0002-0000-0200-00000B000000}">
      <formula1>"Yes, No"</formula1>
    </dataValidation>
    <dataValidation type="whole" allowBlank="1" showInputMessage="1" showErrorMessage="1" sqref="B13" xr:uid="{00000000-0002-0000-0200-00000C000000}">
      <formula1>0</formula1>
      <formula2>2000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D000000}">
          <x14:formula1>
            <xm:f>ModelYear!$A$8:$A$74</xm:f>
          </x14:formula1>
          <xm:sqref>B18</xm:sqref>
        </x14:dataValidation>
        <x14:dataValidation type="list" allowBlank="1" showInputMessage="1" showErrorMessage="1" xr:uid="{00000000-0002-0000-0200-00000E000000}">
          <x14:formula1>
            <xm:f>Class!$A$8:$A$252</xm:f>
          </x14:formula1>
          <xm:sqref>B16</xm:sqref>
        </x14:dataValidation>
        <x14:dataValidation type="list" allowBlank="1" showInputMessage="1" showErrorMessage="1" xr:uid="{00000000-0002-0000-0200-00000F000000}">
          <x14:formula1>
            <xm:f>Points!$A$8:$A$23</xm:f>
          </x14:formula1>
          <xm:sqref>B15</xm:sqref>
        </x14:dataValidation>
        <x14:dataValidation type="list" allowBlank="1" showInputMessage="1" showErrorMessage="1" xr:uid="{00000000-0002-0000-0200-000010000000}">
          <x14:formula1>
            <xm:f>Territory!$A$8:$A$2753</xm:f>
          </x14:formula1>
          <xm:sqref>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A16" sqref="A16:XFD16"/>
    </sheetView>
  </sheetViews>
  <sheetFormatPr defaultRowHeight="14.6" x14ac:dyDescent="0.4"/>
  <cols>
    <col min="1" max="1" width="14.15234375" customWidth="1"/>
  </cols>
  <sheetData>
    <row r="1" spans="1:2" x14ac:dyDescent="0.4">
      <c r="A1" t="s">
        <v>86</v>
      </c>
    </row>
    <row r="3" spans="1:2" x14ac:dyDescent="0.4">
      <c r="A3" s="129" t="s">
        <v>697</v>
      </c>
    </row>
    <row r="4" spans="1:2" x14ac:dyDescent="0.4">
      <c r="A4" s="130" t="s">
        <v>87</v>
      </c>
      <c r="B4" s="130" t="s">
        <v>88</v>
      </c>
    </row>
    <row r="6" spans="1:2" x14ac:dyDescent="0.4">
      <c r="A6" s="130" t="s">
        <v>89</v>
      </c>
      <c r="B6" s="130" t="s">
        <v>90</v>
      </c>
    </row>
    <row r="8" spans="1:2" x14ac:dyDescent="0.4">
      <c r="A8" s="131" t="s">
        <v>91</v>
      </c>
      <c r="B8" s="132" t="s">
        <v>698</v>
      </c>
    </row>
    <row r="10" spans="1:2" x14ac:dyDescent="0.4">
      <c r="A10" s="133" t="s">
        <v>87</v>
      </c>
      <c r="B10" s="133" t="s">
        <v>92</v>
      </c>
    </row>
    <row r="12" spans="1:2" x14ac:dyDescent="0.4">
      <c r="A12" s="133" t="s">
        <v>89</v>
      </c>
      <c r="B12" s="133" t="s">
        <v>93</v>
      </c>
    </row>
    <row r="15" spans="1:2" x14ac:dyDescent="0.4">
      <c r="A15" s="129" t="s">
        <v>94</v>
      </c>
    </row>
    <row r="16" spans="1:2" x14ac:dyDescent="0.4">
      <c r="A16" s="130" t="s">
        <v>87</v>
      </c>
      <c r="B16" s="130" t="s">
        <v>95</v>
      </c>
    </row>
    <row r="18" spans="2:2" x14ac:dyDescent="0.4">
      <c r="B18" s="13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K15"/>
  <sheetViews>
    <sheetView workbookViewId="0">
      <selection activeCell="A8" sqref="A8"/>
    </sheetView>
  </sheetViews>
  <sheetFormatPr defaultRowHeight="14.6" x14ac:dyDescent="0.4"/>
  <cols>
    <col min="1" max="1" width="19" customWidth="1"/>
    <col min="2" max="2" width="9.53515625" bestFit="1" customWidth="1"/>
  </cols>
  <sheetData>
    <row r="1" spans="1:11" x14ac:dyDescent="0.4">
      <c r="A1" t="s">
        <v>700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97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t="s">
        <v>32</v>
      </c>
      <c r="B8" s="128">
        <v>27.56</v>
      </c>
      <c r="C8" s="128">
        <v>25.56</v>
      </c>
      <c r="D8" s="8">
        <v>22.27</v>
      </c>
      <c r="E8" s="8">
        <v>19.62</v>
      </c>
      <c r="F8" s="8">
        <v>10</v>
      </c>
      <c r="G8" s="8">
        <v>59.78</v>
      </c>
      <c r="H8" s="128">
        <v>30.88</v>
      </c>
      <c r="I8" s="128">
        <v>89.3</v>
      </c>
      <c r="J8" s="8">
        <v>1</v>
      </c>
      <c r="K8" s="8">
        <v>7</v>
      </c>
    </row>
    <row r="9" spans="1:11" x14ac:dyDescent="0.4">
      <c r="B9" s="11"/>
      <c r="C9" s="11"/>
      <c r="D9" s="11"/>
      <c r="E9" s="11"/>
      <c r="F9" s="11"/>
      <c r="G9" s="11"/>
      <c r="H9" s="11"/>
      <c r="I9" s="11"/>
      <c r="J9" s="8"/>
      <c r="K9" s="8"/>
    </row>
    <row r="14" spans="1:11" x14ac:dyDescent="0.4">
      <c r="A14" t="s">
        <v>98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4">
      <c r="A15" t="s">
        <v>32</v>
      </c>
      <c r="B15" s="8">
        <v>22.78</v>
      </c>
      <c r="C15" s="8">
        <v>21.86</v>
      </c>
      <c r="D15" s="8">
        <v>20.27</v>
      </c>
      <c r="E15" s="8">
        <v>18.62</v>
      </c>
      <c r="F15" s="8">
        <v>10</v>
      </c>
      <c r="G15" s="8">
        <v>56.78</v>
      </c>
      <c r="H15" s="8">
        <v>33.17</v>
      </c>
      <c r="I15" s="8">
        <v>82.84</v>
      </c>
      <c r="J15" s="8">
        <v>1</v>
      </c>
      <c r="K15" s="8">
        <v>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A10" sqref="A10"/>
    </sheetView>
  </sheetViews>
  <sheetFormatPr defaultColWidth="9.15234375" defaultRowHeight="12.45" x14ac:dyDescent="0.3"/>
  <cols>
    <col min="1" max="1" width="17.53515625" style="68" customWidth="1"/>
    <col min="2" max="16384" width="9.15234375" style="68"/>
  </cols>
  <sheetData>
    <row r="1" spans="1:11" x14ac:dyDescent="0.3">
      <c r="A1" s="73"/>
    </row>
    <row r="2" spans="1:11" x14ac:dyDescent="0.3">
      <c r="A2" s="73" t="s">
        <v>699</v>
      </c>
    </row>
    <row r="3" spans="1:11" x14ac:dyDescent="0.3">
      <c r="A3" s="74" t="s">
        <v>99</v>
      </c>
    </row>
    <row r="4" spans="1:11" x14ac:dyDescent="0.3">
      <c r="A4" s="74"/>
    </row>
    <row r="6" spans="1:11" x14ac:dyDescent="0.3">
      <c r="A6" s="73" t="s">
        <v>66</v>
      </c>
    </row>
    <row r="8" spans="1:11" x14ac:dyDescent="0.3">
      <c r="A8" s="72" t="s">
        <v>31</v>
      </c>
      <c r="B8" s="72" t="s">
        <v>100</v>
      </c>
      <c r="C8" s="72" t="s">
        <v>101</v>
      </c>
      <c r="D8" s="72" t="s">
        <v>102</v>
      </c>
      <c r="E8" s="72" t="s">
        <v>103</v>
      </c>
      <c r="F8" s="72" t="s">
        <v>104</v>
      </c>
      <c r="G8" s="72" t="s">
        <v>105</v>
      </c>
      <c r="H8" s="72" t="s">
        <v>106</v>
      </c>
      <c r="I8" s="72" t="s">
        <v>107</v>
      </c>
      <c r="J8" s="72" t="s">
        <v>108</v>
      </c>
      <c r="K8" s="72" t="s">
        <v>109</v>
      </c>
    </row>
    <row r="9" spans="1:11" x14ac:dyDescent="0.3">
      <c r="A9" s="72" t="s">
        <v>32</v>
      </c>
      <c r="B9" s="69">
        <v>1</v>
      </c>
      <c r="C9" s="69">
        <v>1</v>
      </c>
      <c r="D9" s="69">
        <v>1</v>
      </c>
      <c r="E9" s="69">
        <v>1</v>
      </c>
      <c r="F9" s="69">
        <v>1</v>
      </c>
      <c r="G9" s="69">
        <v>1</v>
      </c>
      <c r="H9" s="69">
        <v>1</v>
      </c>
      <c r="I9" s="69">
        <v>1</v>
      </c>
      <c r="J9" s="69">
        <v>1</v>
      </c>
      <c r="K9" s="69">
        <v>1</v>
      </c>
    </row>
    <row r="10" spans="1:11" x14ac:dyDescent="0.3">
      <c r="A10" s="72" t="s">
        <v>110</v>
      </c>
      <c r="B10" s="69">
        <v>1</v>
      </c>
      <c r="C10" s="69">
        <v>1.05</v>
      </c>
      <c r="D10" s="69">
        <v>1</v>
      </c>
      <c r="E10" s="69">
        <v>1</v>
      </c>
      <c r="F10" s="69">
        <v>1</v>
      </c>
      <c r="G10" s="69">
        <v>1</v>
      </c>
      <c r="H10" s="69">
        <v>1.135</v>
      </c>
      <c r="I10" s="71">
        <v>1.03</v>
      </c>
      <c r="J10" s="69">
        <v>1</v>
      </c>
      <c r="K10" s="69">
        <v>1</v>
      </c>
    </row>
    <row r="11" spans="1:11" hidden="1" x14ac:dyDescent="0.3">
      <c r="A11" s="70" t="s">
        <v>111</v>
      </c>
      <c r="B11" s="69">
        <v>1.2130000000000001</v>
      </c>
      <c r="C11" s="69">
        <v>1.1040000000000001</v>
      </c>
      <c r="D11" s="69">
        <v>1.1299999999999999</v>
      </c>
      <c r="E11" s="69">
        <v>1.075</v>
      </c>
      <c r="F11" s="69">
        <v>1</v>
      </c>
      <c r="G11" s="69">
        <v>1</v>
      </c>
      <c r="H11" s="69">
        <v>1</v>
      </c>
      <c r="I11" s="69">
        <v>1</v>
      </c>
      <c r="J11" s="69">
        <v>1</v>
      </c>
      <c r="K11" s="69">
        <v>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N5783"/>
  <sheetViews>
    <sheetView topLeftCell="A260" workbookViewId="0">
      <selection activeCell="A8" sqref="A8"/>
    </sheetView>
  </sheetViews>
  <sheetFormatPr defaultRowHeight="14.6" x14ac:dyDescent="0.4"/>
  <cols>
    <col min="1" max="1" width="18.4609375" customWidth="1"/>
    <col min="12" max="12" width="5.53515625" customWidth="1"/>
    <col min="13" max="13" width="10.69140625" style="2" customWidth="1"/>
    <col min="14" max="14" width="18.4609375" customWidth="1"/>
  </cols>
  <sheetData>
    <row r="1" spans="1:14" x14ac:dyDescent="0.4">
      <c r="A1" t="str">
        <f>Algorithm!A1</f>
        <v>XYZ Insurance Company</v>
      </c>
    </row>
    <row r="2" spans="1:14" x14ac:dyDescent="0.4">
      <c r="A2" t="str">
        <f>Algorithm!A2</f>
        <v>Rate Filing - Personal Auto</v>
      </c>
    </row>
    <row r="3" spans="1:14" x14ac:dyDescent="0.4">
      <c r="A3" t="str">
        <f>Algorithm!A3</f>
        <v>NSA Program</v>
      </c>
    </row>
    <row r="4" spans="1:14" x14ac:dyDescent="0.4">
      <c r="A4" t="str">
        <f>Algorithm!A4</f>
        <v>Effective March 15, 2022</v>
      </c>
    </row>
    <row r="7" spans="1:14" x14ac:dyDescent="0.4">
      <c r="A7" s="1" t="s">
        <v>112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  <c r="L7" s="1"/>
      <c r="M7" s="54" t="s">
        <v>113</v>
      </c>
      <c r="N7" s="1" t="s">
        <v>114</v>
      </c>
    </row>
    <row r="8" spans="1:14" x14ac:dyDescent="0.4">
      <c r="A8" s="40" t="str">
        <f t="shared" ref="A8:A71" si="0">M8&amp;" "&amp;N8</f>
        <v>75001 DALLAS</v>
      </c>
      <c r="B8" s="38">
        <v>1.0549999999999999</v>
      </c>
      <c r="C8" s="38">
        <v>1.0549999999999999</v>
      </c>
      <c r="D8" s="39">
        <v>1</v>
      </c>
      <c r="E8" s="39">
        <v>0.96499999999999997</v>
      </c>
      <c r="F8" s="39">
        <v>1</v>
      </c>
      <c r="G8" s="126">
        <v>1.089</v>
      </c>
      <c r="H8" s="38">
        <v>0.96</v>
      </c>
      <c r="I8" s="38">
        <v>0.96</v>
      </c>
      <c r="J8" s="41">
        <v>1</v>
      </c>
      <c r="K8" s="41">
        <v>1</v>
      </c>
      <c r="L8" s="41"/>
      <c r="M8" s="37">
        <v>75001</v>
      </c>
      <c r="N8" s="125" t="s">
        <v>115</v>
      </c>
    </row>
    <row r="9" spans="1:14" x14ac:dyDescent="0.4">
      <c r="A9" s="40" t="str">
        <f t="shared" si="0"/>
        <v>75002 COLLIN</v>
      </c>
      <c r="B9" s="38">
        <v>0.81499999999999995</v>
      </c>
      <c r="C9" s="38">
        <v>0.81499999999999995</v>
      </c>
      <c r="D9" s="39">
        <v>0.68799999999999994</v>
      </c>
      <c r="E9" s="39">
        <v>0.71099999999999997</v>
      </c>
      <c r="F9" s="39">
        <v>0.7</v>
      </c>
      <c r="G9" s="126">
        <v>0.75700000000000001</v>
      </c>
      <c r="H9" s="38">
        <v>0.95499999999999996</v>
      </c>
      <c r="I9" s="38">
        <v>0.95499999999999996</v>
      </c>
      <c r="J9" s="41">
        <v>1</v>
      </c>
      <c r="K9" s="41">
        <v>1</v>
      </c>
      <c r="L9" s="41"/>
      <c r="M9" s="37">
        <v>75002</v>
      </c>
      <c r="N9" s="125" t="s">
        <v>116</v>
      </c>
    </row>
    <row r="10" spans="1:14" x14ac:dyDescent="0.4">
      <c r="A10" s="40" t="str">
        <f t="shared" si="0"/>
        <v>75006 DALLAS</v>
      </c>
      <c r="B10" s="38">
        <v>1.095</v>
      </c>
      <c r="C10" s="38">
        <v>1.095</v>
      </c>
      <c r="D10" s="39">
        <v>1</v>
      </c>
      <c r="E10" s="39">
        <v>0.96499999999999997</v>
      </c>
      <c r="F10" s="39">
        <v>1</v>
      </c>
      <c r="G10" s="126">
        <v>1.089</v>
      </c>
      <c r="H10" s="38">
        <v>0.98</v>
      </c>
      <c r="I10" s="38">
        <v>0.98</v>
      </c>
      <c r="J10" s="41">
        <v>1</v>
      </c>
      <c r="K10" s="41">
        <v>1</v>
      </c>
      <c r="L10" s="41"/>
      <c r="M10" s="37">
        <v>75006</v>
      </c>
      <c r="N10" s="125" t="s">
        <v>115</v>
      </c>
    </row>
    <row r="11" spans="1:14" x14ac:dyDescent="0.4">
      <c r="A11" s="40" t="str">
        <f t="shared" si="0"/>
        <v>75007 DALLAS</v>
      </c>
      <c r="B11" s="38">
        <v>1.095</v>
      </c>
      <c r="C11" s="38">
        <v>1.095</v>
      </c>
      <c r="D11" s="39">
        <v>1</v>
      </c>
      <c r="E11" s="39">
        <v>0.96499999999999997</v>
      </c>
      <c r="F11" s="39">
        <v>1</v>
      </c>
      <c r="G11" s="126">
        <v>1.089</v>
      </c>
      <c r="H11" s="38">
        <v>0.98</v>
      </c>
      <c r="I11" s="38">
        <v>0.98</v>
      </c>
      <c r="J11" s="41">
        <v>1</v>
      </c>
      <c r="K11" s="41">
        <v>1</v>
      </c>
      <c r="L11" s="41"/>
      <c r="M11" s="37">
        <v>75007</v>
      </c>
      <c r="N11" s="125" t="s">
        <v>115</v>
      </c>
    </row>
    <row r="12" spans="1:14" x14ac:dyDescent="0.4">
      <c r="A12" s="40" t="str">
        <f t="shared" si="0"/>
        <v>75007 DENTON</v>
      </c>
      <c r="B12" s="38">
        <v>0.86499999999999999</v>
      </c>
      <c r="C12" s="38">
        <v>0.86499999999999999</v>
      </c>
      <c r="D12" s="39">
        <v>0.68799999999999994</v>
      </c>
      <c r="E12" s="39">
        <v>0.67100000000000004</v>
      </c>
      <c r="F12" s="39">
        <v>0.7</v>
      </c>
      <c r="G12" s="126">
        <v>0.85599999999999998</v>
      </c>
      <c r="H12" s="38">
        <v>0.93500000000000005</v>
      </c>
      <c r="I12" s="38">
        <v>0.93500000000000005</v>
      </c>
      <c r="J12" s="41">
        <v>1</v>
      </c>
      <c r="K12" s="41">
        <v>1</v>
      </c>
      <c r="L12" s="41"/>
      <c r="M12" s="37">
        <v>75007</v>
      </c>
      <c r="N12" s="125" t="s">
        <v>117</v>
      </c>
    </row>
    <row r="13" spans="1:14" x14ac:dyDescent="0.4">
      <c r="A13" s="40" t="str">
        <f t="shared" si="0"/>
        <v>75009 COLLIN</v>
      </c>
      <c r="B13" s="38">
        <v>0.81499999999999995</v>
      </c>
      <c r="C13" s="38">
        <v>0.81499999999999995</v>
      </c>
      <c r="D13" s="39">
        <v>0.68799999999999994</v>
      </c>
      <c r="E13" s="39">
        <v>0.71099999999999997</v>
      </c>
      <c r="F13" s="39">
        <v>0.7</v>
      </c>
      <c r="G13" s="126">
        <v>0.75700000000000001</v>
      </c>
      <c r="H13" s="38">
        <v>0.95499999999999996</v>
      </c>
      <c r="I13" s="38">
        <v>0.95499999999999996</v>
      </c>
      <c r="J13" s="41">
        <v>1</v>
      </c>
      <c r="K13" s="41">
        <v>1</v>
      </c>
      <c r="L13" s="41"/>
      <c r="M13" s="37">
        <v>75009</v>
      </c>
      <c r="N13" s="125" t="s">
        <v>116</v>
      </c>
    </row>
    <row r="14" spans="1:14" x14ac:dyDescent="0.4">
      <c r="A14" s="40" t="str">
        <f t="shared" si="0"/>
        <v>75009 DENTON</v>
      </c>
      <c r="B14" s="38">
        <v>0.86499999999999999</v>
      </c>
      <c r="C14" s="38">
        <v>0.86499999999999999</v>
      </c>
      <c r="D14" s="39">
        <v>0.68799999999999994</v>
      </c>
      <c r="E14" s="39">
        <v>0.67100000000000004</v>
      </c>
      <c r="F14" s="39">
        <v>0.7</v>
      </c>
      <c r="G14" s="126">
        <v>0.85599999999999998</v>
      </c>
      <c r="H14" s="38">
        <v>0.93500000000000005</v>
      </c>
      <c r="I14" s="38">
        <v>0.93500000000000005</v>
      </c>
      <c r="J14" s="41">
        <v>1</v>
      </c>
      <c r="K14" s="41">
        <v>1</v>
      </c>
      <c r="L14" s="41"/>
      <c r="M14" s="37">
        <v>75009</v>
      </c>
      <c r="N14" s="125" t="s">
        <v>117</v>
      </c>
    </row>
    <row r="15" spans="1:14" x14ac:dyDescent="0.4">
      <c r="A15" s="40" t="str">
        <f t="shared" si="0"/>
        <v>75010 DENTON</v>
      </c>
      <c r="B15" s="38">
        <v>0.86499999999999999</v>
      </c>
      <c r="C15" s="38">
        <v>0.86499999999999999</v>
      </c>
      <c r="D15" s="39">
        <v>0.68799999999999994</v>
      </c>
      <c r="E15" s="39">
        <v>0.67100000000000004</v>
      </c>
      <c r="F15" s="39">
        <v>0.7</v>
      </c>
      <c r="G15" s="126">
        <v>0.85599999999999998</v>
      </c>
      <c r="H15" s="38">
        <v>0.93500000000000005</v>
      </c>
      <c r="I15" s="38">
        <v>0.93500000000000005</v>
      </c>
      <c r="J15" s="41">
        <v>1</v>
      </c>
      <c r="K15" s="41">
        <v>1</v>
      </c>
      <c r="L15" s="41"/>
      <c r="M15" s="37">
        <v>75010</v>
      </c>
      <c r="N15" s="125" t="s">
        <v>117</v>
      </c>
    </row>
    <row r="16" spans="1:14" x14ac:dyDescent="0.4">
      <c r="A16" s="40" t="str">
        <f t="shared" si="0"/>
        <v>75013 COLLIN</v>
      </c>
      <c r="B16" s="38">
        <v>0.81499999999999995</v>
      </c>
      <c r="C16" s="38">
        <v>0.81499999999999995</v>
      </c>
      <c r="D16" s="39">
        <v>0.68799999999999994</v>
      </c>
      <c r="E16" s="39">
        <v>0.71099999999999997</v>
      </c>
      <c r="F16" s="39">
        <v>0.7</v>
      </c>
      <c r="G16" s="126">
        <v>0.75700000000000001</v>
      </c>
      <c r="H16" s="38">
        <v>0.95499999999999996</v>
      </c>
      <c r="I16" s="38">
        <v>0.95499999999999996</v>
      </c>
      <c r="J16" s="41">
        <v>1</v>
      </c>
      <c r="K16" s="41">
        <v>1</v>
      </c>
      <c r="L16" s="41"/>
      <c r="M16" s="37">
        <v>75013</v>
      </c>
      <c r="N16" s="125" t="s">
        <v>116</v>
      </c>
    </row>
    <row r="17" spans="1:14" x14ac:dyDescent="0.4">
      <c r="A17" s="40" t="str">
        <f t="shared" si="0"/>
        <v>75019 DALLAS</v>
      </c>
      <c r="B17" s="38">
        <v>1.0549999999999999</v>
      </c>
      <c r="C17" s="38">
        <v>1.0549999999999999</v>
      </c>
      <c r="D17" s="39">
        <v>1</v>
      </c>
      <c r="E17" s="39">
        <v>0.96499999999999997</v>
      </c>
      <c r="F17" s="39">
        <v>1</v>
      </c>
      <c r="G17" s="126">
        <v>1.089</v>
      </c>
      <c r="H17" s="38">
        <v>0.96</v>
      </c>
      <c r="I17" s="38">
        <v>0.96</v>
      </c>
      <c r="J17" s="41">
        <v>1</v>
      </c>
      <c r="K17" s="41">
        <v>1</v>
      </c>
      <c r="L17" s="41"/>
      <c r="M17" s="37">
        <v>75019</v>
      </c>
      <c r="N17" s="125" t="s">
        <v>115</v>
      </c>
    </row>
    <row r="18" spans="1:14" x14ac:dyDescent="0.4">
      <c r="A18" s="40" t="str">
        <f t="shared" si="0"/>
        <v>75019 DENTON</v>
      </c>
      <c r="B18" s="38">
        <v>0.86499999999999999</v>
      </c>
      <c r="C18" s="38">
        <v>0.86499999999999999</v>
      </c>
      <c r="D18" s="39">
        <v>0.68799999999999994</v>
      </c>
      <c r="E18" s="39">
        <v>0.67100000000000004</v>
      </c>
      <c r="F18" s="39">
        <v>0.7</v>
      </c>
      <c r="G18" s="126">
        <v>0.85599999999999998</v>
      </c>
      <c r="H18" s="38">
        <v>0.93500000000000005</v>
      </c>
      <c r="I18" s="38">
        <v>0.93500000000000005</v>
      </c>
      <c r="J18" s="41">
        <v>1</v>
      </c>
      <c r="K18" s="41">
        <v>1</v>
      </c>
      <c r="L18" s="41"/>
      <c r="M18" s="37">
        <v>75019</v>
      </c>
      <c r="N18" s="125" t="s">
        <v>117</v>
      </c>
    </row>
    <row r="19" spans="1:14" x14ac:dyDescent="0.4">
      <c r="A19" s="40" t="str">
        <f t="shared" si="0"/>
        <v>75020 GRAYSON</v>
      </c>
      <c r="B19" s="38">
        <v>0.81</v>
      </c>
      <c r="C19" s="38">
        <v>0.81</v>
      </c>
      <c r="D19" s="39">
        <v>0.68799999999999994</v>
      </c>
      <c r="E19" s="39">
        <v>0.66400000000000003</v>
      </c>
      <c r="F19" s="39">
        <v>0.7</v>
      </c>
      <c r="G19" s="126">
        <v>0.80300000000000005</v>
      </c>
      <c r="H19" s="38">
        <v>1.0649999999999999</v>
      </c>
      <c r="I19" s="38">
        <v>1.0649999999999999</v>
      </c>
      <c r="J19" s="41">
        <v>1</v>
      </c>
      <c r="K19" s="41">
        <v>1</v>
      </c>
      <c r="L19" s="41"/>
      <c r="M19" s="37">
        <v>75020</v>
      </c>
      <c r="N19" s="125" t="s">
        <v>118</v>
      </c>
    </row>
    <row r="20" spans="1:14" x14ac:dyDescent="0.4">
      <c r="A20" s="40" t="str">
        <f t="shared" si="0"/>
        <v>75021 GRAYSON</v>
      </c>
      <c r="B20" s="38">
        <v>0.81</v>
      </c>
      <c r="C20" s="38">
        <v>0.81</v>
      </c>
      <c r="D20" s="39">
        <v>0.68799999999999994</v>
      </c>
      <c r="E20" s="39">
        <v>0.66400000000000003</v>
      </c>
      <c r="F20" s="39">
        <v>0.7</v>
      </c>
      <c r="G20" s="126">
        <v>0.80300000000000005</v>
      </c>
      <c r="H20" s="38">
        <v>1.0649999999999999</v>
      </c>
      <c r="I20" s="38">
        <v>1.0649999999999999</v>
      </c>
      <c r="J20" s="41">
        <v>1</v>
      </c>
      <c r="K20" s="41">
        <v>1</v>
      </c>
      <c r="L20" s="41"/>
      <c r="M20" s="37">
        <v>75021</v>
      </c>
      <c r="N20" s="125" t="s">
        <v>118</v>
      </c>
    </row>
    <row r="21" spans="1:14" x14ac:dyDescent="0.4">
      <c r="A21" s="40" t="str">
        <f t="shared" si="0"/>
        <v>75022 DENTON</v>
      </c>
      <c r="B21" s="38">
        <v>0.86499999999999999</v>
      </c>
      <c r="C21" s="38">
        <v>0.86499999999999999</v>
      </c>
      <c r="D21" s="39">
        <v>0.68799999999999994</v>
      </c>
      <c r="E21" s="39">
        <v>0.67100000000000004</v>
      </c>
      <c r="F21" s="39">
        <v>0.7</v>
      </c>
      <c r="G21" s="126">
        <v>0.85599999999999998</v>
      </c>
      <c r="H21" s="38">
        <v>0.93500000000000005</v>
      </c>
      <c r="I21" s="38">
        <v>0.93500000000000005</v>
      </c>
      <c r="J21" s="41">
        <v>1</v>
      </c>
      <c r="K21" s="41">
        <v>1</v>
      </c>
      <c r="L21" s="41"/>
      <c r="M21" s="37">
        <v>75022</v>
      </c>
      <c r="N21" s="125" t="s">
        <v>117</v>
      </c>
    </row>
    <row r="22" spans="1:14" x14ac:dyDescent="0.4">
      <c r="A22" s="40" t="str">
        <f t="shared" si="0"/>
        <v>75023 COLLIN</v>
      </c>
      <c r="B22" s="38">
        <v>0.81499999999999995</v>
      </c>
      <c r="C22" s="38">
        <v>0.81499999999999995</v>
      </c>
      <c r="D22" s="39">
        <v>0.68799999999999994</v>
      </c>
      <c r="E22" s="39">
        <v>0.71099999999999997</v>
      </c>
      <c r="F22" s="39">
        <v>0.7</v>
      </c>
      <c r="G22" s="126">
        <v>0.75700000000000001</v>
      </c>
      <c r="H22" s="38">
        <v>0.95499999999999996</v>
      </c>
      <c r="I22" s="38">
        <v>0.95499999999999996</v>
      </c>
      <c r="J22" s="41">
        <v>1</v>
      </c>
      <c r="K22" s="41">
        <v>1</v>
      </c>
      <c r="L22" s="41"/>
      <c r="M22" s="37">
        <v>75023</v>
      </c>
      <c r="N22" s="125" t="s">
        <v>116</v>
      </c>
    </row>
    <row r="23" spans="1:14" x14ac:dyDescent="0.4">
      <c r="A23" s="40" t="str">
        <f t="shared" si="0"/>
        <v>75024 COLLIN</v>
      </c>
      <c r="B23" s="38">
        <v>0.81499999999999995</v>
      </c>
      <c r="C23" s="38">
        <v>0.81499999999999995</v>
      </c>
      <c r="D23" s="39">
        <v>0.68799999999999994</v>
      </c>
      <c r="E23" s="39">
        <v>0.71099999999999997</v>
      </c>
      <c r="F23" s="39">
        <v>0.7</v>
      </c>
      <c r="G23" s="126">
        <v>0.75700000000000001</v>
      </c>
      <c r="H23" s="38">
        <v>0.95499999999999996</v>
      </c>
      <c r="I23" s="38">
        <v>0.95499999999999996</v>
      </c>
      <c r="J23" s="41">
        <v>1</v>
      </c>
      <c r="K23" s="41">
        <v>1</v>
      </c>
      <c r="L23" s="41"/>
      <c r="M23" s="37">
        <v>75024</v>
      </c>
      <c r="N23" s="125" t="s">
        <v>116</v>
      </c>
    </row>
    <row r="24" spans="1:14" x14ac:dyDescent="0.4">
      <c r="A24" s="40" t="str">
        <f t="shared" si="0"/>
        <v>75024 DENTON</v>
      </c>
      <c r="B24" s="38">
        <v>0.86499999999999999</v>
      </c>
      <c r="C24" s="38">
        <v>0.86499999999999999</v>
      </c>
      <c r="D24" s="39">
        <v>0.68799999999999994</v>
      </c>
      <c r="E24" s="39">
        <v>0.67100000000000004</v>
      </c>
      <c r="F24" s="39">
        <v>0.7</v>
      </c>
      <c r="G24" s="126">
        <v>0.85599999999999998</v>
      </c>
      <c r="H24" s="38">
        <v>0.93500000000000005</v>
      </c>
      <c r="I24" s="38">
        <v>0.93500000000000005</v>
      </c>
      <c r="J24" s="41">
        <v>1</v>
      </c>
      <c r="K24" s="41">
        <v>1</v>
      </c>
      <c r="L24" s="41"/>
      <c r="M24" s="37">
        <v>75024</v>
      </c>
      <c r="N24" s="125" t="s">
        <v>117</v>
      </c>
    </row>
    <row r="25" spans="1:14" x14ac:dyDescent="0.4">
      <c r="A25" s="40" t="str">
        <f t="shared" si="0"/>
        <v>75025 COLLIN</v>
      </c>
      <c r="B25" s="38">
        <v>0.81499999999999995</v>
      </c>
      <c r="C25" s="38">
        <v>0.81499999999999995</v>
      </c>
      <c r="D25" s="39">
        <v>0.68799999999999994</v>
      </c>
      <c r="E25" s="39">
        <v>0.71099999999999997</v>
      </c>
      <c r="F25" s="39">
        <v>0.7</v>
      </c>
      <c r="G25" s="126">
        <v>0.75700000000000001</v>
      </c>
      <c r="H25" s="38">
        <v>0.95499999999999996</v>
      </c>
      <c r="I25" s="38">
        <v>0.95499999999999996</v>
      </c>
      <c r="J25" s="41">
        <v>1</v>
      </c>
      <c r="K25" s="41">
        <v>1</v>
      </c>
      <c r="L25" s="41"/>
      <c r="M25" s="37">
        <v>75025</v>
      </c>
      <c r="N25" s="125" t="s">
        <v>116</v>
      </c>
    </row>
    <row r="26" spans="1:14" x14ac:dyDescent="0.4">
      <c r="A26" s="40" t="str">
        <f t="shared" si="0"/>
        <v>75028 DALLAS</v>
      </c>
      <c r="B26" s="38">
        <v>1.0549999999999999</v>
      </c>
      <c r="C26" s="38">
        <v>1.0549999999999999</v>
      </c>
      <c r="D26" s="39">
        <v>1</v>
      </c>
      <c r="E26" s="39">
        <v>0.96499999999999997</v>
      </c>
      <c r="F26" s="39">
        <v>1</v>
      </c>
      <c r="G26" s="126">
        <v>1.089</v>
      </c>
      <c r="H26" s="38">
        <v>0.96</v>
      </c>
      <c r="I26" s="38">
        <v>0.96</v>
      </c>
      <c r="J26" s="41">
        <v>1</v>
      </c>
      <c r="K26" s="41">
        <v>1</v>
      </c>
      <c r="L26" s="41"/>
      <c r="M26" s="37">
        <v>75028</v>
      </c>
      <c r="N26" s="125" t="s">
        <v>115</v>
      </c>
    </row>
    <row r="27" spans="1:14" x14ac:dyDescent="0.4">
      <c r="A27" s="40" t="str">
        <f t="shared" si="0"/>
        <v>75028 DENTON</v>
      </c>
      <c r="B27" s="38">
        <v>0.86499999999999999</v>
      </c>
      <c r="C27" s="38">
        <v>0.86499999999999999</v>
      </c>
      <c r="D27" s="39">
        <v>0.68799999999999994</v>
      </c>
      <c r="E27" s="39">
        <v>0.67100000000000004</v>
      </c>
      <c r="F27" s="39">
        <v>0.7</v>
      </c>
      <c r="G27" s="126">
        <v>0.85599999999999998</v>
      </c>
      <c r="H27" s="38">
        <v>0.93500000000000005</v>
      </c>
      <c r="I27" s="38">
        <v>0.93500000000000005</v>
      </c>
      <c r="J27" s="41">
        <v>1</v>
      </c>
      <c r="K27" s="41">
        <v>1</v>
      </c>
      <c r="L27" s="41"/>
      <c r="M27" s="37">
        <v>75028</v>
      </c>
      <c r="N27" s="125" t="s">
        <v>117</v>
      </c>
    </row>
    <row r="28" spans="1:14" x14ac:dyDescent="0.4">
      <c r="A28" s="40" t="str">
        <f t="shared" si="0"/>
        <v>75032 KAUFMAN</v>
      </c>
      <c r="B28" s="38">
        <v>0.73499999999999999</v>
      </c>
      <c r="C28" s="38">
        <v>0.73499999999999999</v>
      </c>
      <c r="D28" s="39">
        <v>0.68799999999999994</v>
      </c>
      <c r="E28" s="39">
        <v>0.66400000000000003</v>
      </c>
      <c r="F28" s="39">
        <v>0.7</v>
      </c>
      <c r="G28" s="126">
        <v>0.88600000000000001</v>
      </c>
      <c r="H28" s="38">
        <v>1.0149999999999999</v>
      </c>
      <c r="I28" s="38">
        <v>1.0149999999999999</v>
      </c>
      <c r="J28" s="41">
        <v>1</v>
      </c>
      <c r="K28" s="41">
        <v>1</v>
      </c>
      <c r="L28" s="41"/>
      <c r="M28" s="37">
        <v>75032</v>
      </c>
      <c r="N28" s="125" t="s">
        <v>119</v>
      </c>
    </row>
    <row r="29" spans="1:14" x14ac:dyDescent="0.4">
      <c r="A29" s="40" t="str">
        <f t="shared" si="0"/>
        <v>75032 ROCKWALL</v>
      </c>
      <c r="B29" s="38">
        <v>0.83499999999999996</v>
      </c>
      <c r="C29" s="38">
        <v>0.83499999999999996</v>
      </c>
      <c r="D29" s="39">
        <v>0.68799999999999994</v>
      </c>
      <c r="E29" s="39">
        <v>0.71199999999999997</v>
      </c>
      <c r="F29" s="39">
        <v>0.7</v>
      </c>
      <c r="G29" s="126">
        <v>0.88600000000000001</v>
      </c>
      <c r="H29" s="38">
        <v>0.95</v>
      </c>
      <c r="I29" s="38">
        <v>0.95</v>
      </c>
      <c r="J29" s="41">
        <v>1</v>
      </c>
      <c r="K29" s="41">
        <v>1</v>
      </c>
      <c r="L29" s="41"/>
      <c r="M29" s="37">
        <v>75032</v>
      </c>
      <c r="N29" s="125" t="s">
        <v>120</v>
      </c>
    </row>
    <row r="30" spans="1:14" x14ac:dyDescent="0.4">
      <c r="A30" s="40" t="str">
        <f t="shared" si="0"/>
        <v>75033 COLLIN</v>
      </c>
      <c r="B30" s="38">
        <v>0.81499999999999995</v>
      </c>
      <c r="C30" s="38">
        <v>0.81499999999999995</v>
      </c>
      <c r="D30" s="39">
        <v>0.68799999999999994</v>
      </c>
      <c r="E30" s="39">
        <v>0.71099999999999997</v>
      </c>
      <c r="F30" s="39">
        <v>0.7</v>
      </c>
      <c r="G30" s="126">
        <v>0.75700000000000001</v>
      </c>
      <c r="H30" s="38">
        <v>0.95499999999999996</v>
      </c>
      <c r="I30" s="38">
        <v>0.95499999999999996</v>
      </c>
      <c r="J30" s="41">
        <v>1</v>
      </c>
      <c r="K30" s="41">
        <v>1</v>
      </c>
      <c r="L30" s="41"/>
      <c r="M30" s="37">
        <v>75033</v>
      </c>
      <c r="N30" s="125" t="s">
        <v>116</v>
      </c>
    </row>
    <row r="31" spans="1:14" x14ac:dyDescent="0.4">
      <c r="A31" s="40" t="str">
        <f t="shared" si="0"/>
        <v>75033 DENTON</v>
      </c>
      <c r="B31" s="38">
        <v>0.86499999999999999</v>
      </c>
      <c r="C31" s="38">
        <v>0.86499999999999999</v>
      </c>
      <c r="D31" s="39">
        <v>0.68799999999999994</v>
      </c>
      <c r="E31" s="39">
        <v>0.67100000000000004</v>
      </c>
      <c r="F31" s="39">
        <v>0.7</v>
      </c>
      <c r="G31" s="126">
        <v>0.85599999999999998</v>
      </c>
      <c r="H31" s="38">
        <v>0.93500000000000005</v>
      </c>
      <c r="I31" s="38">
        <v>0.93500000000000005</v>
      </c>
      <c r="J31" s="41">
        <v>1</v>
      </c>
      <c r="K31" s="41">
        <v>1</v>
      </c>
      <c r="L31" s="41"/>
      <c r="M31" s="37">
        <v>75033</v>
      </c>
      <c r="N31" s="125" t="s">
        <v>117</v>
      </c>
    </row>
    <row r="32" spans="1:14" x14ac:dyDescent="0.4">
      <c r="A32" s="40" t="str">
        <f t="shared" si="0"/>
        <v>75034 COLLIN</v>
      </c>
      <c r="B32" s="38">
        <v>0.81499999999999995</v>
      </c>
      <c r="C32" s="38">
        <v>0.81499999999999995</v>
      </c>
      <c r="D32" s="39">
        <v>0.68799999999999994</v>
      </c>
      <c r="E32" s="39">
        <v>0.71099999999999997</v>
      </c>
      <c r="F32" s="39">
        <v>0.7</v>
      </c>
      <c r="G32" s="126">
        <v>0.75700000000000001</v>
      </c>
      <c r="H32" s="38">
        <v>0.95499999999999996</v>
      </c>
      <c r="I32" s="38">
        <v>0.95499999999999996</v>
      </c>
      <c r="J32" s="41">
        <v>1</v>
      </c>
      <c r="K32" s="41">
        <v>1</v>
      </c>
      <c r="L32" s="41"/>
      <c r="M32" s="37">
        <v>75034</v>
      </c>
      <c r="N32" s="125" t="s">
        <v>116</v>
      </c>
    </row>
    <row r="33" spans="1:14" x14ac:dyDescent="0.4">
      <c r="A33" s="40" t="str">
        <f t="shared" si="0"/>
        <v>75034 DENTON</v>
      </c>
      <c r="B33" s="38">
        <v>0.86499999999999999</v>
      </c>
      <c r="C33" s="38">
        <v>0.86499999999999999</v>
      </c>
      <c r="D33" s="39">
        <v>0.68799999999999994</v>
      </c>
      <c r="E33" s="39">
        <v>0.67100000000000004</v>
      </c>
      <c r="F33" s="39">
        <v>0.7</v>
      </c>
      <c r="G33" s="126">
        <v>0.85599999999999998</v>
      </c>
      <c r="H33" s="38">
        <v>0.93500000000000005</v>
      </c>
      <c r="I33" s="38">
        <v>0.93500000000000005</v>
      </c>
      <c r="J33" s="41">
        <v>1</v>
      </c>
      <c r="K33" s="41">
        <v>1</v>
      </c>
      <c r="L33" s="41"/>
      <c r="M33" s="37">
        <v>75034</v>
      </c>
      <c r="N33" s="125" t="s">
        <v>117</v>
      </c>
    </row>
    <row r="34" spans="1:14" x14ac:dyDescent="0.4">
      <c r="A34" s="40" t="str">
        <f t="shared" si="0"/>
        <v>75035 COLLIN</v>
      </c>
      <c r="B34" s="38">
        <v>0.81499999999999995</v>
      </c>
      <c r="C34" s="38">
        <v>0.81499999999999995</v>
      </c>
      <c r="D34" s="39">
        <v>0.68799999999999994</v>
      </c>
      <c r="E34" s="39">
        <v>0.71099999999999997</v>
      </c>
      <c r="F34" s="39">
        <v>0.7</v>
      </c>
      <c r="G34" s="126">
        <v>0.75700000000000001</v>
      </c>
      <c r="H34" s="38">
        <v>0.95499999999999996</v>
      </c>
      <c r="I34" s="38">
        <v>0.95499999999999996</v>
      </c>
      <c r="J34" s="41">
        <v>1</v>
      </c>
      <c r="K34" s="41">
        <v>1</v>
      </c>
      <c r="L34" s="41"/>
      <c r="M34" s="37">
        <v>75035</v>
      </c>
      <c r="N34" s="125" t="s">
        <v>116</v>
      </c>
    </row>
    <row r="35" spans="1:14" x14ac:dyDescent="0.4">
      <c r="A35" s="40" t="str">
        <f t="shared" si="0"/>
        <v>75038 DALLAS</v>
      </c>
      <c r="B35" s="38">
        <v>1.095</v>
      </c>
      <c r="C35" s="38">
        <v>1.095</v>
      </c>
      <c r="D35" s="39">
        <v>1</v>
      </c>
      <c r="E35" s="39">
        <v>0.96499999999999997</v>
      </c>
      <c r="F35" s="39">
        <v>1</v>
      </c>
      <c r="G35" s="126">
        <v>1.089</v>
      </c>
      <c r="H35" s="38">
        <v>0.98</v>
      </c>
      <c r="I35" s="38">
        <v>0.98</v>
      </c>
      <c r="J35" s="41">
        <v>1</v>
      </c>
      <c r="K35" s="41">
        <v>1</v>
      </c>
      <c r="L35" s="41"/>
      <c r="M35" s="37">
        <v>75038</v>
      </c>
      <c r="N35" s="125" t="s">
        <v>115</v>
      </c>
    </row>
    <row r="36" spans="1:14" x14ac:dyDescent="0.4">
      <c r="A36" s="40" t="str">
        <f t="shared" si="0"/>
        <v>75039 DALLAS</v>
      </c>
      <c r="B36" s="38">
        <v>1.0549999999999999</v>
      </c>
      <c r="C36" s="38">
        <v>1.0549999999999999</v>
      </c>
      <c r="D36" s="39">
        <v>1</v>
      </c>
      <c r="E36" s="39">
        <v>0.96499999999999997</v>
      </c>
      <c r="F36" s="39">
        <v>1</v>
      </c>
      <c r="G36" s="126">
        <v>1.089</v>
      </c>
      <c r="H36" s="38">
        <v>0.96</v>
      </c>
      <c r="I36" s="38">
        <v>0.96</v>
      </c>
      <c r="J36" s="41">
        <v>1</v>
      </c>
      <c r="K36" s="41">
        <v>1</v>
      </c>
      <c r="L36" s="41"/>
      <c r="M36" s="37">
        <v>75039</v>
      </c>
      <c r="N36" s="125" t="s">
        <v>115</v>
      </c>
    </row>
    <row r="37" spans="1:14" x14ac:dyDescent="0.4">
      <c r="A37" s="40" t="str">
        <f t="shared" si="0"/>
        <v>75040 DALLAS</v>
      </c>
      <c r="B37" s="38">
        <v>1.095</v>
      </c>
      <c r="C37" s="38">
        <v>1.095</v>
      </c>
      <c r="D37" s="39">
        <v>1</v>
      </c>
      <c r="E37" s="39">
        <v>0.96499999999999997</v>
      </c>
      <c r="F37" s="39">
        <v>1</v>
      </c>
      <c r="G37" s="126">
        <v>1.089</v>
      </c>
      <c r="H37" s="38">
        <v>0.98</v>
      </c>
      <c r="I37" s="38">
        <v>0.98</v>
      </c>
      <c r="J37" s="41">
        <v>1</v>
      </c>
      <c r="K37" s="41">
        <v>1</v>
      </c>
      <c r="L37" s="41"/>
      <c r="M37" s="37">
        <v>75040</v>
      </c>
      <c r="N37" s="125" t="s">
        <v>115</v>
      </c>
    </row>
    <row r="38" spans="1:14" x14ac:dyDescent="0.4">
      <c r="A38" s="40" t="str">
        <f t="shared" si="0"/>
        <v>75041 DALLAS</v>
      </c>
      <c r="B38" s="38">
        <v>1.0549999999999999</v>
      </c>
      <c r="C38" s="38">
        <v>1.0549999999999999</v>
      </c>
      <c r="D38" s="39">
        <v>1</v>
      </c>
      <c r="E38" s="39">
        <v>0.96499999999999997</v>
      </c>
      <c r="F38" s="39">
        <v>1</v>
      </c>
      <c r="G38" s="126">
        <v>1.089</v>
      </c>
      <c r="H38" s="38">
        <v>0.96</v>
      </c>
      <c r="I38" s="38">
        <v>0.96</v>
      </c>
      <c r="J38" s="41">
        <v>1</v>
      </c>
      <c r="K38" s="41">
        <v>1</v>
      </c>
      <c r="L38" s="41"/>
      <c r="M38" s="37">
        <v>75041</v>
      </c>
      <c r="N38" s="125" t="s">
        <v>115</v>
      </c>
    </row>
    <row r="39" spans="1:14" x14ac:dyDescent="0.4">
      <c r="A39" s="40" t="str">
        <f t="shared" si="0"/>
        <v>75042 DALLAS</v>
      </c>
      <c r="B39" s="38">
        <v>1.095</v>
      </c>
      <c r="C39" s="38">
        <v>1.095</v>
      </c>
      <c r="D39" s="39">
        <v>1</v>
      </c>
      <c r="E39" s="39">
        <v>0.96499999999999997</v>
      </c>
      <c r="F39" s="39">
        <v>1</v>
      </c>
      <c r="G39" s="126">
        <v>1.089</v>
      </c>
      <c r="H39" s="38">
        <v>0.98</v>
      </c>
      <c r="I39" s="38">
        <v>0.98</v>
      </c>
      <c r="J39" s="41">
        <v>1</v>
      </c>
      <c r="K39" s="41">
        <v>1</v>
      </c>
      <c r="L39" s="41"/>
      <c r="M39" s="37">
        <v>75042</v>
      </c>
      <c r="N39" s="125" t="s">
        <v>115</v>
      </c>
    </row>
    <row r="40" spans="1:14" x14ac:dyDescent="0.4">
      <c r="A40" s="40" t="str">
        <f t="shared" si="0"/>
        <v>75043 DALLAS</v>
      </c>
      <c r="B40" s="38">
        <v>1.0549999999999999</v>
      </c>
      <c r="C40" s="38">
        <v>1.0549999999999999</v>
      </c>
      <c r="D40" s="39">
        <v>1</v>
      </c>
      <c r="E40" s="39">
        <v>0.96499999999999997</v>
      </c>
      <c r="F40" s="39">
        <v>1</v>
      </c>
      <c r="G40" s="126">
        <v>1.089</v>
      </c>
      <c r="H40" s="38">
        <v>0.96</v>
      </c>
      <c r="I40" s="38">
        <v>0.96</v>
      </c>
      <c r="J40" s="41">
        <v>1</v>
      </c>
      <c r="K40" s="41">
        <v>1</v>
      </c>
      <c r="L40" s="41"/>
      <c r="M40" s="37">
        <v>75043</v>
      </c>
      <c r="N40" s="125" t="s">
        <v>115</v>
      </c>
    </row>
    <row r="41" spans="1:14" x14ac:dyDescent="0.4">
      <c r="A41" s="40" t="str">
        <f t="shared" si="0"/>
        <v>75044 COLLIN</v>
      </c>
      <c r="B41" s="38">
        <v>0.81499999999999995</v>
      </c>
      <c r="C41" s="38">
        <v>0.81499999999999995</v>
      </c>
      <c r="D41" s="39">
        <v>0.68799999999999994</v>
      </c>
      <c r="E41" s="39">
        <v>0.71099999999999997</v>
      </c>
      <c r="F41" s="39">
        <v>0.7</v>
      </c>
      <c r="G41" s="126">
        <v>0.75700000000000001</v>
      </c>
      <c r="H41" s="38">
        <v>0.95499999999999996</v>
      </c>
      <c r="I41" s="38">
        <v>0.95499999999999996</v>
      </c>
      <c r="J41" s="41">
        <v>1</v>
      </c>
      <c r="K41" s="41">
        <v>1</v>
      </c>
      <c r="L41" s="41"/>
      <c r="M41" s="37">
        <v>75044</v>
      </c>
      <c r="N41" s="125" t="s">
        <v>116</v>
      </c>
    </row>
    <row r="42" spans="1:14" x14ac:dyDescent="0.4">
      <c r="A42" s="40" t="str">
        <f t="shared" si="0"/>
        <v>75044 DALLAS</v>
      </c>
      <c r="B42" s="38">
        <v>1.0549999999999999</v>
      </c>
      <c r="C42" s="38">
        <v>1.0549999999999999</v>
      </c>
      <c r="D42" s="39">
        <v>1</v>
      </c>
      <c r="E42" s="39">
        <v>0.96499999999999997</v>
      </c>
      <c r="F42" s="39">
        <v>1</v>
      </c>
      <c r="G42" s="126">
        <v>1.089</v>
      </c>
      <c r="H42" s="38">
        <v>0.96</v>
      </c>
      <c r="I42" s="38">
        <v>0.96</v>
      </c>
      <c r="J42" s="41">
        <v>1</v>
      </c>
      <c r="K42" s="41">
        <v>1</v>
      </c>
      <c r="L42" s="41"/>
      <c r="M42" s="37">
        <v>75044</v>
      </c>
      <c r="N42" s="125" t="s">
        <v>115</v>
      </c>
    </row>
    <row r="43" spans="1:14" x14ac:dyDescent="0.4">
      <c r="A43" s="40" t="str">
        <f t="shared" si="0"/>
        <v>75048 COLLIN</v>
      </c>
      <c r="B43" s="38">
        <v>0.81499999999999995</v>
      </c>
      <c r="C43" s="38">
        <v>0.81499999999999995</v>
      </c>
      <c r="D43" s="39">
        <v>0.68799999999999994</v>
      </c>
      <c r="E43" s="39">
        <v>0.71099999999999997</v>
      </c>
      <c r="F43" s="39">
        <v>0.7</v>
      </c>
      <c r="G43" s="126">
        <v>0.75700000000000001</v>
      </c>
      <c r="H43" s="38">
        <v>0.95499999999999996</v>
      </c>
      <c r="I43" s="38">
        <v>0.95499999999999996</v>
      </c>
      <c r="J43" s="41">
        <v>1</v>
      </c>
      <c r="K43" s="41">
        <v>1</v>
      </c>
      <c r="L43" s="41"/>
      <c r="M43" s="37">
        <v>75048</v>
      </c>
      <c r="N43" s="125" t="s">
        <v>116</v>
      </c>
    </row>
    <row r="44" spans="1:14" x14ac:dyDescent="0.4">
      <c r="A44" s="40" t="str">
        <f t="shared" si="0"/>
        <v>75048 DALLAS</v>
      </c>
      <c r="B44" s="38">
        <v>1.0549999999999999</v>
      </c>
      <c r="C44" s="38">
        <v>1.0549999999999999</v>
      </c>
      <c r="D44" s="39">
        <v>1</v>
      </c>
      <c r="E44" s="39">
        <v>0.96499999999999997</v>
      </c>
      <c r="F44" s="39">
        <v>1</v>
      </c>
      <c r="G44" s="126">
        <v>1.089</v>
      </c>
      <c r="H44" s="38">
        <v>0.96</v>
      </c>
      <c r="I44" s="38">
        <v>0.96</v>
      </c>
      <c r="J44" s="41">
        <v>1</v>
      </c>
      <c r="K44" s="41">
        <v>1</v>
      </c>
      <c r="L44" s="41"/>
      <c r="M44" s="37">
        <v>75048</v>
      </c>
      <c r="N44" s="125" t="s">
        <v>115</v>
      </c>
    </row>
    <row r="45" spans="1:14" x14ac:dyDescent="0.4">
      <c r="A45" s="40" t="str">
        <f t="shared" si="0"/>
        <v>75050 DALLAS</v>
      </c>
      <c r="B45" s="38">
        <v>1.095</v>
      </c>
      <c r="C45" s="38">
        <v>1.095</v>
      </c>
      <c r="D45" s="39">
        <v>1</v>
      </c>
      <c r="E45" s="39">
        <v>0.96499999999999997</v>
      </c>
      <c r="F45" s="39">
        <v>1</v>
      </c>
      <c r="G45" s="126">
        <v>1.089</v>
      </c>
      <c r="H45" s="38">
        <v>0.98</v>
      </c>
      <c r="I45" s="38">
        <v>0.98</v>
      </c>
      <c r="J45" s="41">
        <v>1</v>
      </c>
      <c r="K45" s="41">
        <v>1</v>
      </c>
      <c r="L45" s="41"/>
      <c r="M45" s="37">
        <v>75050</v>
      </c>
      <c r="N45" s="125" t="s">
        <v>115</v>
      </c>
    </row>
    <row r="46" spans="1:14" x14ac:dyDescent="0.4">
      <c r="A46" s="40" t="str">
        <f t="shared" si="0"/>
        <v>75050 TARRANT</v>
      </c>
      <c r="B46" s="38">
        <v>1.0149999999999999</v>
      </c>
      <c r="C46" s="38">
        <v>1.0149999999999999</v>
      </c>
      <c r="D46" s="39">
        <v>1</v>
      </c>
      <c r="E46" s="39">
        <v>0.77400000000000002</v>
      </c>
      <c r="F46" s="39">
        <v>1</v>
      </c>
      <c r="G46" s="126">
        <v>0.84099999999999997</v>
      </c>
      <c r="H46" s="38">
        <v>0.88</v>
      </c>
      <c r="I46" s="38">
        <v>0.88</v>
      </c>
      <c r="J46" s="41">
        <v>1</v>
      </c>
      <c r="K46" s="41">
        <v>1</v>
      </c>
      <c r="L46" s="41"/>
      <c r="M46" s="37">
        <v>75050</v>
      </c>
      <c r="N46" s="125" t="s">
        <v>121</v>
      </c>
    </row>
    <row r="47" spans="1:14" x14ac:dyDescent="0.4">
      <c r="A47" s="40" t="str">
        <f t="shared" si="0"/>
        <v>75051 DALLAS</v>
      </c>
      <c r="B47" s="38">
        <v>1.0549999999999999</v>
      </c>
      <c r="C47" s="38">
        <v>1.0549999999999999</v>
      </c>
      <c r="D47" s="39">
        <v>1</v>
      </c>
      <c r="E47" s="39">
        <v>0.96499999999999997</v>
      </c>
      <c r="F47" s="39">
        <v>1</v>
      </c>
      <c r="G47" s="126">
        <v>1.089</v>
      </c>
      <c r="H47" s="38">
        <v>0.96</v>
      </c>
      <c r="I47" s="38">
        <v>0.96</v>
      </c>
      <c r="J47" s="41">
        <v>1</v>
      </c>
      <c r="K47" s="41">
        <v>1</v>
      </c>
      <c r="L47" s="41"/>
      <c r="M47" s="37">
        <v>75051</v>
      </c>
      <c r="N47" s="125" t="s">
        <v>115</v>
      </c>
    </row>
    <row r="48" spans="1:14" x14ac:dyDescent="0.4">
      <c r="A48" s="40" t="str">
        <f t="shared" si="0"/>
        <v>75051 TARRANT</v>
      </c>
      <c r="B48" s="38">
        <v>1.0149999999999999</v>
      </c>
      <c r="C48" s="38">
        <v>1.0149999999999999</v>
      </c>
      <c r="D48" s="39">
        <v>1</v>
      </c>
      <c r="E48" s="39">
        <v>0.77400000000000002</v>
      </c>
      <c r="F48" s="39">
        <v>1</v>
      </c>
      <c r="G48" s="126">
        <v>0.84099999999999997</v>
      </c>
      <c r="H48" s="38">
        <v>0.88</v>
      </c>
      <c r="I48" s="38">
        <v>0.88</v>
      </c>
      <c r="J48" s="41">
        <v>1</v>
      </c>
      <c r="K48" s="41">
        <v>1</v>
      </c>
      <c r="L48" s="41"/>
      <c r="M48" s="37">
        <v>75051</v>
      </c>
      <c r="N48" s="125" t="s">
        <v>121</v>
      </c>
    </row>
    <row r="49" spans="1:14" x14ac:dyDescent="0.4">
      <c r="A49" s="40" t="str">
        <f t="shared" si="0"/>
        <v>75052 DALLAS</v>
      </c>
      <c r="B49" s="38">
        <v>1.0549999999999999</v>
      </c>
      <c r="C49" s="38">
        <v>1.0549999999999999</v>
      </c>
      <c r="D49" s="39">
        <v>1</v>
      </c>
      <c r="E49" s="39">
        <v>0.96499999999999997</v>
      </c>
      <c r="F49" s="39">
        <v>1</v>
      </c>
      <c r="G49" s="126">
        <v>1.089</v>
      </c>
      <c r="H49" s="38">
        <v>0.96</v>
      </c>
      <c r="I49" s="38">
        <v>0.96</v>
      </c>
      <c r="J49" s="41">
        <v>1</v>
      </c>
      <c r="K49" s="41">
        <v>1</v>
      </c>
      <c r="L49" s="41"/>
      <c r="M49" s="37">
        <v>75052</v>
      </c>
      <c r="N49" s="125" t="s">
        <v>115</v>
      </c>
    </row>
    <row r="50" spans="1:14" x14ac:dyDescent="0.4">
      <c r="A50" s="40" t="str">
        <f t="shared" si="0"/>
        <v>75052 TARRANT</v>
      </c>
      <c r="B50" s="38">
        <v>1.0149999999999999</v>
      </c>
      <c r="C50" s="38">
        <v>1.0149999999999999</v>
      </c>
      <c r="D50" s="39">
        <v>1</v>
      </c>
      <c r="E50" s="39">
        <v>0.77400000000000002</v>
      </c>
      <c r="F50" s="39">
        <v>1</v>
      </c>
      <c r="G50" s="126">
        <v>0.84099999999999997</v>
      </c>
      <c r="H50" s="38">
        <v>0.88</v>
      </c>
      <c r="I50" s="38">
        <v>0.88</v>
      </c>
      <c r="J50" s="41">
        <v>1</v>
      </c>
      <c r="K50" s="41">
        <v>1</v>
      </c>
      <c r="L50" s="41"/>
      <c r="M50" s="37">
        <v>75052</v>
      </c>
      <c r="N50" s="125" t="s">
        <v>121</v>
      </c>
    </row>
    <row r="51" spans="1:14" x14ac:dyDescent="0.4">
      <c r="A51" s="40" t="str">
        <f t="shared" si="0"/>
        <v>75052 TERRELL</v>
      </c>
      <c r="B51" s="38">
        <v>0.63</v>
      </c>
      <c r="C51" s="38">
        <v>0.63</v>
      </c>
      <c r="D51" s="39">
        <v>0.74299999999999999</v>
      </c>
      <c r="E51" s="39">
        <v>1.004</v>
      </c>
      <c r="F51" s="39">
        <v>1</v>
      </c>
      <c r="G51" s="126">
        <v>1.0860000000000001</v>
      </c>
      <c r="H51" s="38">
        <v>1.0149999999999999</v>
      </c>
      <c r="I51" s="38">
        <v>0.92500000000000004</v>
      </c>
      <c r="J51" s="41">
        <v>1</v>
      </c>
      <c r="K51" s="41">
        <v>1</v>
      </c>
      <c r="L51" s="41"/>
      <c r="M51" s="37">
        <v>75052</v>
      </c>
      <c r="N51" s="125" t="s">
        <v>122</v>
      </c>
    </row>
    <row r="52" spans="1:14" x14ac:dyDescent="0.4">
      <c r="A52" s="40" t="str">
        <f t="shared" si="0"/>
        <v>75054 DALLAS</v>
      </c>
      <c r="B52" s="38">
        <v>1.075</v>
      </c>
      <c r="C52" s="38">
        <v>1.075</v>
      </c>
      <c r="D52" s="39">
        <v>1</v>
      </c>
      <c r="E52" s="39">
        <v>0.96499999999999997</v>
      </c>
      <c r="F52" s="39">
        <v>1</v>
      </c>
      <c r="G52" s="126">
        <v>1.089</v>
      </c>
      <c r="H52" s="38">
        <v>1</v>
      </c>
      <c r="I52" s="38">
        <v>1</v>
      </c>
      <c r="J52" s="41">
        <v>1</v>
      </c>
      <c r="K52" s="41">
        <v>1</v>
      </c>
      <c r="L52" s="41"/>
      <c r="M52" s="37">
        <v>75054</v>
      </c>
      <c r="N52" s="125" t="s">
        <v>115</v>
      </c>
    </row>
    <row r="53" spans="1:14" x14ac:dyDescent="0.4">
      <c r="A53" s="40" t="str">
        <f t="shared" si="0"/>
        <v>75054 TARRANT</v>
      </c>
      <c r="B53" s="38">
        <v>1.0149999999999999</v>
      </c>
      <c r="C53" s="38">
        <v>1.0149999999999999</v>
      </c>
      <c r="D53" s="39">
        <v>1</v>
      </c>
      <c r="E53" s="39">
        <v>0.77400000000000002</v>
      </c>
      <c r="F53" s="39">
        <v>1</v>
      </c>
      <c r="G53" s="126">
        <v>0.84099999999999997</v>
      </c>
      <c r="H53" s="38">
        <v>0.88</v>
      </c>
      <c r="I53" s="38">
        <v>0.88</v>
      </c>
      <c r="J53" s="41">
        <v>1</v>
      </c>
      <c r="K53" s="41">
        <v>1</v>
      </c>
      <c r="L53" s="41"/>
      <c r="M53" s="37">
        <v>75054</v>
      </c>
      <c r="N53" s="125" t="s">
        <v>121</v>
      </c>
    </row>
    <row r="54" spans="1:14" x14ac:dyDescent="0.4">
      <c r="A54" s="40" t="str">
        <f t="shared" si="0"/>
        <v>75056 DENTON</v>
      </c>
      <c r="B54" s="38">
        <v>0.86499999999999999</v>
      </c>
      <c r="C54" s="38">
        <v>0.86499999999999999</v>
      </c>
      <c r="D54" s="39">
        <v>0.68799999999999994</v>
      </c>
      <c r="E54" s="39">
        <v>0.67100000000000004</v>
      </c>
      <c r="F54" s="39">
        <v>0.7</v>
      </c>
      <c r="G54" s="126">
        <v>0.85599999999999998</v>
      </c>
      <c r="H54" s="38">
        <v>0.93500000000000005</v>
      </c>
      <c r="I54" s="38">
        <v>0.93500000000000005</v>
      </c>
      <c r="J54" s="41">
        <v>1</v>
      </c>
      <c r="K54" s="41">
        <v>1</v>
      </c>
      <c r="L54" s="41"/>
      <c r="M54" s="37">
        <v>75056</v>
      </c>
      <c r="N54" s="125" t="s">
        <v>117</v>
      </c>
    </row>
    <row r="55" spans="1:14" x14ac:dyDescent="0.4">
      <c r="A55" s="40" t="str">
        <f t="shared" si="0"/>
        <v>75057 DENTON</v>
      </c>
      <c r="B55" s="38">
        <v>0.86499999999999999</v>
      </c>
      <c r="C55" s="38">
        <v>0.86499999999999999</v>
      </c>
      <c r="D55" s="39">
        <v>0.68799999999999994</v>
      </c>
      <c r="E55" s="39">
        <v>0.67100000000000004</v>
      </c>
      <c r="F55" s="39">
        <v>0.7</v>
      </c>
      <c r="G55" s="126">
        <v>0.85599999999999998</v>
      </c>
      <c r="H55" s="38">
        <v>0.93500000000000005</v>
      </c>
      <c r="I55" s="38">
        <v>0.93500000000000005</v>
      </c>
      <c r="J55" s="41">
        <v>1</v>
      </c>
      <c r="K55" s="41">
        <v>1</v>
      </c>
      <c r="L55" s="41"/>
      <c r="M55" s="37">
        <v>75057</v>
      </c>
      <c r="N55" s="125" t="s">
        <v>117</v>
      </c>
    </row>
    <row r="56" spans="1:14" x14ac:dyDescent="0.4">
      <c r="A56" s="40" t="str">
        <f t="shared" si="0"/>
        <v>75058 GRAYSON</v>
      </c>
      <c r="B56" s="38">
        <v>0.81</v>
      </c>
      <c r="C56" s="38">
        <v>0.81</v>
      </c>
      <c r="D56" s="39">
        <v>0.68799999999999994</v>
      </c>
      <c r="E56" s="39">
        <v>0.66400000000000003</v>
      </c>
      <c r="F56" s="39">
        <v>0.7</v>
      </c>
      <c r="G56" s="126">
        <v>0.80300000000000005</v>
      </c>
      <c r="H56" s="38">
        <v>1.0649999999999999</v>
      </c>
      <c r="I56" s="38">
        <v>1.0649999999999999</v>
      </c>
      <c r="J56" s="41">
        <v>1</v>
      </c>
      <c r="K56" s="41">
        <v>1</v>
      </c>
      <c r="L56" s="41"/>
      <c r="M56" s="37">
        <v>75058</v>
      </c>
      <c r="N56" s="125" t="s">
        <v>118</v>
      </c>
    </row>
    <row r="57" spans="1:14" x14ac:dyDescent="0.4">
      <c r="A57" s="40" t="str">
        <f t="shared" si="0"/>
        <v>75060 DALLAS</v>
      </c>
      <c r="B57" s="38">
        <v>1.095</v>
      </c>
      <c r="C57" s="38">
        <v>1.095</v>
      </c>
      <c r="D57" s="39">
        <v>1</v>
      </c>
      <c r="E57" s="39">
        <v>0.96499999999999997</v>
      </c>
      <c r="F57" s="39">
        <v>1</v>
      </c>
      <c r="G57" s="126">
        <v>1.089</v>
      </c>
      <c r="H57" s="38">
        <v>0.98</v>
      </c>
      <c r="I57" s="38">
        <v>0.98</v>
      </c>
      <c r="J57" s="41">
        <v>1</v>
      </c>
      <c r="K57" s="41">
        <v>1</v>
      </c>
      <c r="L57" s="41"/>
      <c r="M57" s="37">
        <v>75060</v>
      </c>
      <c r="N57" s="125" t="s">
        <v>115</v>
      </c>
    </row>
    <row r="58" spans="1:14" x14ac:dyDescent="0.4">
      <c r="A58" s="40" t="str">
        <f t="shared" si="0"/>
        <v>75061 DALLAS</v>
      </c>
      <c r="B58" s="38">
        <v>1.095</v>
      </c>
      <c r="C58" s="38">
        <v>1.095</v>
      </c>
      <c r="D58" s="39">
        <v>1</v>
      </c>
      <c r="E58" s="39">
        <v>0.96499999999999997</v>
      </c>
      <c r="F58" s="39">
        <v>1</v>
      </c>
      <c r="G58" s="126">
        <v>1.089</v>
      </c>
      <c r="H58" s="38">
        <v>0.98</v>
      </c>
      <c r="I58" s="38">
        <v>0.98</v>
      </c>
      <c r="J58" s="41">
        <v>1</v>
      </c>
      <c r="K58" s="41">
        <v>1</v>
      </c>
      <c r="L58" s="41"/>
      <c r="M58" s="37">
        <v>75061</v>
      </c>
      <c r="N58" s="125" t="s">
        <v>115</v>
      </c>
    </row>
    <row r="59" spans="1:14" x14ac:dyDescent="0.4">
      <c r="A59" s="40" t="str">
        <f t="shared" si="0"/>
        <v>75062 DALLAS</v>
      </c>
      <c r="B59" s="38">
        <v>1.095</v>
      </c>
      <c r="C59" s="38">
        <v>1.095</v>
      </c>
      <c r="D59" s="39">
        <v>1</v>
      </c>
      <c r="E59" s="39">
        <v>0.96499999999999997</v>
      </c>
      <c r="F59" s="39">
        <v>1</v>
      </c>
      <c r="G59" s="126">
        <v>1.089</v>
      </c>
      <c r="H59" s="38">
        <v>0.98</v>
      </c>
      <c r="I59" s="38">
        <v>0.98</v>
      </c>
      <c r="J59" s="41">
        <v>1</v>
      </c>
      <c r="K59" s="41">
        <v>1</v>
      </c>
      <c r="L59" s="41"/>
      <c r="M59" s="37">
        <v>75062</v>
      </c>
      <c r="N59" s="125" t="s">
        <v>115</v>
      </c>
    </row>
    <row r="60" spans="1:14" x14ac:dyDescent="0.4">
      <c r="A60" s="40" t="str">
        <f t="shared" si="0"/>
        <v>75063 DALLAS</v>
      </c>
      <c r="B60" s="38">
        <v>1.0549999999999999</v>
      </c>
      <c r="C60" s="38">
        <v>1.0549999999999999</v>
      </c>
      <c r="D60" s="39">
        <v>1</v>
      </c>
      <c r="E60" s="39">
        <v>0.96499999999999997</v>
      </c>
      <c r="F60" s="39">
        <v>1</v>
      </c>
      <c r="G60" s="126">
        <v>1.089</v>
      </c>
      <c r="H60" s="38">
        <v>0.96</v>
      </c>
      <c r="I60" s="38">
        <v>0.96</v>
      </c>
      <c r="J60" s="41">
        <v>1</v>
      </c>
      <c r="K60" s="41">
        <v>1</v>
      </c>
      <c r="L60" s="41"/>
      <c r="M60" s="37">
        <v>75063</v>
      </c>
      <c r="N60" s="125" t="s">
        <v>115</v>
      </c>
    </row>
    <row r="61" spans="1:14" x14ac:dyDescent="0.4">
      <c r="A61" s="40" t="str">
        <f t="shared" si="0"/>
        <v>75065 DENTON</v>
      </c>
      <c r="B61" s="38">
        <v>0.86499999999999999</v>
      </c>
      <c r="C61" s="38">
        <v>0.86499999999999999</v>
      </c>
      <c r="D61" s="39">
        <v>0.68799999999999994</v>
      </c>
      <c r="E61" s="39">
        <v>0.67100000000000004</v>
      </c>
      <c r="F61" s="39">
        <v>0.7</v>
      </c>
      <c r="G61" s="126">
        <v>0.85599999999999998</v>
      </c>
      <c r="H61" s="38">
        <v>0.93500000000000005</v>
      </c>
      <c r="I61" s="38">
        <v>0.93500000000000005</v>
      </c>
      <c r="J61" s="41">
        <v>1</v>
      </c>
      <c r="K61" s="41">
        <v>1</v>
      </c>
      <c r="L61" s="41"/>
      <c r="M61" s="37">
        <v>75065</v>
      </c>
      <c r="N61" s="125" t="s">
        <v>117</v>
      </c>
    </row>
    <row r="62" spans="1:14" x14ac:dyDescent="0.4">
      <c r="A62" s="40" t="str">
        <f t="shared" si="0"/>
        <v>75067 DALLAS</v>
      </c>
      <c r="B62" s="38">
        <v>1.0549999999999999</v>
      </c>
      <c r="C62" s="38">
        <v>1.0549999999999999</v>
      </c>
      <c r="D62" s="39">
        <v>1</v>
      </c>
      <c r="E62" s="39">
        <v>0.96499999999999997</v>
      </c>
      <c r="F62" s="39">
        <v>1</v>
      </c>
      <c r="G62" s="126">
        <v>1.089</v>
      </c>
      <c r="H62" s="38">
        <v>0.96</v>
      </c>
      <c r="I62" s="38">
        <v>0.96</v>
      </c>
      <c r="J62" s="41">
        <v>1</v>
      </c>
      <c r="K62" s="41">
        <v>1</v>
      </c>
      <c r="L62" s="41"/>
      <c r="M62" s="37">
        <v>75067</v>
      </c>
      <c r="N62" s="125" t="s">
        <v>115</v>
      </c>
    </row>
    <row r="63" spans="1:14" x14ac:dyDescent="0.4">
      <c r="A63" s="40" t="str">
        <f t="shared" si="0"/>
        <v>75067 DENTON</v>
      </c>
      <c r="B63" s="38">
        <v>0.86499999999999999</v>
      </c>
      <c r="C63" s="38">
        <v>0.86499999999999999</v>
      </c>
      <c r="D63" s="39">
        <v>0.68799999999999994</v>
      </c>
      <c r="E63" s="39">
        <v>0.67100000000000004</v>
      </c>
      <c r="F63" s="39">
        <v>0.7</v>
      </c>
      <c r="G63" s="126">
        <v>0.85599999999999998</v>
      </c>
      <c r="H63" s="38">
        <v>0.93500000000000005</v>
      </c>
      <c r="I63" s="38">
        <v>0.93500000000000005</v>
      </c>
      <c r="J63" s="41">
        <v>1</v>
      </c>
      <c r="K63" s="41">
        <v>1</v>
      </c>
      <c r="L63" s="41"/>
      <c r="M63" s="37">
        <v>75067</v>
      </c>
      <c r="N63" s="125" t="s">
        <v>117</v>
      </c>
    </row>
    <row r="64" spans="1:14" x14ac:dyDescent="0.4">
      <c r="A64" s="40" t="str">
        <f t="shared" si="0"/>
        <v>75068 DENTON</v>
      </c>
      <c r="B64" s="38">
        <v>0.86499999999999999</v>
      </c>
      <c r="C64" s="38">
        <v>0.86499999999999999</v>
      </c>
      <c r="D64" s="39">
        <v>0.68799999999999994</v>
      </c>
      <c r="E64" s="39">
        <v>0.67100000000000004</v>
      </c>
      <c r="F64" s="39">
        <v>0.7</v>
      </c>
      <c r="G64" s="126">
        <v>0.85599999999999998</v>
      </c>
      <c r="H64" s="38">
        <v>0.93500000000000005</v>
      </c>
      <c r="I64" s="38">
        <v>0.93500000000000005</v>
      </c>
      <c r="J64" s="41">
        <v>1</v>
      </c>
      <c r="K64" s="41">
        <v>1</v>
      </c>
      <c r="L64" s="41"/>
      <c r="M64" s="37">
        <v>75068</v>
      </c>
      <c r="N64" s="125" t="s">
        <v>117</v>
      </c>
    </row>
    <row r="65" spans="1:14" x14ac:dyDescent="0.4">
      <c r="A65" s="40" t="str">
        <f t="shared" si="0"/>
        <v>75069 COLLIN</v>
      </c>
      <c r="B65" s="38">
        <v>0.81499999999999995</v>
      </c>
      <c r="C65" s="38">
        <v>0.81499999999999995</v>
      </c>
      <c r="D65" s="39">
        <v>0.68799999999999994</v>
      </c>
      <c r="E65" s="39">
        <v>0.71099999999999997</v>
      </c>
      <c r="F65" s="39">
        <v>0.7</v>
      </c>
      <c r="G65" s="126">
        <v>0.75700000000000001</v>
      </c>
      <c r="H65" s="38">
        <v>0.95499999999999996</v>
      </c>
      <c r="I65" s="38">
        <v>0.95499999999999996</v>
      </c>
      <c r="J65" s="41">
        <v>1</v>
      </c>
      <c r="K65" s="41">
        <v>1</v>
      </c>
      <c r="L65" s="41"/>
      <c r="M65" s="37">
        <v>75069</v>
      </c>
      <c r="N65" s="125" t="s">
        <v>116</v>
      </c>
    </row>
    <row r="66" spans="1:14" x14ac:dyDescent="0.4">
      <c r="A66" s="40" t="str">
        <f t="shared" si="0"/>
        <v>75070 COLLIN</v>
      </c>
      <c r="B66" s="38">
        <v>0.81499999999999995</v>
      </c>
      <c r="C66" s="38">
        <v>0.81499999999999995</v>
      </c>
      <c r="D66" s="39">
        <v>0.68799999999999994</v>
      </c>
      <c r="E66" s="39">
        <v>0.71099999999999997</v>
      </c>
      <c r="F66" s="39">
        <v>0.7</v>
      </c>
      <c r="G66" s="126">
        <v>0.75700000000000001</v>
      </c>
      <c r="H66" s="38">
        <v>0.95499999999999996</v>
      </c>
      <c r="I66" s="38">
        <v>0.95499999999999996</v>
      </c>
      <c r="J66" s="41">
        <v>1</v>
      </c>
      <c r="K66" s="41">
        <v>1</v>
      </c>
      <c r="L66" s="41"/>
      <c r="M66" s="37">
        <v>75070</v>
      </c>
      <c r="N66" s="125" t="s">
        <v>116</v>
      </c>
    </row>
    <row r="67" spans="1:14" x14ac:dyDescent="0.4">
      <c r="A67" s="40" t="str">
        <f t="shared" si="0"/>
        <v>75071 COLLIN</v>
      </c>
      <c r="B67" s="38">
        <v>0.81499999999999995</v>
      </c>
      <c r="C67" s="38">
        <v>0.81499999999999995</v>
      </c>
      <c r="D67" s="39">
        <v>0.68799999999999994</v>
      </c>
      <c r="E67" s="39">
        <v>0.71099999999999997</v>
      </c>
      <c r="F67" s="39">
        <v>0.7</v>
      </c>
      <c r="G67" s="126">
        <v>0.75700000000000001</v>
      </c>
      <c r="H67" s="38">
        <v>0.95499999999999996</v>
      </c>
      <c r="I67" s="38">
        <v>0.95499999999999996</v>
      </c>
      <c r="J67" s="41">
        <v>1</v>
      </c>
      <c r="K67" s="41">
        <v>1</v>
      </c>
      <c r="L67" s="41"/>
      <c r="M67" s="37">
        <v>75071</v>
      </c>
      <c r="N67" s="125" t="s">
        <v>116</v>
      </c>
    </row>
    <row r="68" spans="1:14" x14ac:dyDescent="0.4">
      <c r="A68" s="40" t="str">
        <f t="shared" si="0"/>
        <v>75074 COLLIN</v>
      </c>
      <c r="B68" s="38">
        <v>0.81499999999999995</v>
      </c>
      <c r="C68" s="38">
        <v>0.81499999999999995</v>
      </c>
      <c r="D68" s="39">
        <v>0.68799999999999994</v>
      </c>
      <c r="E68" s="39">
        <v>0.71099999999999997</v>
      </c>
      <c r="F68" s="39">
        <v>0.7</v>
      </c>
      <c r="G68" s="126">
        <v>0.75700000000000001</v>
      </c>
      <c r="H68" s="38">
        <v>0.95499999999999996</v>
      </c>
      <c r="I68" s="38">
        <v>0.95499999999999996</v>
      </c>
      <c r="J68" s="41">
        <v>1</v>
      </c>
      <c r="K68" s="41">
        <v>1</v>
      </c>
      <c r="L68" s="41"/>
      <c r="M68" s="37">
        <v>75074</v>
      </c>
      <c r="N68" s="125" t="s">
        <v>116</v>
      </c>
    </row>
    <row r="69" spans="1:14" x14ac:dyDescent="0.4">
      <c r="A69" s="40" t="str">
        <f t="shared" si="0"/>
        <v>75075 COLLIN</v>
      </c>
      <c r="B69" s="38">
        <v>0.81499999999999995</v>
      </c>
      <c r="C69" s="38">
        <v>0.81499999999999995</v>
      </c>
      <c r="D69" s="39">
        <v>0.68799999999999994</v>
      </c>
      <c r="E69" s="39">
        <v>0.71099999999999997</v>
      </c>
      <c r="F69" s="39">
        <v>0.7</v>
      </c>
      <c r="G69" s="126">
        <v>0.75700000000000001</v>
      </c>
      <c r="H69" s="38">
        <v>0.95499999999999996</v>
      </c>
      <c r="I69" s="38">
        <v>0.95499999999999996</v>
      </c>
      <c r="J69" s="41">
        <v>1</v>
      </c>
      <c r="K69" s="41">
        <v>1</v>
      </c>
      <c r="L69" s="41"/>
      <c r="M69" s="37">
        <v>75075</v>
      </c>
      <c r="N69" s="125" t="s">
        <v>116</v>
      </c>
    </row>
    <row r="70" spans="1:14" x14ac:dyDescent="0.4">
      <c r="A70" s="40" t="str">
        <f t="shared" si="0"/>
        <v>75076 GRAYSON</v>
      </c>
      <c r="B70" s="38">
        <v>0.81</v>
      </c>
      <c r="C70" s="38">
        <v>0.81</v>
      </c>
      <c r="D70" s="39">
        <v>0.68799999999999994</v>
      </c>
      <c r="E70" s="39">
        <v>0.66400000000000003</v>
      </c>
      <c r="F70" s="39">
        <v>0.7</v>
      </c>
      <c r="G70" s="126">
        <v>0.80300000000000005</v>
      </c>
      <c r="H70" s="38">
        <v>1.0649999999999999</v>
      </c>
      <c r="I70" s="38">
        <v>1.0649999999999999</v>
      </c>
      <c r="J70" s="41">
        <v>1</v>
      </c>
      <c r="K70" s="41">
        <v>1</v>
      </c>
      <c r="L70" s="41"/>
      <c r="M70" s="37">
        <v>75076</v>
      </c>
      <c r="N70" s="125" t="s">
        <v>118</v>
      </c>
    </row>
    <row r="71" spans="1:14" x14ac:dyDescent="0.4">
      <c r="A71" s="40" t="str">
        <f t="shared" si="0"/>
        <v>75077 DENTON</v>
      </c>
      <c r="B71" s="38">
        <v>0.86499999999999999</v>
      </c>
      <c r="C71" s="38">
        <v>0.86499999999999999</v>
      </c>
      <c r="D71" s="39">
        <v>0.68799999999999994</v>
      </c>
      <c r="E71" s="39">
        <v>0.67100000000000004</v>
      </c>
      <c r="F71" s="39">
        <v>0.7</v>
      </c>
      <c r="G71" s="126">
        <v>0.85599999999999998</v>
      </c>
      <c r="H71" s="38">
        <v>0.93500000000000005</v>
      </c>
      <c r="I71" s="38">
        <v>0.93500000000000005</v>
      </c>
      <c r="J71" s="41">
        <v>1</v>
      </c>
      <c r="K71" s="41">
        <v>1</v>
      </c>
      <c r="L71" s="41"/>
      <c r="M71" s="37">
        <v>75077</v>
      </c>
      <c r="N71" s="125" t="s">
        <v>117</v>
      </c>
    </row>
    <row r="72" spans="1:14" x14ac:dyDescent="0.4">
      <c r="A72" s="40" t="str">
        <f t="shared" ref="A72:A135" si="1">M72&amp;" "&amp;N72</f>
        <v>75078 COLLIN</v>
      </c>
      <c r="B72" s="38">
        <v>0.81499999999999995</v>
      </c>
      <c r="C72" s="38">
        <v>0.81499999999999995</v>
      </c>
      <c r="D72" s="39">
        <v>0.68799999999999994</v>
      </c>
      <c r="E72" s="39">
        <v>0.71099999999999997</v>
      </c>
      <c r="F72" s="39">
        <v>0.7</v>
      </c>
      <c r="G72" s="126">
        <v>0.75700000000000001</v>
      </c>
      <c r="H72" s="38">
        <v>0.95499999999999996</v>
      </c>
      <c r="I72" s="38">
        <v>0.95499999999999996</v>
      </c>
      <c r="J72" s="41">
        <v>1</v>
      </c>
      <c r="K72" s="41">
        <v>1</v>
      </c>
      <c r="L72" s="41"/>
      <c r="M72" s="37">
        <v>75078</v>
      </c>
      <c r="N72" s="125" t="s">
        <v>116</v>
      </c>
    </row>
    <row r="73" spans="1:14" x14ac:dyDescent="0.4">
      <c r="A73" s="40" t="str">
        <f t="shared" si="1"/>
        <v>75078 DENTON</v>
      </c>
      <c r="B73" s="38">
        <v>0.86499999999999999</v>
      </c>
      <c r="C73" s="38">
        <v>0.86499999999999999</v>
      </c>
      <c r="D73" s="39">
        <v>0.68799999999999994</v>
      </c>
      <c r="E73" s="39">
        <v>0.67100000000000004</v>
      </c>
      <c r="F73" s="39">
        <v>0.7</v>
      </c>
      <c r="G73" s="126">
        <v>0.85599999999999998</v>
      </c>
      <c r="H73" s="38">
        <v>0.93500000000000005</v>
      </c>
      <c r="I73" s="38">
        <v>0.93500000000000005</v>
      </c>
      <c r="J73" s="41">
        <v>1</v>
      </c>
      <c r="K73" s="41">
        <v>1</v>
      </c>
      <c r="L73" s="41"/>
      <c r="M73" s="37">
        <v>75078</v>
      </c>
      <c r="N73" s="125" t="s">
        <v>117</v>
      </c>
    </row>
    <row r="74" spans="1:14" x14ac:dyDescent="0.4">
      <c r="A74" s="40" t="str">
        <f t="shared" si="1"/>
        <v>75080 COLLIN</v>
      </c>
      <c r="B74" s="38">
        <v>0.81499999999999995</v>
      </c>
      <c r="C74" s="38">
        <v>0.81499999999999995</v>
      </c>
      <c r="D74" s="39">
        <v>0.68799999999999994</v>
      </c>
      <c r="E74" s="39">
        <v>0.71099999999999997</v>
      </c>
      <c r="F74" s="39">
        <v>0.7</v>
      </c>
      <c r="G74" s="126">
        <v>0.75700000000000001</v>
      </c>
      <c r="H74" s="38">
        <v>0.95499999999999996</v>
      </c>
      <c r="I74" s="38">
        <v>0.95499999999999996</v>
      </c>
      <c r="J74" s="41">
        <v>1</v>
      </c>
      <c r="K74" s="41">
        <v>1</v>
      </c>
      <c r="L74" s="41"/>
      <c r="M74" s="37">
        <v>75080</v>
      </c>
      <c r="N74" s="125" t="s">
        <v>116</v>
      </c>
    </row>
    <row r="75" spans="1:14" x14ac:dyDescent="0.4">
      <c r="A75" s="40" t="str">
        <f t="shared" si="1"/>
        <v>75080 DALLAS</v>
      </c>
      <c r="B75" s="38">
        <v>1.0549999999999999</v>
      </c>
      <c r="C75" s="38">
        <v>1.0549999999999999</v>
      </c>
      <c r="D75" s="39">
        <v>1</v>
      </c>
      <c r="E75" s="39">
        <v>0.96499999999999997</v>
      </c>
      <c r="F75" s="39">
        <v>1</v>
      </c>
      <c r="G75" s="126">
        <v>1.089</v>
      </c>
      <c r="H75" s="38">
        <v>0.96</v>
      </c>
      <c r="I75" s="38">
        <v>0.96</v>
      </c>
      <c r="J75" s="41">
        <v>1</v>
      </c>
      <c r="K75" s="41">
        <v>1</v>
      </c>
      <c r="L75" s="41"/>
      <c r="M75" s="37">
        <v>75080</v>
      </c>
      <c r="N75" s="125" t="s">
        <v>115</v>
      </c>
    </row>
    <row r="76" spans="1:14" x14ac:dyDescent="0.4">
      <c r="A76" s="40" t="str">
        <f t="shared" si="1"/>
        <v>75081 DALLAS</v>
      </c>
      <c r="B76" s="38">
        <v>1.0549999999999999</v>
      </c>
      <c r="C76" s="38">
        <v>1.0549999999999999</v>
      </c>
      <c r="D76" s="39">
        <v>1</v>
      </c>
      <c r="E76" s="39">
        <v>0.96499999999999997</v>
      </c>
      <c r="F76" s="39">
        <v>1</v>
      </c>
      <c r="G76" s="126">
        <v>1.089</v>
      </c>
      <c r="H76" s="38">
        <v>0.96</v>
      </c>
      <c r="I76" s="38">
        <v>0.96</v>
      </c>
      <c r="J76" s="41">
        <v>1</v>
      </c>
      <c r="K76" s="41">
        <v>1</v>
      </c>
      <c r="L76" s="41"/>
      <c r="M76" s="37">
        <v>75081</v>
      </c>
      <c r="N76" s="125" t="s">
        <v>115</v>
      </c>
    </row>
    <row r="77" spans="1:14" x14ac:dyDescent="0.4">
      <c r="A77" s="40" t="str">
        <f t="shared" si="1"/>
        <v>75082 COLLIN</v>
      </c>
      <c r="B77" s="38">
        <v>0.81499999999999995</v>
      </c>
      <c r="C77" s="38">
        <v>0.81499999999999995</v>
      </c>
      <c r="D77" s="39">
        <v>0.68799999999999994</v>
      </c>
      <c r="E77" s="39">
        <v>0.71099999999999997</v>
      </c>
      <c r="F77" s="39">
        <v>0.7</v>
      </c>
      <c r="G77" s="126">
        <v>0.75700000000000001</v>
      </c>
      <c r="H77" s="38">
        <v>0.95499999999999996</v>
      </c>
      <c r="I77" s="38">
        <v>0.95499999999999996</v>
      </c>
      <c r="J77" s="41">
        <v>1</v>
      </c>
      <c r="K77" s="41">
        <v>1</v>
      </c>
      <c r="L77" s="41"/>
      <c r="M77" s="37">
        <v>75082</v>
      </c>
      <c r="N77" s="125" t="s">
        <v>116</v>
      </c>
    </row>
    <row r="78" spans="1:14" x14ac:dyDescent="0.4">
      <c r="A78" s="40" t="str">
        <f t="shared" si="1"/>
        <v>75082 DALLAS</v>
      </c>
      <c r="B78" s="38">
        <v>1.0549999999999999</v>
      </c>
      <c r="C78" s="38">
        <v>1.0549999999999999</v>
      </c>
      <c r="D78" s="39">
        <v>1</v>
      </c>
      <c r="E78" s="39">
        <v>0.96499999999999997</v>
      </c>
      <c r="F78" s="39">
        <v>1</v>
      </c>
      <c r="G78" s="126">
        <v>1.089</v>
      </c>
      <c r="H78" s="38">
        <v>0.96</v>
      </c>
      <c r="I78" s="38">
        <v>0.96</v>
      </c>
      <c r="J78" s="41">
        <v>1</v>
      </c>
      <c r="K78" s="41">
        <v>1</v>
      </c>
      <c r="L78" s="41"/>
      <c r="M78" s="37">
        <v>75082</v>
      </c>
      <c r="N78" s="125" t="s">
        <v>115</v>
      </c>
    </row>
    <row r="79" spans="1:14" x14ac:dyDescent="0.4">
      <c r="A79" s="40" t="str">
        <f t="shared" si="1"/>
        <v>75087 COLLIN</v>
      </c>
      <c r="B79" s="38">
        <v>0.81499999999999995</v>
      </c>
      <c r="C79" s="38">
        <v>0.81499999999999995</v>
      </c>
      <c r="D79" s="39">
        <v>0.68799999999999994</v>
      </c>
      <c r="E79" s="39">
        <v>0.71099999999999997</v>
      </c>
      <c r="F79" s="39">
        <v>0.7</v>
      </c>
      <c r="G79" s="126">
        <v>0.75700000000000001</v>
      </c>
      <c r="H79" s="38">
        <v>0.95499999999999996</v>
      </c>
      <c r="I79" s="38">
        <v>0.95499999999999996</v>
      </c>
      <c r="J79" s="41">
        <v>1</v>
      </c>
      <c r="K79" s="41">
        <v>1</v>
      </c>
      <c r="L79" s="41"/>
      <c r="M79" s="37">
        <v>75087</v>
      </c>
      <c r="N79" s="125" t="s">
        <v>116</v>
      </c>
    </row>
    <row r="80" spans="1:14" x14ac:dyDescent="0.4">
      <c r="A80" s="40" t="str">
        <f t="shared" si="1"/>
        <v>75087 ROCKWALL</v>
      </c>
      <c r="B80" s="38">
        <v>0.83499999999999996</v>
      </c>
      <c r="C80" s="38">
        <v>0.83499999999999996</v>
      </c>
      <c r="D80" s="39">
        <v>0.68799999999999994</v>
      </c>
      <c r="E80" s="39">
        <v>0.71199999999999997</v>
      </c>
      <c r="F80" s="39">
        <v>0.7</v>
      </c>
      <c r="G80" s="126">
        <v>0.88600000000000001</v>
      </c>
      <c r="H80" s="38">
        <v>0.95</v>
      </c>
      <c r="I80" s="38">
        <v>0.95</v>
      </c>
      <c r="J80" s="41">
        <v>1</v>
      </c>
      <c r="K80" s="41">
        <v>1</v>
      </c>
      <c r="L80" s="41"/>
      <c r="M80" s="37">
        <v>75087</v>
      </c>
      <c r="N80" s="125" t="s">
        <v>120</v>
      </c>
    </row>
    <row r="81" spans="1:14" x14ac:dyDescent="0.4">
      <c r="A81" s="40" t="str">
        <f t="shared" si="1"/>
        <v>75088 DALLAS</v>
      </c>
      <c r="B81" s="38">
        <v>1.0549999999999999</v>
      </c>
      <c r="C81" s="38">
        <v>1.0549999999999999</v>
      </c>
      <c r="D81" s="39">
        <v>1</v>
      </c>
      <c r="E81" s="39">
        <v>0.96499999999999997</v>
      </c>
      <c r="F81" s="39">
        <v>1</v>
      </c>
      <c r="G81" s="126">
        <v>1.089</v>
      </c>
      <c r="H81" s="38">
        <v>0.96</v>
      </c>
      <c r="I81" s="38">
        <v>0.96</v>
      </c>
      <c r="J81" s="41">
        <v>1</v>
      </c>
      <c r="K81" s="41">
        <v>1</v>
      </c>
      <c r="L81" s="41"/>
      <c r="M81" s="37">
        <v>75088</v>
      </c>
      <c r="N81" s="125" t="s">
        <v>115</v>
      </c>
    </row>
    <row r="82" spans="1:14" x14ac:dyDescent="0.4">
      <c r="A82" s="40" t="str">
        <f t="shared" si="1"/>
        <v>75088 ROCKWALL</v>
      </c>
      <c r="B82" s="38">
        <v>0.83499999999999996</v>
      </c>
      <c r="C82" s="38">
        <v>0.83499999999999996</v>
      </c>
      <c r="D82" s="39">
        <v>0.68799999999999994</v>
      </c>
      <c r="E82" s="39">
        <v>0.71199999999999997</v>
      </c>
      <c r="F82" s="39">
        <v>0.7</v>
      </c>
      <c r="G82" s="126">
        <v>0.88600000000000001</v>
      </c>
      <c r="H82" s="38">
        <v>0.95</v>
      </c>
      <c r="I82" s="38">
        <v>0.95</v>
      </c>
      <c r="J82" s="41">
        <v>1</v>
      </c>
      <c r="K82" s="41">
        <v>1</v>
      </c>
      <c r="L82" s="41"/>
      <c r="M82" s="37">
        <v>75088</v>
      </c>
      <c r="N82" s="125" t="s">
        <v>120</v>
      </c>
    </row>
    <row r="83" spans="1:14" x14ac:dyDescent="0.4">
      <c r="A83" s="40" t="str">
        <f t="shared" si="1"/>
        <v>75089 DALLAS</v>
      </c>
      <c r="B83" s="38">
        <v>1.0549999999999999</v>
      </c>
      <c r="C83" s="38">
        <v>1.0549999999999999</v>
      </c>
      <c r="D83" s="39">
        <v>1</v>
      </c>
      <c r="E83" s="39">
        <v>0.96499999999999997</v>
      </c>
      <c r="F83" s="39">
        <v>1</v>
      </c>
      <c r="G83" s="126">
        <v>1.089</v>
      </c>
      <c r="H83" s="38">
        <v>0.96</v>
      </c>
      <c r="I83" s="38">
        <v>0.96</v>
      </c>
      <c r="J83" s="41">
        <v>1</v>
      </c>
      <c r="K83" s="41">
        <v>1</v>
      </c>
      <c r="L83" s="41"/>
      <c r="M83" s="37">
        <v>75089</v>
      </c>
      <c r="N83" s="125" t="s">
        <v>115</v>
      </c>
    </row>
    <row r="84" spans="1:14" x14ac:dyDescent="0.4">
      <c r="A84" s="40" t="str">
        <f t="shared" si="1"/>
        <v>75089 ROCKWALL</v>
      </c>
      <c r="B84" s="38">
        <v>0.83499999999999996</v>
      </c>
      <c r="C84" s="38">
        <v>0.83499999999999996</v>
      </c>
      <c r="D84" s="39">
        <v>0.68799999999999994</v>
      </c>
      <c r="E84" s="39">
        <v>0.71199999999999997</v>
      </c>
      <c r="F84" s="39">
        <v>0.7</v>
      </c>
      <c r="G84" s="126">
        <v>0.88600000000000001</v>
      </c>
      <c r="H84" s="38">
        <v>0.95</v>
      </c>
      <c r="I84" s="38">
        <v>0.95</v>
      </c>
      <c r="J84" s="41">
        <v>1</v>
      </c>
      <c r="K84" s="41">
        <v>1</v>
      </c>
      <c r="L84" s="41"/>
      <c r="M84" s="37">
        <v>75089</v>
      </c>
      <c r="N84" s="125" t="s">
        <v>120</v>
      </c>
    </row>
    <row r="85" spans="1:14" x14ac:dyDescent="0.4">
      <c r="A85" s="40" t="str">
        <f t="shared" si="1"/>
        <v>75090 GRAYSON</v>
      </c>
      <c r="B85" s="38">
        <v>0.81</v>
      </c>
      <c r="C85" s="38">
        <v>0.81</v>
      </c>
      <c r="D85" s="39">
        <v>0.68799999999999994</v>
      </c>
      <c r="E85" s="39">
        <v>0.66400000000000003</v>
      </c>
      <c r="F85" s="39">
        <v>0.7</v>
      </c>
      <c r="G85" s="126">
        <v>0.80300000000000005</v>
      </c>
      <c r="H85" s="38">
        <v>1.0649999999999999</v>
      </c>
      <c r="I85" s="38">
        <v>1.0649999999999999</v>
      </c>
      <c r="J85" s="41">
        <v>1</v>
      </c>
      <c r="K85" s="41">
        <v>1</v>
      </c>
      <c r="L85" s="41"/>
      <c r="M85" s="37">
        <v>75090</v>
      </c>
      <c r="N85" s="125" t="s">
        <v>118</v>
      </c>
    </row>
    <row r="86" spans="1:14" x14ac:dyDescent="0.4">
      <c r="A86" s="40" t="str">
        <f t="shared" si="1"/>
        <v>75092 GRAYSON</v>
      </c>
      <c r="B86" s="38">
        <v>0.81</v>
      </c>
      <c r="C86" s="38">
        <v>0.81</v>
      </c>
      <c r="D86" s="39">
        <v>0.68799999999999994</v>
      </c>
      <c r="E86" s="39">
        <v>0.66400000000000003</v>
      </c>
      <c r="F86" s="39">
        <v>0.7</v>
      </c>
      <c r="G86" s="126">
        <v>0.80300000000000005</v>
      </c>
      <c r="H86" s="38">
        <v>1.0649999999999999</v>
      </c>
      <c r="I86" s="38">
        <v>1.0649999999999999</v>
      </c>
      <c r="J86" s="41">
        <v>1</v>
      </c>
      <c r="K86" s="41">
        <v>1</v>
      </c>
      <c r="L86" s="41"/>
      <c r="M86" s="37">
        <v>75092</v>
      </c>
      <c r="N86" s="125" t="s">
        <v>118</v>
      </c>
    </row>
    <row r="87" spans="1:14" x14ac:dyDescent="0.4">
      <c r="A87" s="40" t="str">
        <f t="shared" si="1"/>
        <v>75093 COLLIN</v>
      </c>
      <c r="B87" s="38">
        <v>0.81499999999999995</v>
      </c>
      <c r="C87" s="38">
        <v>0.81499999999999995</v>
      </c>
      <c r="D87" s="39">
        <v>0.68799999999999994</v>
      </c>
      <c r="E87" s="39">
        <v>0.71099999999999997</v>
      </c>
      <c r="F87" s="39">
        <v>0.7</v>
      </c>
      <c r="G87" s="126">
        <v>0.75700000000000001</v>
      </c>
      <c r="H87" s="38">
        <v>0.95499999999999996</v>
      </c>
      <c r="I87" s="38">
        <v>0.95499999999999996</v>
      </c>
      <c r="J87" s="41">
        <v>1</v>
      </c>
      <c r="K87" s="41">
        <v>1</v>
      </c>
      <c r="L87" s="41"/>
      <c r="M87" s="37">
        <v>75093</v>
      </c>
      <c r="N87" s="125" t="s">
        <v>116</v>
      </c>
    </row>
    <row r="88" spans="1:14" x14ac:dyDescent="0.4">
      <c r="A88" s="40" t="str">
        <f t="shared" si="1"/>
        <v>75093 DENTON</v>
      </c>
      <c r="B88" s="38">
        <v>0.86499999999999999</v>
      </c>
      <c r="C88" s="38">
        <v>0.86499999999999999</v>
      </c>
      <c r="D88" s="39">
        <v>0.68799999999999994</v>
      </c>
      <c r="E88" s="39">
        <v>0.67100000000000004</v>
      </c>
      <c r="F88" s="39">
        <v>0.7</v>
      </c>
      <c r="G88" s="126">
        <v>0.85599999999999998</v>
      </c>
      <c r="H88" s="38">
        <v>0.93500000000000005</v>
      </c>
      <c r="I88" s="38">
        <v>0.93500000000000005</v>
      </c>
      <c r="J88" s="41">
        <v>1</v>
      </c>
      <c r="K88" s="41">
        <v>1</v>
      </c>
      <c r="L88" s="41"/>
      <c r="M88" s="37">
        <v>75093</v>
      </c>
      <c r="N88" s="125" t="s">
        <v>117</v>
      </c>
    </row>
    <row r="89" spans="1:14" x14ac:dyDescent="0.4">
      <c r="A89" s="40" t="str">
        <f t="shared" si="1"/>
        <v>75094 COLLIN</v>
      </c>
      <c r="B89" s="38">
        <v>0.81499999999999995</v>
      </c>
      <c r="C89" s="38">
        <v>0.81499999999999995</v>
      </c>
      <c r="D89" s="39">
        <v>0.68799999999999994</v>
      </c>
      <c r="E89" s="39">
        <v>0.71099999999999997</v>
      </c>
      <c r="F89" s="39">
        <v>0.7</v>
      </c>
      <c r="G89" s="126">
        <v>0.75700000000000001</v>
      </c>
      <c r="H89" s="38">
        <v>0.95499999999999996</v>
      </c>
      <c r="I89" s="38">
        <v>0.95499999999999996</v>
      </c>
      <c r="J89" s="41">
        <v>1</v>
      </c>
      <c r="K89" s="41">
        <v>1</v>
      </c>
      <c r="L89" s="41"/>
      <c r="M89" s="37">
        <v>75094</v>
      </c>
      <c r="N89" s="125" t="s">
        <v>116</v>
      </c>
    </row>
    <row r="90" spans="1:14" x14ac:dyDescent="0.4">
      <c r="A90" s="40" t="str">
        <f t="shared" si="1"/>
        <v>75098 COLLIN</v>
      </c>
      <c r="B90" s="38">
        <v>0.81499999999999995</v>
      </c>
      <c r="C90" s="38">
        <v>0.81499999999999995</v>
      </c>
      <c r="D90" s="39">
        <v>0.68799999999999994</v>
      </c>
      <c r="E90" s="39">
        <v>0.71099999999999997</v>
      </c>
      <c r="F90" s="39">
        <v>0.7</v>
      </c>
      <c r="G90" s="126">
        <v>0.75700000000000001</v>
      </c>
      <c r="H90" s="38">
        <v>0.95499999999999996</v>
      </c>
      <c r="I90" s="38">
        <v>0.95499999999999996</v>
      </c>
      <c r="J90" s="41">
        <v>1</v>
      </c>
      <c r="K90" s="41">
        <v>1</v>
      </c>
      <c r="L90" s="41"/>
      <c r="M90" s="37">
        <v>75098</v>
      </c>
      <c r="N90" s="125" t="s">
        <v>116</v>
      </c>
    </row>
    <row r="91" spans="1:14" x14ac:dyDescent="0.4">
      <c r="A91" s="40" t="str">
        <f t="shared" si="1"/>
        <v>75098 DALLAS</v>
      </c>
      <c r="B91" s="38">
        <v>1.0549999999999999</v>
      </c>
      <c r="C91" s="38">
        <v>1.0549999999999999</v>
      </c>
      <c r="D91" s="39">
        <v>1</v>
      </c>
      <c r="E91" s="39">
        <v>0.96499999999999997</v>
      </c>
      <c r="F91" s="39">
        <v>1</v>
      </c>
      <c r="G91" s="126">
        <v>1.089</v>
      </c>
      <c r="H91" s="38">
        <v>0.96</v>
      </c>
      <c r="I91" s="38">
        <v>0.96</v>
      </c>
      <c r="J91" s="41">
        <v>1</v>
      </c>
      <c r="K91" s="41">
        <v>1</v>
      </c>
      <c r="L91" s="41"/>
      <c r="M91" s="37">
        <v>75098</v>
      </c>
      <c r="N91" s="125" t="s">
        <v>115</v>
      </c>
    </row>
    <row r="92" spans="1:14" x14ac:dyDescent="0.4">
      <c r="A92" s="40" t="str">
        <f t="shared" si="1"/>
        <v>75098 ROCKWALL</v>
      </c>
      <c r="B92" s="38">
        <v>0.83499999999999996</v>
      </c>
      <c r="C92" s="38">
        <v>0.83499999999999996</v>
      </c>
      <c r="D92" s="39">
        <v>0.68799999999999994</v>
      </c>
      <c r="E92" s="39">
        <v>0.71199999999999997</v>
      </c>
      <c r="F92" s="39">
        <v>0.7</v>
      </c>
      <c r="G92" s="126">
        <v>0.88600000000000001</v>
      </c>
      <c r="H92" s="38">
        <v>0.95</v>
      </c>
      <c r="I92" s="38">
        <v>0.95</v>
      </c>
      <c r="J92" s="41">
        <v>1</v>
      </c>
      <c r="K92" s="41">
        <v>1</v>
      </c>
      <c r="L92" s="41"/>
      <c r="M92" s="37">
        <v>75098</v>
      </c>
      <c r="N92" s="125" t="s">
        <v>120</v>
      </c>
    </row>
    <row r="93" spans="1:14" x14ac:dyDescent="0.4">
      <c r="A93" s="40" t="str">
        <f t="shared" si="1"/>
        <v>75102 ELLIS</v>
      </c>
      <c r="B93" s="38">
        <v>0.745</v>
      </c>
      <c r="C93" s="38">
        <v>0.745</v>
      </c>
      <c r="D93" s="39">
        <v>1</v>
      </c>
      <c r="E93" s="39">
        <v>0.71699999999999997</v>
      </c>
      <c r="F93" s="39">
        <v>0.7</v>
      </c>
      <c r="G93" s="126">
        <v>0.84099999999999997</v>
      </c>
      <c r="H93" s="38">
        <v>0.92</v>
      </c>
      <c r="I93" s="38">
        <v>0.92</v>
      </c>
      <c r="J93" s="41">
        <v>1</v>
      </c>
      <c r="K93" s="41">
        <v>1</v>
      </c>
      <c r="L93" s="41"/>
      <c r="M93" s="37">
        <v>75102</v>
      </c>
      <c r="N93" s="125" t="s">
        <v>123</v>
      </c>
    </row>
    <row r="94" spans="1:14" x14ac:dyDescent="0.4">
      <c r="A94" s="40" t="str">
        <f t="shared" si="1"/>
        <v>75102 NAVARRO</v>
      </c>
      <c r="B94" s="38">
        <v>0.76</v>
      </c>
      <c r="C94" s="38">
        <v>0.76</v>
      </c>
      <c r="D94" s="39">
        <v>0.68799999999999994</v>
      </c>
      <c r="E94" s="39">
        <v>0.66400000000000003</v>
      </c>
      <c r="F94" s="39">
        <v>0.7</v>
      </c>
      <c r="G94" s="126">
        <v>0.72199999999999998</v>
      </c>
      <c r="H94" s="38">
        <v>0.93</v>
      </c>
      <c r="I94" s="38">
        <v>0.93</v>
      </c>
      <c r="J94" s="41">
        <v>1</v>
      </c>
      <c r="K94" s="41">
        <v>1</v>
      </c>
      <c r="L94" s="41"/>
      <c r="M94" s="37">
        <v>75102</v>
      </c>
      <c r="N94" s="125" t="s">
        <v>124</v>
      </c>
    </row>
    <row r="95" spans="1:14" x14ac:dyDescent="0.4">
      <c r="A95" s="40" t="str">
        <f t="shared" si="1"/>
        <v>75103 VAN ZANDT</v>
      </c>
      <c r="B95" s="38">
        <v>0.53500000000000003</v>
      </c>
      <c r="C95" s="38">
        <v>0.53500000000000003</v>
      </c>
      <c r="D95" s="39">
        <v>0.68799999999999994</v>
      </c>
      <c r="E95" s="39">
        <v>0.66400000000000003</v>
      </c>
      <c r="F95" s="39">
        <v>0.7</v>
      </c>
      <c r="G95" s="126">
        <v>0.72199999999999998</v>
      </c>
      <c r="H95" s="38">
        <v>0.84</v>
      </c>
      <c r="I95" s="38">
        <v>0.76500000000000001</v>
      </c>
      <c r="J95" s="41">
        <v>1</v>
      </c>
      <c r="K95" s="41">
        <v>1</v>
      </c>
      <c r="L95" s="41"/>
      <c r="M95" s="37">
        <v>75103</v>
      </c>
      <c r="N95" s="125" t="s">
        <v>125</v>
      </c>
    </row>
    <row r="96" spans="1:14" x14ac:dyDescent="0.4">
      <c r="A96" s="40" t="str">
        <f t="shared" si="1"/>
        <v>75104 DALLAS</v>
      </c>
      <c r="B96" s="38">
        <v>1.095</v>
      </c>
      <c r="C96" s="38">
        <v>1.095</v>
      </c>
      <c r="D96" s="39">
        <v>1</v>
      </c>
      <c r="E96" s="39">
        <v>0.96499999999999997</v>
      </c>
      <c r="F96" s="39">
        <v>1</v>
      </c>
      <c r="G96" s="126">
        <v>1.089</v>
      </c>
      <c r="H96" s="38">
        <v>0.98</v>
      </c>
      <c r="I96" s="38">
        <v>0.98</v>
      </c>
      <c r="J96" s="41">
        <v>1</v>
      </c>
      <c r="K96" s="41">
        <v>1</v>
      </c>
      <c r="L96" s="41"/>
      <c r="M96" s="37">
        <v>75104</v>
      </c>
      <c r="N96" s="125" t="s">
        <v>115</v>
      </c>
    </row>
    <row r="97" spans="1:14" x14ac:dyDescent="0.4">
      <c r="A97" s="40" t="str">
        <f t="shared" si="1"/>
        <v>75104 ELLIS</v>
      </c>
      <c r="B97" s="38">
        <v>0.745</v>
      </c>
      <c r="C97" s="38">
        <v>0.745</v>
      </c>
      <c r="D97" s="39">
        <v>1</v>
      </c>
      <c r="E97" s="39">
        <v>0.71699999999999997</v>
      </c>
      <c r="F97" s="39">
        <v>0.7</v>
      </c>
      <c r="G97" s="126">
        <v>0.84099999999999997</v>
      </c>
      <c r="H97" s="38">
        <v>0.92</v>
      </c>
      <c r="I97" s="38">
        <v>0.92</v>
      </c>
      <c r="J97" s="41">
        <v>1</v>
      </c>
      <c r="K97" s="41">
        <v>1</v>
      </c>
      <c r="L97" s="41"/>
      <c r="M97" s="37">
        <v>75104</v>
      </c>
      <c r="N97" s="125" t="s">
        <v>123</v>
      </c>
    </row>
    <row r="98" spans="1:14" x14ac:dyDescent="0.4">
      <c r="A98" s="40" t="str">
        <f t="shared" si="1"/>
        <v>75104 KAUFMAN</v>
      </c>
      <c r="B98" s="38">
        <v>0.73499999999999999</v>
      </c>
      <c r="C98" s="38">
        <v>0.73499999999999999</v>
      </c>
      <c r="D98" s="39">
        <v>0.68799999999999994</v>
      </c>
      <c r="E98" s="39">
        <v>0.66400000000000003</v>
      </c>
      <c r="F98" s="39">
        <v>0.7</v>
      </c>
      <c r="G98" s="126">
        <v>0.88600000000000001</v>
      </c>
      <c r="H98" s="38">
        <v>1.0149999999999999</v>
      </c>
      <c r="I98" s="38">
        <v>1.0149999999999999</v>
      </c>
      <c r="J98" s="41">
        <v>1</v>
      </c>
      <c r="K98" s="41">
        <v>1</v>
      </c>
      <c r="L98" s="41"/>
      <c r="M98" s="37">
        <v>75104</v>
      </c>
      <c r="N98" s="125" t="s">
        <v>119</v>
      </c>
    </row>
    <row r="99" spans="1:14" x14ac:dyDescent="0.4">
      <c r="A99" s="40" t="str">
        <f t="shared" si="1"/>
        <v>75105 NAVARRO</v>
      </c>
      <c r="B99" s="38">
        <v>0.76</v>
      </c>
      <c r="C99" s="38">
        <v>0.76</v>
      </c>
      <c r="D99" s="39">
        <v>0.68799999999999994</v>
      </c>
      <c r="E99" s="39">
        <v>0.66400000000000003</v>
      </c>
      <c r="F99" s="39">
        <v>0.7</v>
      </c>
      <c r="G99" s="126">
        <v>0.72199999999999998</v>
      </c>
      <c r="H99" s="38">
        <v>0.93</v>
      </c>
      <c r="I99" s="38">
        <v>0.93</v>
      </c>
      <c r="J99" s="41">
        <v>1</v>
      </c>
      <c r="K99" s="41">
        <v>1</v>
      </c>
      <c r="L99" s="41"/>
      <c r="M99" s="37">
        <v>75105</v>
      </c>
      <c r="N99" s="125" t="s">
        <v>124</v>
      </c>
    </row>
    <row r="100" spans="1:14" x14ac:dyDescent="0.4">
      <c r="A100" s="40" t="str">
        <f t="shared" si="1"/>
        <v>75109 NAVARRO</v>
      </c>
      <c r="B100" s="38">
        <v>0.76</v>
      </c>
      <c r="C100" s="38">
        <v>0.76</v>
      </c>
      <c r="D100" s="39">
        <v>0.68799999999999994</v>
      </c>
      <c r="E100" s="39">
        <v>0.66400000000000003</v>
      </c>
      <c r="F100" s="39">
        <v>0.7</v>
      </c>
      <c r="G100" s="126">
        <v>0.72199999999999998</v>
      </c>
      <c r="H100" s="38">
        <v>0.93</v>
      </c>
      <c r="I100" s="38">
        <v>0.93</v>
      </c>
      <c r="J100" s="41">
        <v>1</v>
      </c>
      <c r="K100" s="41">
        <v>1</v>
      </c>
      <c r="L100" s="41"/>
      <c r="M100" s="37">
        <v>75109</v>
      </c>
      <c r="N100" s="125" t="s">
        <v>124</v>
      </c>
    </row>
    <row r="101" spans="1:14" x14ac:dyDescent="0.4">
      <c r="A101" s="40" t="str">
        <f t="shared" si="1"/>
        <v>75110 NAVARRO</v>
      </c>
      <c r="B101" s="38">
        <v>0.76</v>
      </c>
      <c r="C101" s="38">
        <v>0.76</v>
      </c>
      <c r="D101" s="39">
        <v>0.68799999999999994</v>
      </c>
      <c r="E101" s="39">
        <v>0.66400000000000003</v>
      </c>
      <c r="F101" s="39">
        <v>0.7</v>
      </c>
      <c r="G101" s="126">
        <v>0.72199999999999998</v>
      </c>
      <c r="H101" s="38">
        <v>0.93</v>
      </c>
      <c r="I101" s="38">
        <v>0.93</v>
      </c>
      <c r="J101" s="41">
        <v>1</v>
      </c>
      <c r="K101" s="41">
        <v>1</v>
      </c>
      <c r="L101" s="41"/>
      <c r="M101" s="37">
        <v>75110</v>
      </c>
      <c r="N101" s="125" t="s">
        <v>124</v>
      </c>
    </row>
    <row r="102" spans="1:14" x14ac:dyDescent="0.4">
      <c r="A102" s="40" t="str">
        <f t="shared" si="1"/>
        <v>75114 KAUFMAN</v>
      </c>
      <c r="B102" s="38">
        <v>0.73499999999999999</v>
      </c>
      <c r="C102" s="38">
        <v>0.73499999999999999</v>
      </c>
      <c r="D102" s="39">
        <v>0.68799999999999994</v>
      </c>
      <c r="E102" s="39">
        <v>0.66400000000000003</v>
      </c>
      <c r="F102" s="39">
        <v>0.7</v>
      </c>
      <c r="G102" s="126">
        <v>0.88600000000000001</v>
      </c>
      <c r="H102" s="38">
        <v>1.0149999999999999</v>
      </c>
      <c r="I102" s="38">
        <v>1.0149999999999999</v>
      </c>
      <c r="J102" s="41">
        <v>1</v>
      </c>
      <c r="K102" s="41">
        <v>1</v>
      </c>
      <c r="L102" s="41"/>
      <c r="M102" s="37">
        <v>75114</v>
      </c>
      <c r="N102" s="125" t="s">
        <v>119</v>
      </c>
    </row>
    <row r="103" spans="1:14" x14ac:dyDescent="0.4">
      <c r="A103" s="40" t="str">
        <f t="shared" si="1"/>
        <v>75115 COLLIN</v>
      </c>
      <c r="B103" s="38">
        <v>0.81499999999999995</v>
      </c>
      <c r="C103" s="38">
        <v>0.81499999999999995</v>
      </c>
      <c r="D103" s="39">
        <v>0.68799999999999994</v>
      </c>
      <c r="E103" s="39">
        <v>0.71099999999999997</v>
      </c>
      <c r="F103" s="39">
        <v>0.7</v>
      </c>
      <c r="G103" s="126">
        <v>0.75700000000000001</v>
      </c>
      <c r="H103" s="38">
        <v>0.95499999999999996</v>
      </c>
      <c r="I103" s="38">
        <v>0.95499999999999996</v>
      </c>
      <c r="J103" s="41">
        <v>1</v>
      </c>
      <c r="K103" s="41">
        <v>1</v>
      </c>
      <c r="L103" s="41"/>
      <c r="M103" s="37">
        <v>75115</v>
      </c>
      <c r="N103" s="125" t="s">
        <v>116</v>
      </c>
    </row>
    <row r="104" spans="1:14" x14ac:dyDescent="0.4">
      <c r="A104" s="40" t="str">
        <f t="shared" si="1"/>
        <v>75115 DALLAS</v>
      </c>
      <c r="B104" s="38">
        <v>1.095</v>
      </c>
      <c r="C104" s="38">
        <v>1.095</v>
      </c>
      <c r="D104" s="39">
        <v>1</v>
      </c>
      <c r="E104" s="39">
        <v>0.96499999999999997</v>
      </c>
      <c r="F104" s="39">
        <v>1</v>
      </c>
      <c r="G104" s="126">
        <v>1.089</v>
      </c>
      <c r="H104" s="38">
        <v>0.98</v>
      </c>
      <c r="I104" s="38">
        <v>0.98</v>
      </c>
      <c r="J104" s="41">
        <v>1</v>
      </c>
      <c r="K104" s="41">
        <v>1</v>
      </c>
      <c r="L104" s="41"/>
      <c r="M104" s="37">
        <v>75115</v>
      </c>
      <c r="N104" s="125" t="s">
        <v>115</v>
      </c>
    </row>
    <row r="105" spans="1:14" x14ac:dyDescent="0.4">
      <c r="A105" s="40" t="str">
        <f t="shared" si="1"/>
        <v>75116 DALLAS</v>
      </c>
      <c r="B105" s="38">
        <v>1.0549999999999999</v>
      </c>
      <c r="C105" s="38">
        <v>1.0549999999999999</v>
      </c>
      <c r="D105" s="39">
        <v>1</v>
      </c>
      <c r="E105" s="39">
        <v>0.96499999999999997</v>
      </c>
      <c r="F105" s="39">
        <v>1</v>
      </c>
      <c r="G105" s="126">
        <v>1.089</v>
      </c>
      <c r="H105" s="38">
        <v>0.96</v>
      </c>
      <c r="I105" s="38">
        <v>0.96</v>
      </c>
      <c r="J105" s="41">
        <v>1</v>
      </c>
      <c r="K105" s="41">
        <v>1</v>
      </c>
      <c r="L105" s="41"/>
      <c r="M105" s="37">
        <v>75116</v>
      </c>
      <c r="N105" s="125" t="s">
        <v>115</v>
      </c>
    </row>
    <row r="106" spans="1:14" x14ac:dyDescent="0.4">
      <c r="A106" s="40" t="str">
        <f t="shared" si="1"/>
        <v>75117 VAN ZANDT</v>
      </c>
      <c r="B106" s="38">
        <v>0.53500000000000003</v>
      </c>
      <c r="C106" s="38">
        <v>0.53500000000000003</v>
      </c>
      <c r="D106" s="39">
        <v>0.68799999999999994</v>
      </c>
      <c r="E106" s="39">
        <v>0.66400000000000003</v>
      </c>
      <c r="F106" s="39">
        <v>0.7</v>
      </c>
      <c r="G106" s="126">
        <v>0.72199999999999998</v>
      </c>
      <c r="H106" s="38">
        <v>0.84</v>
      </c>
      <c r="I106" s="38">
        <v>0.76500000000000001</v>
      </c>
      <c r="J106" s="41">
        <v>1</v>
      </c>
      <c r="K106" s="41">
        <v>1</v>
      </c>
      <c r="L106" s="41"/>
      <c r="M106" s="37">
        <v>75117</v>
      </c>
      <c r="N106" s="125" t="s">
        <v>125</v>
      </c>
    </row>
    <row r="107" spans="1:14" x14ac:dyDescent="0.4">
      <c r="A107" s="40" t="str">
        <f t="shared" si="1"/>
        <v>75119 ELLIS</v>
      </c>
      <c r="B107" s="38">
        <v>0.745</v>
      </c>
      <c r="C107" s="38">
        <v>0.745</v>
      </c>
      <c r="D107" s="39">
        <v>1</v>
      </c>
      <c r="E107" s="39">
        <v>0.71699999999999997</v>
      </c>
      <c r="F107" s="39">
        <v>0.7</v>
      </c>
      <c r="G107" s="126">
        <v>0.84099999999999997</v>
      </c>
      <c r="H107" s="38">
        <v>0.92</v>
      </c>
      <c r="I107" s="38">
        <v>0.92</v>
      </c>
      <c r="J107" s="41">
        <v>1</v>
      </c>
      <c r="K107" s="41">
        <v>1</v>
      </c>
      <c r="L107" s="41"/>
      <c r="M107" s="37">
        <v>75119</v>
      </c>
      <c r="N107" s="125" t="s">
        <v>123</v>
      </c>
    </row>
    <row r="108" spans="1:14" x14ac:dyDescent="0.4">
      <c r="A108" s="40" t="str">
        <f t="shared" si="1"/>
        <v>75119 NAVARRO</v>
      </c>
      <c r="B108" s="38">
        <v>0.76</v>
      </c>
      <c r="C108" s="38">
        <v>0.76</v>
      </c>
      <c r="D108" s="39">
        <v>0.68799999999999994</v>
      </c>
      <c r="E108" s="39">
        <v>0.66400000000000003</v>
      </c>
      <c r="F108" s="39">
        <v>0.7</v>
      </c>
      <c r="G108" s="126">
        <v>0.72199999999999998</v>
      </c>
      <c r="H108" s="38">
        <v>0.93</v>
      </c>
      <c r="I108" s="38">
        <v>0.93</v>
      </c>
      <c r="J108" s="41">
        <v>1</v>
      </c>
      <c r="K108" s="41">
        <v>1</v>
      </c>
      <c r="L108" s="41"/>
      <c r="M108" s="37">
        <v>75119</v>
      </c>
      <c r="N108" s="125" t="s">
        <v>124</v>
      </c>
    </row>
    <row r="109" spans="1:14" x14ac:dyDescent="0.4">
      <c r="A109" s="40" t="str">
        <f t="shared" si="1"/>
        <v>75124 HENDERSON</v>
      </c>
      <c r="B109" s="38">
        <v>0.71</v>
      </c>
      <c r="C109" s="38">
        <v>0.71</v>
      </c>
      <c r="D109" s="39">
        <v>0.68799999999999994</v>
      </c>
      <c r="E109" s="39">
        <v>0.66400000000000003</v>
      </c>
      <c r="F109" s="39">
        <v>0.7</v>
      </c>
      <c r="G109" s="126">
        <v>0.72199999999999998</v>
      </c>
      <c r="H109" s="38">
        <v>0.76500000000000001</v>
      </c>
      <c r="I109" s="38">
        <v>0.69499999999999995</v>
      </c>
      <c r="J109" s="41">
        <v>1</v>
      </c>
      <c r="K109" s="41">
        <v>1</v>
      </c>
      <c r="L109" s="41"/>
      <c r="M109" s="37">
        <v>75124</v>
      </c>
      <c r="N109" s="125" t="s">
        <v>126</v>
      </c>
    </row>
    <row r="110" spans="1:14" x14ac:dyDescent="0.4">
      <c r="A110" s="40" t="str">
        <f t="shared" si="1"/>
        <v>75124 VAN ZANDT</v>
      </c>
      <c r="B110" s="38">
        <v>0.53500000000000003</v>
      </c>
      <c r="C110" s="38">
        <v>0.53500000000000003</v>
      </c>
      <c r="D110" s="39">
        <v>0.68799999999999994</v>
      </c>
      <c r="E110" s="39">
        <v>0.66400000000000003</v>
      </c>
      <c r="F110" s="39">
        <v>0.7</v>
      </c>
      <c r="G110" s="126">
        <v>0.72199999999999998</v>
      </c>
      <c r="H110" s="38">
        <v>0.84</v>
      </c>
      <c r="I110" s="38">
        <v>0.76500000000000001</v>
      </c>
      <c r="J110" s="41">
        <v>1</v>
      </c>
      <c r="K110" s="41">
        <v>1</v>
      </c>
      <c r="L110" s="41"/>
      <c r="M110" s="37">
        <v>75124</v>
      </c>
      <c r="N110" s="125" t="s">
        <v>125</v>
      </c>
    </row>
    <row r="111" spans="1:14" x14ac:dyDescent="0.4">
      <c r="A111" s="40" t="str">
        <f t="shared" si="1"/>
        <v>75125 DALLAS</v>
      </c>
      <c r="B111" s="38">
        <v>1.095</v>
      </c>
      <c r="C111" s="38">
        <v>1.095</v>
      </c>
      <c r="D111" s="39">
        <v>1</v>
      </c>
      <c r="E111" s="39">
        <v>0.96499999999999997</v>
      </c>
      <c r="F111" s="39">
        <v>1</v>
      </c>
      <c r="G111" s="126">
        <v>1.089</v>
      </c>
      <c r="H111" s="38">
        <v>0.98</v>
      </c>
      <c r="I111" s="38">
        <v>0.98</v>
      </c>
      <c r="J111" s="41">
        <v>1</v>
      </c>
      <c r="K111" s="41">
        <v>1</v>
      </c>
      <c r="L111" s="41"/>
      <c r="M111" s="37">
        <v>75125</v>
      </c>
      <c r="N111" s="125" t="s">
        <v>115</v>
      </c>
    </row>
    <row r="112" spans="1:14" x14ac:dyDescent="0.4">
      <c r="A112" s="40" t="str">
        <f t="shared" si="1"/>
        <v>75125 ELLIS</v>
      </c>
      <c r="B112" s="38">
        <v>0.745</v>
      </c>
      <c r="C112" s="38">
        <v>0.745</v>
      </c>
      <c r="D112" s="39">
        <v>1</v>
      </c>
      <c r="E112" s="39">
        <v>0.71699999999999997</v>
      </c>
      <c r="F112" s="39">
        <v>0.7</v>
      </c>
      <c r="G112" s="126">
        <v>0.84099999999999997</v>
      </c>
      <c r="H112" s="38">
        <v>0.92</v>
      </c>
      <c r="I112" s="38">
        <v>0.92</v>
      </c>
      <c r="J112" s="41">
        <v>1</v>
      </c>
      <c r="K112" s="41">
        <v>1</v>
      </c>
      <c r="L112" s="41"/>
      <c r="M112" s="37">
        <v>75125</v>
      </c>
      <c r="N112" s="125" t="s">
        <v>123</v>
      </c>
    </row>
    <row r="113" spans="1:14" x14ac:dyDescent="0.4">
      <c r="A113" s="40" t="str">
        <f t="shared" si="1"/>
        <v>75126 KAUFMAN</v>
      </c>
      <c r="B113" s="38">
        <v>0.73499999999999999</v>
      </c>
      <c r="C113" s="38">
        <v>0.73499999999999999</v>
      </c>
      <c r="D113" s="39">
        <v>0.68799999999999994</v>
      </c>
      <c r="E113" s="39">
        <v>0.66400000000000003</v>
      </c>
      <c r="F113" s="39">
        <v>0.7</v>
      </c>
      <c r="G113" s="126">
        <v>0.88600000000000001</v>
      </c>
      <c r="H113" s="38">
        <v>1.0149999999999999</v>
      </c>
      <c r="I113" s="38">
        <v>1.0149999999999999</v>
      </c>
      <c r="J113" s="41">
        <v>1</v>
      </c>
      <c r="K113" s="41">
        <v>1</v>
      </c>
      <c r="L113" s="41"/>
      <c r="M113" s="37">
        <v>75126</v>
      </c>
      <c r="N113" s="125" t="s">
        <v>119</v>
      </c>
    </row>
    <row r="114" spans="1:14" x14ac:dyDescent="0.4">
      <c r="A114" s="40" t="str">
        <f t="shared" si="1"/>
        <v>75126 ROCKWALL</v>
      </c>
      <c r="B114" s="38">
        <v>0.83499999999999996</v>
      </c>
      <c r="C114" s="38">
        <v>0.83499999999999996</v>
      </c>
      <c r="D114" s="39">
        <v>0.68799999999999994</v>
      </c>
      <c r="E114" s="39">
        <v>0.71199999999999997</v>
      </c>
      <c r="F114" s="39">
        <v>0.7</v>
      </c>
      <c r="G114" s="126">
        <v>0.88600000000000001</v>
      </c>
      <c r="H114" s="38">
        <v>0.95</v>
      </c>
      <c r="I114" s="38">
        <v>0.95</v>
      </c>
      <c r="J114" s="41">
        <v>1</v>
      </c>
      <c r="K114" s="41">
        <v>1</v>
      </c>
      <c r="L114" s="41"/>
      <c r="M114" s="37">
        <v>75126</v>
      </c>
      <c r="N114" s="125" t="s">
        <v>120</v>
      </c>
    </row>
    <row r="115" spans="1:14" x14ac:dyDescent="0.4">
      <c r="A115" s="40" t="str">
        <f t="shared" si="1"/>
        <v>75127 VAN ZANDT</v>
      </c>
      <c r="B115" s="38">
        <v>0.53500000000000003</v>
      </c>
      <c r="C115" s="38">
        <v>0.53500000000000003</v>
      </c>
      <c r="D115" s="39">
        <v>0.68799999999999994</v>
      </c>
      <c r="E115" s="39">
        <v>0.66400000000000003</v>
      </c>
      <c r="F115" s="39">
        <v>0.7</v>
      </c>
      <c r="G115" s="126">
        <v>0.72199999999999998</v>
      </c>
      <c r="H115" s="38">
        <v>0.84</v>
      </c>
      <c r="I115" s="38">
        <v>0.76500000000000001</v>
      </c>
      <c r="J115" s="41">
        <v>1</v>
      </c>
      <c r="K115" s="41">
        <v>1</v>
      </c>
      <c r="L115" s="41"/>
      <c r="M115" s="37">
        <v>75127</v>
      </c>
      <c r="N115" s="125" t="s">
        <v>125</v>
      </c>
    </row>
    <row r="116" spans="1:14" x14ac:dyDescent="0.4">
      <c r="A116" s="40" t="str">
        <f t="shared" si="1"/>
        <v>75134 DALLAS</v>
      </c>
      <c r="B116" s="38">
        <v>1.095</v>
      </c>
      <c r="C116" s="38">
        <v>1.095</v>
      </c>
      <c r="D116" s="39">
        <v>1</v>
      </c>
      <c r="E116" s="39">
        <v>0.96499999999999997</v>
      </c>
      <c r="F116" s="39">
        <v>1</v>
      </c>
      <c r="G116" s="126">
        <v>1.089</v>
      </c>
      <c r="H116" s="38">
        <v>0.98</v>
      </c>
      <c r="I116" s="38">
        <v>0.98</v>
      </c>
      <c r="J116" s="41">
        <v>1</v>
      </c>
      <c r="K116" s="41">
        <v>1</v>
      </c>
      <c r="L116" s="41"/>
      <c r="M116" s="37">
        <v>75134</v>
      </c>
      <c r="N116" s="125" t="s">
        <v>115</v>
      </c>
    </row>
    <row r="117" spans="1:14" x14ac:dyDescent="0.4">
      <c r="A117" s="40" t="str">
        <f t="shared" si="1"/>
        <v>75135 HUNT</v>
      </c>
      <c r="B117" s="38">
        <v>0.8</v>
      </c>
      <c r="C117" s="38">
        <v>0.8</v>
      </c>
      <c r="D117" s="39">
        <v>0.68799999999999994</v>
      </c>
      <c r="E117" s="39">
        <v>0.66400000000000003</v>
      </c>
      <c r="F117" s="39">
        <v>0.7</v>
      </c>
      <c r="G117" s="126">
        <v>0.72199999999999998</v>
      </c>
      <c r="H117" s="38">
        <v>1.0149999999999999</v>
      </c>
      <c r="I117" s="38">
        <v>1.0149999999999999</v>
      </c>
      <c r="J117" s="41">
        <v>1</v>
      </c>
      <c r="K117" s="41">
        <v>1</v>
      </c>
      <c r="L117" s="41"/>
      <c r="M117" s="37">
        <v>75135</v>
      </c>
      <c r="N117" s="125" t="s">
        <v>127</v>
      </c>
    </row>
    <row r="118" spans="1:14" x14ac:dyDescent="0.4">
      <c r="A118" s="40" t="str">
        <f t="shared" si="1"/>
        <v>75137 DALLAS</v>
      </c>
      <c r="B118" s="38">
        <v>1.0549999999999999</v>
      </c>
      <c r="C118" s="38">
        <v>1.0549999999999999</v>
      </c>
      <c r="D118" s="39">
        <v>1</v>
      </c>
      <c r="E118" s="39">
        <v>0.96499999999999997</v>
      </c>
      <c r="F118" s="39">
        <v>1</v>
      </c>
      <c r="G118" s="126">
        <v>1.089</v>
      </c>
      <c r="H118" s="38">
        <v>0.96</v>
      </c>
      <c r="I118" s="38">
        <v>0.96</v>
      </c>
      <c r="J118" s="41">
        <v>1</v>
      </c>
      <c r="K118" s="41">
        <v>1</v>
      </c>
      <c r="L118" s="41"/>
      <c r="M118" s="37">
        <v>75137</v>
      </c>
      <c r="N118" s="125" t="s">
        <v>115</v>
      </c>
    </row>
    <row r="119" spans="1:14" x14ac:dyDescent="0.4">
      <c r="A119" s="40" t="str">
        <f t="shared" si="1"/>
        <v>75140 SMITH</v>
      </c>
      <c r="B119" s="38">
        <v>0.78500000000000003</v>
      </c>
      <c r="C119" s="38">
        <v>0.78500000000000003</v>
      </c>
      <c r="D119" s="39">
        <v>0.73299999999999998</v>
      </c>
      <c r="E119" s="39">
        <v>0.66400000000000003</v>
      </c>
      <c r="F119" s="39">
        <v>1</v>
      </c>
      <c r="G119" s="126">
        <v>0.93899999999999995</v>
      </c>
      <c r="H119" s="38">
        <v>0.85</v>
      </c>
      <c r="I119" s="38">
        <v>0.77500000000000002</v>
      </c>
      <c r="J119" s="41">
        <v>1</v>
      </c>
      <c r="K119" s="41">
        <v>1</v>
      </c>
      <c r="L119" s="41"/>
      <c r="M119" s="37">
        <v>75140</v>
      </c>
      <c r="N119" s="125" t="s">
        <v>128</v>
      </c>
    </row>
    <row r="120" spans="1:14" x14ac:dyDescent="0.4">
      <c r="A120" s="40" t="str">
        <f t="shared" si="1"/>
        <v>75140 VAN ZANDT</v>
      </c>
      <c r="B120" s="38">
        <v>0.53500000000000003</v>
      </c>
      <c r="C120" s="38">
        <v>0.53500000000000003</v>
      </c>
      <c r="D120" s="39">
        <v>0.68799999999999994</v>
      </c>
      <c r="E120" s="39">
        <v>0.66400000000000003</v>
      </c>
      <c r="F120" s="39">
        <v>0.7</v>
      </c>
      <c r="G120" s="126">
        <v>0.72199999999999998</v>
      </c>
      <c r="H120" s="38">
        <v>0.84</v>
      </c>
      <c r="I120" s="38">
        <v>0.76500000000000001</v>
      </c>
      <c r="J120" s="41">
        <v>1</v>
      </c>
      <c r="K120" s="41">
        <v>1</v>
      </c>
      <c r="L120" s="41"/>
      <c r="M120" s="37">
        <v>75140</v>
      </c>
      <c r="N120" s="125" t="s">
        <v>125</v>
      </c>
    </row>
    <row r="121" spans="1:14" x14ac:dyDescent="0.4">
      <c r="A121" s="40" t="str">
        <f t="shared" si="1"/>
        <v>75141 DALLAS</v>
      </c>
      <c r="B121" s="38">
        <v>1.095</v>
      </c>
      <c r="C121" s="38">
        <v>1.095</v>
      </c>
      <c r="D121" s="39">
        <v>1</v>
      </c>
      <c r="E121" s="39">
        <v>0.96499999999999997</v>
      </c>
      <c r="F121" s="39">
        <v>1</v>
      </c>
      <c r="G121" s="126">
        <v>1.089</v>
      </c>
      <c r="H121" s="38">
        <v>0.98</v>
      </c>
      <c r="I121" s="38">
        <v>0.98</v>
      </c>
      <c r="J121" s="41">
        <v>1</v>
      </c>
      <c r="K121" s="41">
        <v>1</v>
      </c>
      <c r="L121" s="41"/>
      <c r="M121" s="37">
        <v>75141</v>
      </c>
      <c r="N121" s="125" t="s">
        <v>115</v>
      </c>
    </row>
    <row r="122" spans="1:14" x14ac:dyDescent="0.4">
      <c r="A122" s="40" t="str">
        <f t="shared" si="1"/>
        <v>75142 KAUFMAN</v>
      </c>
      <c r="B122" s="38">
        <v>0.73499999999999999</v>
      </c>
      <c r="C122" s="38">
        <v>0.73499999999999999</v>
      </c>
      <c r="D122" s="39">
        <v>0.68799999999999994</v>
      </c>
      <c r="E122" s="39">
        <v>0.66400000000000003</v>
      </c>
      <c r="F122" s="39">
        <v>0.7</v>
      </c>
      <c r="G122" s="126">
        <v>0.88600000000000001</v>
      </c>
      <c r="H122" s="38">
        <v>1.0149999999999999</v>
      </c>
      <c r="I122" s="38">
        <v>1.0149999999999999</v>
      </c>
      <c r="J122" s="41">
        <v>1</v>
      </c>
      <c r="K122" s="41">
        <v>1</v>
      </c>
      <c r="L122" s="41"/>
      <c r="M122" s="37">
        <v>75142</v>
      </c>
      <c r="N122" s="125" t="s">
        <v>119</v>
      </c>
    </row>
    <row r="123" spans="1:14" x14ac:dyDescent="0.4">
      <c r="A123" s="40" t="str">
        <f t="shared" si="1"/>
        <v>75143 HARRISON</v>
      </c>
      <c r="B123" s="38">
        <v>0.82</v>
      </c>
      <c r="C123" s="38">
        <v>0.82</v>
      </c>
      <c r="D123" s="39">
        <v>0.68799999999999994</v>
      </c>
      <c r="E123" s="39">
        <v>0.66400000000000003</v>
      </c>
      <c r="F123" s="39">
        <v>1</v>
      </c>
      <c r="G123" s="126">
        <v>0.93899999999999995</v>
      </c>
      <c r="H123" s="38">
        <v>1.075</v>
      </c>
      <c r="I123" s="38">
        <v>0.97499999999999998</v>
      </c>
      <c r="J123" s="41">
        <v>1</v>
      </c>
      <c r="K123" s="41">
        <v>1</v>
      </c>
      <c r="L123" s="41"/>
      <c r="M123" s="37">
        <v>75143</v>
      </c>
      <c r="N123" s="125" t="s">
        <v>129</v>
      </c>
    </row>
    <row r="124" spans="1:14" x14ac:dyDescent="0.4">
      <c r="A124" s="40" t="str">
        <f t="shared" si="1"/>
        <v>75143 HENDERSON</v>
      </c>
      <c r="B124" s="38">
        <v>0.71</v>
      </c>
      <c r="C124" s="38">
        <v>0.71</v>
      </c>
      <c r="D124" s="39">
        <v>0.68799999999999994</v>
      </c>
      <c r="E124" s="39">
        <v>0.66400000000000003</v>
      </c>
      <c r="F124" s="39">
        <v>0.7</v>
      </c>
      <c r="G124" s="126">
        <v>0.72199999999999998</v>
      </c>
      <c r="H124" s="38">
        <v>0.76500000000000001</v>
      </c>
      <c r="I124" s="38">
        <v>0.69499999999999995</v>
      </c>
      <c r="J124" s="41">
        <v>1</v>
      </c>
      <c r="K124" s="41">
        <v>1</v>
      </c>
      <c r="L124" s="41"/>
      <c r="M124" s="37">
        <v>75143</v>
      </c>
      <c r="N124" s="125" t="s">
        <v>126</v>
      </c>
    </row>
    <row r="125" spans="1:14" x14ac:dyDescent="0.4">
      <c r="A125" s="40" t="str">
        <f t="shared" si="1"/>
        <v>75143 KAUFMAN</v>
      </c>
      <c r="B125" s="38">
        <v>0.73499999999999999</v>
      </c>
      <c r="C125" s="38">
        <v>0.73499999999999999</v>
      </c>
      <c r="D125" s="39">
        <v>0.68799999999999994</v>
      </c>
      <c r="E125" s="39">
        <v>0.66400000000000003</v>
      </c>
      <c r="F125" s="39">
        <v>0.7</v>
      </c>
      <c r="G125" s="126">
        <v>0.88600000000000001</v>
      </c>
      <c r="H125" s="38">
        <v>1.0149999999999999</v>
      </c>
      <c r="I125" s="38">
        <v>1.0149999999999999</v>
      </c>
      <c r="J125" s="41">
        <v>1</v>
      </c>
      <c r="K125" s="41">
        <v>1</v>
      </c>
      <c r="L125" s="41"/>
      <c r="M125" s="37">
        <v>75143</v>
      </c>
      <c r="N125" s="125" t="s">
        <v>119</v>
      </c>
    </row>
    <row r="126" spans="1:14" x14ac:dyDescent="0.4">
      <c r="A126" s="40" t="str">
        <f t="shared" si="1"/>
        <v>75144 NAVARRO</v>
      </c>
      <c r="B126" s="38">
        <v>0.76</v>
      </c>
      <c r="C126" s="38">
        <v>0.76</v>
      </c>
      <c r="D126" s="39">
        <v>0.68799999999999994</v>
      </c>
      <c r="E126" s="39">
        <v>0.66400000000000003</v>
      </c>
      <c r="F126" s="39">
        <v>0.7</v>
      </c>
      <c r="G126" s="126">
        <v>0.72199999999999998</v>
      </c>
      <c r="H126" s="38">
        <v>0.93</v>
      </c>
      <c r="I126" s="38">
        <v>0.93</v>
      </c>
      <c r="J126" s="41">
        <v>1</v>
      </c>
      <c r="K126" s="41">
        <v>1</v>
      </c>
      <c r="L126" s="41"/>
      <c r="M126" s="37">
        <v>75144</v>
      </c>
      <c r="N126" s="125" t="s">
        <v>124</v>
      </c>
    </row>
    <row r="127" spans="1:14" x14ac:dyDescent="0.4">
      <c r="A127" s="40" t="str">
        <f t="shared" si="1"/>
        <v>75146 DALLAS</v>
      </c>
      <c r="B127" s="38">
        <v>1.095</v>
      </c>
      <c r="C127" s="38">
        <v>1.095</v>
      </c>
      <c r="D127" s="39">
        <v>1</v>
      </c>
      <c r="E127" s="39">
        <v>0.96499999999999997</v>
      </c>
      <c r="F127" s="39">
        <v>1</v>
      </c>
      <c r="G127" s="126">
        <v>1.089</v>
      </c>
      <c r="H127" s="38">
        <v>0.98</v>
      </c>
      <c r="I127" s="38">
        <v>0.98</v>
      </c>
      <c r="J127" s="41">
        <v>1</v>
      </c>
      <c r="K127" s="41">
        <v>1</v>
      </c>
      <c r="L127" s="41"/>
      <c r="M127" s="37">
        <v>75146</v>
      </c>
      <c r="N127" s="125" t="s">
        <v>115</v>
      </c>
    </row>
    <row r="128" spans="1:14" x14ac:dyDescent="0.4">
      <c r="A128" s="40" t="str">
        <f t="shared" si="1"/>
        <v>75146 ELLIS</v>
      </c>
      <c r="B128" s="38">
        <v>0.745</v>
      </c>
      <c r="C128" s="38">
        <v>0.745</v>
      </c>
      <c r="D128" s="39">
        <v>1</v>
      </c>
      <c r="E128" s="39">
        <v>0.71699999999999997</v>
      </c>
      <c r="F128" s="39">
        <v>0.7</v>
      </c>
      <c r="G128" s="126">
        <v>0.84099999999999997</v>
      </c>
      <c r="H128" s="38">
        <v>0.92</v>
      </c>
      <c r="I128" s="38">
        <v>0.92</v>
      </c>
      <c r="J128" s="41">
        <v>1</v>
      </c>
      <c r="K128" s="41">
        <v>1</v>
      </c>
      <c r="L128" s="41"/>
      <c r="M128" s="37">
        <v>75146</v>
      </c>
      <c r="N128" s="125" t="s">
        <v>123</v>
      </c>
    </row>
    <row r="129" spans="1:14" x14ac:dyDescent="0.4">
      <c r="A129" s="40" t="str">
        <f t="shared" si="1"/>
        <v>75147 HENDERSON</v>
      </c>
      <c r="B129" s="38">
        <v>0.71</v>
      </c>
      <c r="C129" s="38">
        <v>0.71</v>
      </c>
      <c r="D129" s="39">
        <v>0.68799999999999994</v>
      </c>
      <c r="E129" s="39">
        <v>0.66400000000000003</v>
      </c>
      <c r="F129" s="39">
        <v>0.7</v>
      </c>
      <c r="G129" s="126">
        <v>0.72199999999999998</v>
      </c>
      <c r="H129" s="38">
        <v>0.76500000000000001</v>
      </c>
      <c r="I129" s="38">
        <v>0.69499999999999995</v>
      </c>
      <c r="J129" s="41">
        <v>1</v>
      </c>
      <c r="K129" s="41">
        <v>1</v>
      </c>
      <c r="L129" s="41"/>
      <c r="M129" s="37">
        <v>75147</v>
      </c>
      <c r="N129" s="125" t="s">
        <v>126</v>
      </c>
    </row>
    <row r="130" spans="1:14" x14ac:dyDescent="0.4">
      <c r="A130" s="40" t="str">
        <f t="shared" si="1"/>
        <v>75147 KAUFMAN</v>
      </c>
      <c r="B130" s="38">
        <v>0.73499999999999999</v>
      </c>
      <c r="C130" s="38">
        <v>0.73499999999999999</v>
      </c>
      <c r="D130" s="39">
        <v>0.68799999999999994</v>
      </c>
      <c r="E130" s="39">
        <v>0.66400000000000003</v>
      </c>
      <c r="F130" s="39">
        <v>0.7</v>
      </c>
      <c r="G130" s="126">
        <v>0.88600000000000001</v>
      </c>
      <c r="H130" s="38">
        <v>1.0149999999999999</v>
      </c>
      <c r="I130" s="38">
        <v>1.0149999999999999</v>
      </c>
      <c r="J130" s="41">
        <v>1</v>
      </c>
      <c r="K130" s="41">
        <v>1</v>
      </c>
      <c r="L130" s="41"/>
      <c r="M130" s="37">
        <v>75147</v>
      </c>
      <c r="N130" s="125" t="s">
        <v>119</v>
      </c>
    </row>
    <row r="131" spans="1:14" x14ac:dyDescent="0.4">
      <c r="A131" s="40" t="str">
        <f t="shared" si="1"/>
        <v>75147 VAN ZANDT</v>
      </c>
      <c r="B131" s="38">
        <v>0.53500000000000003</v>
      </c>
      <c r="C131" s="38">
        <v>0.53500000000000003</v>
      </c>
      <c r="D131" s="39">
        <v>0.68799999999999994</v>
      </c>
      <c r="E131" s="39">
        <v>0.66400000000000003</v>
      </c>
      <c r="F131" s="39">
        <v>0.7</v>
      </c>
      <c r="G131" s="126">
        <v>0.72199999999999998</v>
      </c>
      <c r="H131" s="38">
        <v>0.84</v>
      </c>
      <c r="I131" s="38">
        <v>0.76500000000000001</v>
      </c>
      <c r="J131" s="41">
        <v>1</v>
      </c>
      <c r="K131" s="41">
        <v>1</v>
      </c>
      <c r="L131" s="41"/>
      <c r="M131" s="37">
        <v>75147</v>
      </c>
      <c r="N131" s="125" t="s">
        <v>125</v>
      </c>
    </row>
    <row r="132" spans="1:14" x14ac:dyDescent="0.4">
      <c r="A132" s="40" t="str">
        <f t="shared" si="1"/>
        <v>75148 ANDERSON</v>
      </c>
      <c r="B132" s="38">
        <v>0.73</v>
      </c>
      <c r="C132" s="38">
        <v>0.73</v>
      </c>
      <c r="D132" s="39">
        <v>0.68799999999999994</v>
      </c>
      <c r="E132" s="39">
        <v>0.66400000000000003</v>
      </c>
      <c r="F132" s="39">
        <v>0.7</v>
      </c>
      <c r="G132" s="126">
        <v>0.72199999999999998</v>
      </c>
      <c r="H132" s="38">
        <v>0.84499999999999997</v>
      </c>
      <c r="I132" s="38">
        <v>0.77</v>
      </c>
      <c r="J132" s="41">
        <v>1</v>
      </c>
      <c r="K132" s="41">
        <v>1</v>
      </c>
      <c r="L132" s="41"/>
      <c r="M132" s="37">
        <v>75148</v>
      </c>
      <c r="N132" s="125" t="s">
        <v>130</v>
      </c>
    </row>
    <row r="133" spans="1:14" x14ac:dyDescent="0.4">
      <c r="A133" s="40" t="str">
        <f t="shared" si="1"/>
        <v>75148 DALLAS</v>
      </c>
      <c r="B133" s="38">
        <v>1.095</v>
      </c>
      <c r="C133" s="38">
        <v>1.095</v>
      </c>
      <c r="D133" s="39">
        <v>1</v>
      </c>
      <c r="E133" s="39">
        <v>0.96499999999999997</v>
      </c>
      <c r="F133" s="39">
        <v>1</v>
      </c>
      <c r="G133" s="126">
        <v>1.089</v>
      </c>
      <c r="H133" s="38">
        <v>0.98</v>
      </c>
      <c r="I133" s="38">
        <v>0.98</v>
      </c>
      <c r="J133" s="41">
        <v>1</v>
      </c>
      <c r="K133" s="41">
        <v>1</v>
      </c>
      <c r="L133" s="41"/>
      <c r="M133" s="37">
        <v>75148</v>
      </c>
      <c r="N133" s="125" t="s">
        <v>115</v>
      </c>
    </row>
    <row r="134" spans="1:14" x14ac:dyDescent="0.4">
      <c r="A134" s="40" t="str">
        <f t="shared" si="1"/>
        <v>75148 HENDERSON</v>
      </c>
      <c r="B134" s="38">
        <v>0.71</v>
      </c>
      <c r="C134" s="38">
        <v>0.71</v>
      </c>
      <c r="D134" s="39">
        <v>0.68799999999999994</v>
      </c>
      <c r="E134" s="39">
        <v>0.66400000000000003</v>
      </c>
      <c r="F134" s="39">
        <v>0.7</v>
      </c>
      <c r="G134" s="126">
        <v>0.72199999999999998</v>
      </c>
      <c r="H134" s="38">
        <v>0.76500000000000001</v>
      </c>
      <c r="I134" s="38">
        <v>0.69499999999999995</v>
      </c>
      <c r="J134" s="41">
        <v>1</v>
      </c>
      <c r="K134" s="41">
        <v>1</v>
      </c>
      <c r="L134" s="41"/>
      <c r="M134" s="37">
        <v>75148</v>
      </c>
      <c r="N134" s="125" t="s">
        <v>126</v>
      </c>
    </row>
    <row r="135" spans="1:14" x14ac:dyDescent="0.4">
      <c r="A135" s="40" t="str">
        <f t="shared" si="1"/>
        <v>75149 DALLAS</v>
      </c>
      <c r="B135" s="38">
        <v>1.0549999999999999</v>
      </c>
      <c r="C135" s="38">
        <v>1.0549999999999999</v>
      </c>
      <c r="D135" s="39">
        <v>1</v>
      </c>
      <c r="E135" s="39">
        <v>0.96499999999999997</v>
      </c>
      <c r="F135" s="39">
        <v>1</v>
      </c>
      <c r="G135" s="126">
        <v>1.089</v>
      </c>
      <c r="H135" s="38">
        <v>0.96</v>
      </c>
      <c r="I135" s="38">
        <v>0.96</v>
      </c>
      <c r="J135" s="41">
        <v>1</v>
      </c>
      <c r="K135" s="41">
        <v>1</v>
      </c>
      <c r="L135" s="41"/>
      <c r="M135" s="37">
        <v>75149</v>
      </c>
      <c r="N135" s="125" t="s">
        <v>115</v>
      </c>
    </row>
    <row r="136" spans="1:14" x14ac:dyDescent="0.4">
      <c r="A136" s="40" t="str">
        <f t="shared" ref="A136:A199" si="2">M136&amp;" "&amp;N136</f>
        <v>75149 HENDERSON</v>
      </c>
      <c r="B136" s="38">
        <v>0.71</v>
      </c>
      <c r="C136" s="38">
        <v>0.71</v>
      </c>
      <c r="D136" s="39">
        <v>0.68799999999999994</v>
      </c>
      <c r="E136" s="39">
        <v>0.66400000000000003</v>
      </c>
      <c r="F136" s="39">
        <v>0.7</v>
      </c>
      <c r="G136" s="126">
        <v>0.72199999999999998</v>
      </c>
      <c r="H136" s="38">
        <v>0.76500000000000001</v>
      </c>
      <c r="I136" s="38">
        <v>0.69499999999999995</v>
      </c>
      <c r="J136" s="41">
        <v>1</v>
      </c>
      <c r="K136" s="41">
        <v>1</v>
      </c>
      <c r="L136" s="41"/>
      <c r="M136" s="37">
        <v>75149</v>
      </c>
      <c r="N136" s="125" t="s">
        <v>126</v>
      </c>
    </row>
    <row r="137" spans="1:14" x14ac:dyDescent="0.4">
      <c r="A137" s="40" t="str">
        <f t="shared" si="2"/>
        <v>75150 DALLAS</v>
      </c>
      <c r="B137" s="38">
        <v>1.0549999999999999</v>
      </c>
      <c r="C137" s="38">
        <v>1.0549999999999999</v>
      </c>
      <c r="D137" s="39">
        <v>1</v>
      </c>
      <c r="E137" s="39">
        <v>0.96499999999999997</v>
      </c>
      <c r="F137" s="39">
        <v>1</v>
      </c>
      <c r="G137" s="126">
        <v>1.089</v>
      </c>
      <c r="H137" s="38">
        <v>0.96</v>
      </c>
      <c r="I137" s="38">
        <v>0.96</v>
      </c>
      <c r="J137" s="41">
        <v>1</v>
      </c>
      <c r="K137" s="41">
        <v>1</v>
      </c>
      <c r="L137" s="41"/>
      <c r="M137" s="37">
        <v>75150</v>
      </c>
      <c r="N137" s="125" t="s">
        <v>115</v>
      </c>
    </row>
    <row r="138" spans="1:14" x14ac:dyDescent="0.4">
      <c r="A138" s="40" t="str">
        <f t="shared" si="2"/>
        <v>75152 ELLIS</v>
      </c>
      <c r="B138" s="38">
        <v>0.745</v>
      </c>
      <c r="C138" s="38">
        <v>0.745</v>
      </c>
      <c r="D138" s="39">
        <v>1</v>
      </c>
      <c r="E138" s="39">
        <v>0.71699999999999997</v>
      </c>
      <c r="F138" s="39">
        <v>0.7</v>
      </c>
      <c r="G138" s="126">
        <v>0.84099999999999997</v>
      </c>
      <c r="H138" s="38">
        <v>0.92</v>
      </c>
      <c r="I138" s="38">
        <v>0.92</v>
      </c>
      <c r="J138" s="41">
        <v>1</v>
      </c>
      <c r="K138" s="41">
        <v>1</v>
      </c>
      <c r="L138" s="41"/>
      <c r="M138" s="37">
        <v>75152</v>
      </c>
      <c r="N138" s="125" t="s">
        <v>123</v>
      </c>
    </row>
    <row r="139" spans="1:14" x14ac:dyDescent="0.4">
      <c r="A139" s="40" t="str">
        <f t="shared" si="2"/>
        <v>75153 NAVARRO</v>
      </c>
      <c r="B139" s="38">
        <v>0.76</v>
      </c>
      <c r="C139" s="38">
        <v>0.76</v>
      </c>
      <c r="D139" s="39">
        <v>0.68799999999999994</v>
      </c>
      <c r="E139" s="39">
        <v>0.66400000000000003</v>
      </c>
      <c r="F139" s="39">
        <v>0.7</v>
      </c>
      <c r="G139" s="126">
        <v>0.72199999999999998</v>
      </c>
      <c r="H139" s="38">
        <v>0.93</v>
      </c>
      <c r="I139" s="38">
        <v>0.93</v>
      </c>
      <c r="J139" s="41">
        <v>1</v>
      </c>
      <c r="K139" s="41">
        <v>1</v>
      </c>
      <c r="L139" s="41"/>
      <c r="M139" s="37">
        <v>75153</v>
      </c>
      <c r="N139" s="125" t="s">
        <v>124</v>
      </c>
    </row>
    <row r="140" spans="1:14" x14ac:dyDescent="0.4">
      <c r="A140" s="40" t="str">
        <f t="shared" si="2"/>
        <v>75154 DALLAS</v>
      </c>
      <c r="B140" s="38">
        <v>1.095</v>
      </c>
      <c r="C140" s="38">
        <v>1.095</v>
      </c>
      <c r="D140" s="39">
        <v>1</v>
      </c>
      <c r="E140" s="39">
        <v>0.96499999999999997</v>
      </c>
      <c r="F140" s="39">
        <v>1</v>
      </c>
      <c r="G140" s="126">
        <v>1.089</v>
      </c>
      <c r="H140" s="38">
        <v>0.98</v>
      </c>
      <c r="I140" s="38">
        <v>0.98</v>
      </c>
      <c r="J140" s="41">
        <v>1</v>
      </c>
      <c r="K140" s="41">
        <v>1</v>
      </c>
      <c r="L140" s="41"/>
      <c r="M140" s="37">
        <v>75154</v>
      </c>
      <c r="N140" s="125" t="s">
        <v>115</v>
      </c>
    </row>
    <row r="141" spans="1:14" x14ac:dyDescent="0.4">
      <c r="A141" s="40" t="str">
        <f t="shared" si="2"/>
        <v>75154 ELLIS</v>
      </c>
      <c r="B141" s="38">
        <v>0.745</v>
      </c>
      <c r="C141" s="38">
        <v>0.745</v>
      </c>
      <c r="D141" s="39">
        <v>1</v>
      </c>
      <c r="E141" s="39">
        <v>0.71699999999999997</v>
      </c>
      <c r="F141" s="39">
        <v>0.7</v>
      </c>
      <c r="G141" s="126">
        <v>0.84099999999999997</v>
      </c>
      <c r="H141" s="38">
        <v>0.92</v>
      </c>
      <c r="I141" s="38">
        <v>0.92</v>
      </c>
      <c r="J141" s="41">
        <v>1</v>
      </c>
      <c r="K141" s="41">
        <v>1</v>
      </c>
      <c r="L141" s="41"/>
      <c r="M141" s="37">
        <v>75154</v>
      </c>
      <c r="N141" s="125" t="s">
        <v>123</v>
      </c>
    </row>
    <row r="142" spans="1:14" x14ac:dyDescent="0.4">
      <c r="A142" s="40" t="str">
        <f t="shared" si="2"/>
        <v>75155 ELLIS</v>
      </c>
      <c r="B142" s="38">
        <v>0.745</v>
      </c>
      <c r="C142" s="38">
        <v>0.745</v>
      </c>
      <c r="D142" s="39">
        <v>1</v>
      </c>
      <c r="E142" s="39">
        <v>0.71699999999999997</v>
      </c>
      <c r="F142" s="39">
        <v>0.7</v>
      </c>
      <c r="G142" s="126">
        <v>0.84099999999999997</v>
      </c>
      <c r="H142" s="38">
        <v>0.92</v>
      </c>
      <c r="I142" s="38">
        <v>0.92</v>
      </c>
      <c r="J142" s="41">
        <v>1</v>
      </c>
      <c r="K142" s="41">
        <v>1</v>
      </c>
      <c r="L142" s="41"/>
      <c r="M142" s="37">
        <v>75155</v>
      </c>
      <c r="N142" s="125" t="s">
        <v>123</v>
      </c>
    </row>
    <row r="143" spans="1:14" x14ac:dyDescent="0.4">
      <c r="A143" s="40" t="str">
        <f t="shared" si="2"/>
        <v>75155 NAVARRO</v>
      </c>
      <c r="B143" s="38">
        <v>0.76</v>
      </c>
      <c r="C143" s="38">
        <v>0.76</v>
      </c>
      <c r="D143" s="39">
        <v>0.68799999999999994</v>
      </c>
      <c r="E143" s="39">
        <v>0.66400000000000003</v>
      </c>
      <c r="F143" s="39">
        <v>0.7</v>
      </c>
      <c r="G143" s="126">
        <v>0.72199999999999998</v>
      </c>
      <c r="H143" s="38">
        <v>0.93</v>
      </c>
      <c r="I143" s="38">
        <v>0.93</v>
      </c>
      <c r="J143" s="41">
        <v>1</v>
      </c>
      <c r="K143" s="41">
        <v>1</v>
      </c>
      <c r="L143" s="41"/>
      <c r="M143" s="37">
        <v>75155</v>
      </c>
      <c r="N143" s="125" t="s">
        <v>124</v>
      </c>
    </row>
    <row r="144" spans="1:14" x14ac:dyDescent="0.4">
      <c r="A144" s="40" t="str">
        <f t="shared" si="2"/>
        <v>75156 HENDERSON</v>
      </c>
      <c r="B144" s="38">
        <v>0.71</v>
      </c>
      <c r="C144" s="38">
        <v>0.71</v>
      </c>
      <c r="D144" s="39">
        <v>0.68799999999999994</v>
      </c>
      <c r="E144" s="39">
        <v>0.66400000000000003</v>
      </c>
      <c r="F144" s="39">
        <v>0.7</v>
      </c>
      <c r="G144" s="126">
        <v>0.72199999999999998</v>
      </c>
      <c r="H144" s="38">
        <v>0.76500000000000001</v>
      </c>
      <c r="I144" s="38">
        <v>0.69499999999999995</v>
      </c>
      <c r="J144" s="41">
        <v>1</v>
      </c>
      <c r="K144" s="41">
        <v>1</v>
      </c>
      <c r="L144" s="41"/>
      <c r="M144" s="37">
        <v>75156</v>
      </c>
      <c r="N144" s="125" t="s">
        <v>126</v>
      </c>
    </row>
    <row r="145" spans="1:14" x14ac:dyDescent="0.4">
      <c r="A145" s="40" t="str">
        <f t="shared" si="2"/>
        <v>75156 KAUFMAN</v>
      </c>
      <c r="B145" s="38">
        <v>0.73499999999999999</v>
      </c>
      <c r="C145" s="38">
        <v>0.73499999999999999</v>
      </c>
      <c r="D145" s="39">
        <v>0.68799999999999994</v>
      </c>
      <c r="E145" s="39">
        <v>0.66400000000000003</v>
      </c>
      <c r="F145" s="39">
        <v>0.7</v>
      </c>
      <c r="G145" s="126">
        <v>0.88600000000000001</v>
      </c>
      <c r="H145" s="38">
        <v>1.0149999999999999</v>
      </c>
      <c r="I145" s="38">
        <v>1.0149999999999999</v>
      </c>
      <c r="J145" s="41">
        <v>1</v>
      </c>
      <c r="K145" s="41">
        <v>1</v>
      </c>
      <c r="L145" s="41"/>
      <c r="M145" s="37">
        <v>75156</v>
      </c>
      <c r="N145" s="125" t="s">
        <v>119</v>
      </c>
    </row>
    <row r="146" spans="1:14" x14ac:dyDescent="0.4">
      <c r="A146" s="40" t="str">
        <f t="shared" si="2"/>
        <v>75156 VAN ZANDT</v>
      </c>
      <c r="B146" s="38">
        <v>0.53500000000000003</v>
      </c>
      <c r="C146" s="38">
        <v>0.53500000000000003</v>
      </c>
      <c r="D146" s="39">
        <v>0.68799999999999994</v>
      </c>
      <c r="E146" s="39">
        <v>0.66400000000000003</v>
      </c>
      <c r="F146" s="39">
        <v>0.7</v>
      </c>
      <c r="G146" s="126">
        <v>0.72199999999999998</v>
      </c>
      <c r="H146" s="38">
        <v>0.84</v>
      </c>
      <c r="I146" s="38">
        <v>0.76500000000000001</v>
      </c>
      <c r="J146" s="41">
        <v>1</v>
      </c>
      <c r="K146" s="41">
        <v>1</v>
      </c>
      <c r="L146" s="41"/>
      <c r="M146" s="37">
        <v>75156</v>
      </c>
      <c r="N146" s="125" t="s">
        <v>125</v>
      </c>
    </row>
    <row r="147" spans="1:14" x14ac:dyDescent="0.4">
      <c r="A147" s="40" t="str">
        <f t="shared" si="2"/>
        <v>75157 KAUFMAN</v>
      </c>
      <c r="B147" s="38">
        <v>0.73499999999999999</v>
      </c>
      <c r="C147" s="38">
        <v>0.73499999999999999</v>
      </c>
      <c r="D147" s="39">
        <v>0.68799999999999994</v>
      </c>
      <c r="E147" s="39">
        <v>0.66400000000000003</v>
      </c>
      <c r="F147" s="39">
        <v>0.7</v>
      </c>
      <c r="G147" s="126">
        <v>0.88600000000000001</v>
      </c>
      <c r="H147" s="38">
        <v>1.0149999999999999</v>
      </c>
      <c r="I147" s="38">
        <v>1.0149999999999999</v>
      </c>
      <c r="J147" s="41">
        <v>1</v>
      </c>
      <c r="K147" s="41">
        <v>1</v>
      </c>
      <c r="L147" s="41"/>
      <c r="M147" s="37">
        <v>75157</v>
      </c>
      <c r="N147" s="125" t="s">
        <v>119</v>
      </c>
    </row>
    <row r="148" spans="1:14" x14ac:dyDescent="0.4">
      <c r="A148" s="40" t="str">
        <f t="shared" si="2"/>
        <v>75158 KAUFMAN</v>
      </c>
      <c r="B148" s="38">
        <v>0.73499999999999999</v>
      </c>
      <c r="C148" s="38">
        <v>0.73499999999999999</v>
      </c>
      <c r="D148" s="39">
        <v>0.68799999999999994</v>
      </c>
      <c r="E148" s="39">
        <v>0.66400000000000003</v>
      </c>
      <c r="F148" s="39">
        <v>0.7</v>
      </c>
      <c r="G148" s="126">
        <v>0.88600000000000001</v>
      </c>
      <c r="H148" s="38">
        <v>1.0149999999999999</v>
      </c>
      <c r="I148" s="38">
        <v>1.0149999999999999</v>
      </c>
      <c r="J148" s="41">
        <v>1</v>
      </c>
      <c r="K148" s="41">
        <v>1</v>
      </c>
      <c r="L148" s="41"/>
      <c r="M148" s="37">
        <v>75158</v>
      </c>
      <c r="N148" s="125" t="s">
        <v>119</v>
      </c>
    </row>
    <row r="149" spans="1:14" x14ac:dyDescent="0.4">
      <c r="A149" s="40" t="str">
        <f t="shared" si="2"/>
        <v>75159 DALLAS</v>
      </c>
      <c r="B149" s="38">
        <v>1.0549999999999999</v>
      </c>
      <c r="C149" s="38">
        <v>1.0549999999999999</v>
      </c>
      <c r="D149" s="39">
        <v>1</v>
      </c>
      <c r="E149" s="39">
        <v>0.96499999999999997</v>
      </c>
      <c r="F149" s="39">
        <v>1</v>
      </c>
      <c r="G149" s="126">
        <v>1.089</v>
      </c>
      <c r="H149" s="38">
        <v>0.96</v>
      </c>
      <c r="I149" s="38">
        <v>0.96</v>
      </c>
      <c r="J149" s="41">
        <v>1</v>
      </c>
      <c r="K149" s="41">
        <v>1</v>
      </c>
      <c r="L149" s="41"/>
      <c r="M149" s="37">
        <v>75159</v>
      </c>
      <c r="N149" s="125" t="s">
        <v>115</v>
      </c>
    </row>
    <row r="150" spans="1:14" x14ac:dyDescent="0.4">
      <c r="A150" s="40" t="str">
        <f t="shared" si="2"/>
        <v>75159 KAUFMAN</v>
      </c>
      <c r="B150" s="38">
        <v>0.73499999999999999</v>
      </c>
      <c r="C150" s="38">
        <v>0.73499999999999999</v>
      </c>
      <c r="D150" s="39">
        <v>0.68799999999999994</v>
      </c>
      <c r="E150" s="39">
        <v>0.66400000000000003</v>
      </c>
      <c r="F150" s="39">
        <v>0.7</v>
      </c>
      <c r="G150" s="126">
        <v>0.88600000000000001</v>
      </c>
      <c r="H150" s="38">
        <v>1.0149999999999999</v>
      </c>
      <c r="I150" s="38">
        <v>1.0149999999999999</v>
      </c>
      <c r="J150" s="41">
        <v>1</v>
      </c>
      <c r="K150" s="41">
        <v>1</v>
      </c>
      <c r="L150" s="41"/>
      <c r="M150" s="37">
        <v>75159</v>
      </c>
      <c r="N150" s="125" t="s">
        <v>119</v>
      </c>
    </row>
    <row r="151" spans="1:14" x14ac:dyDescent="0.4">
      <c r="A151" s="40" t="str">
        <f t="shared" si="2"/>
        <v>75160 HUNT</v>
      </c>
      <c r="B151" s="38">
        <v>0.8</v>
      </c>
      <c r="C151" s="38">
        <v>0.8</v>
      </c>
      <c r="D151" s="39">
        <v>0.68799999999999994</v>
      </c>
      <c r="E151" s="39">
        <v>0.66400000000000003</v>
      </c>
      <c r="F151" s="39">
        <v>0.7</v>
      </c>
      <c r="G151" s="126">
        <v>0.72199999999999998</v>
      </c>
      <c r="H151" s="38">
        <v>1.0149999999999999</v>
      </c>
      <c r="I151" s="38">
        <v>1.0149999999999999</v>
      </c>
      <c r="J151" s="41">
        <v>1</v>
      </c>
      <c r="K151" s="41">
        <v>1</v>
      </c>
      <c r="L151" s="41"/>
      <c r="M151" s="37">
        <v>75160</v>
      </c>
      <c r="N151" s="125" t="s">
        <v>127</v>
      </c>
    </row>
    <row r="152" spans="1:14" x14ac:dyDescent="0.4">
      <c r="A152" s="40" t="str">
        <f t="shared" si="2"/>
        <v>75160 KAUFMAN</v>
      </c>
      <c r="B152" s="38">
        <v>0.73499999999999999</v>
      </c>
      <c r="C152" s="38">
        <v>0.73499999999999999</v>
      </c>
      <c r="D152" s="39">
        <v>0.68799999999999994</v>
      </c>
      <c r="E152" s="39">
        <v>0.66400000000000003</v>
      </c>
      <c r="F152" s="39">
        <v>0.7</v>
      </c>
      <c r="G152" s="126">
        <v>0.88600000000000001</v>
      </c>
      <c r="H152" s="38">
        <v>1.0149999999999999</v>
      </c>
      <c r="I152" s="38">
        <v>1.0149999999999999</v>
      </c>
      <c r="J152" s="41">
        <v>1</v>
      </c>
      <c r="K152" s="41">
        <v>1</v>
      </c>
      <c r="L152" s="41"/>
      <c r="M152" s="37">
        <v>75160</v>
      </c>
      <c r="N152" s="125" t="s">
        <v>119</v>
      </c>
    </row>
    <row r="153" spans="1:14" x14ac:dyDescent="0.4">
      <c r="A153" s="40" t="str">
        <f t="shared" si="2"/>
        <v>75160 ROCKWALL</v>
      </c>
      <c r="B153" s="38">
        <v>0.83499999999999996</v>
      </c>
      <c r="C153" s="38">
        <v>0.83499999999999996</v>
      </c>
      <c r="D153" s="39">
        <v>0.68799999999999994</v>
      </c>
      <c r="E153" s="39">
        <v>0.71199999999999997</v>
      </c>
      <c r="F153" s="39">
        <v>0.7</v>
      </c>
      <c r="G153" s="126">
        <v>0.88600000000000001</v>
      </c>
      <c r="H153" s="38">
        <v>0.95</v>
      </c>
      <c r="I153" s="38">
        <v>0.95</v>
      </c>
      <c r="J153" s="41">
        <v>1</v>
      </c>
      <c r="K153" s="41">
        <v>1</v>
      </c>
      <c r="L153" s="41"/>
      <c r="M153" s="37">
        <v>75160</v>
      </c>
      <c r="N153" s="125" t="s">
        <v>120</v>
      </c>
    </row>
    <row r="154" spans="1:14" x14ac:dyDescent="0.4">
      <c r="A154" s="40" t="str">
        <f t="shared" si="2"/>
        <v>75161 KAUFMAN</v>
      </c>
      <c r="B154" s="38">
        <v>0.73499999999999999</v>
      </c>
      <c r="C154" s="38">
        <v>0.73499999999999999</v>
      </c>
      <c r="D154" s="39">
        <v>0.68799999999999994</v>
      </c>
      <c r="E154" s="39">
        <v>0.66400000000000003</v>
      </c>
      <c r="F154" s="39">
        <v>0.7</v>
      </c>
      <c r="G154" s="126">
        <v>0.88600000000000001</v>
      </c>
      <c r="H154" s="38">
        <v>1.0149999999999999</v>
      </c>
      <c r="I154" s="38">
        <v>1.0149999999999999</v>
      </c>
      <c r="J154" s="41">
        <v>1</v>
      </c>
      <c r="K154" s="41">
        <v>1</v>
      </c>
      <c r="L154" s="41"/>
      <c r="M154" s="37">
        <v>75161</v>
      </c>
      <c r="N154" s="125" t="s">
        <v>119</v>
      </c>
    </row>
    <row r="155" spans="1:14" x14ac:dyDescent="0.4">
      <c r="A155" s="40" t="str">
        <f t="shared" si="2"/>
        <v>75163 HENDERSON</v>
      </c>
      <c r="B155" s="38">
        <v>0.71</v>
      </c>
      <c r="C155" s="38">
        <v>0.71</v>
      </c>
      <c r="D155" s="39">
        <v>0.68799999999999994</v>
      </c>
      <c r="E155" s="39">
        <v>0.66400000000000003</v>
      </c>
      <c r="F155" s="39">
        <v>0.7</v>
      </c>
      <c r="G155" s="126">
        <v>0.72199999999999998</v>
      </c>
      <c r="H155" s="38">
        <v>0.76500000000000001</v>
      </c>
      <c r="I155" s="38">
        <v>0.69499999999999995</v>
      </c>
      <c r="J155" s="41">
        <v>1</v>
      </c>
      <c r="K155" s="41">
        <v>1</v>
      </c>
      <c r="L155" s="41"/>
      <c r="M155" s="37">
        <v>75163</v>
      </c>
      <c r="N155" s="125" t="s">
        <v>126</v>
      </c>
    </row>
    <row r="156" spans="1:14" x14ac:dyDescent="0.4">
      <c r="A156" s="40" t="str">
        <f t="shared" si="2"/>
        <v>75165 ELLIS</v>
      </c>
      <c r="B156" s="38">
        <v>0.745</v>
      </c>
      <c r="C156" s="38">
        <v>0.745</v>
      </c>
      <c r="D156" s="39">
        <v>1</v>
      </c>
      <c r="E156" s="39">
        <v>0.71699999999999997</v>
      </c>
      <c r="F156" s="39">
        <v>0.7</v>
      </c>
      <c r="G156" s="126">
        <v>0.84099999999999997</v>
      </c>
      <c r="H156" s="38">
        <v>0.92</v>
      </c>
      <c r="I156" s="38">
        <v>0.92</v>
      </c>
      <c r="J156" s="41">
        <v>1</v>
      </c>
      <c r="K156" s="41">
        <v>1</v>
      </c>
      <c r="L156" s="41"/>
      <c r="M156" s="37">
        <v>75165</v>
      </c>
      <c r="N156" s="125" t="s">
        <v>123</v>
      </c>
    </row>
    <row r="157" spans="1:14" x14ac:dyDescent="0.4">
      <c r="A157" s="40" t="str">
        <f t="shared" si="2"/>
        <v>75166 COLLIN</v>
      </c>
      <c r="B157" s="38">
        <v>0.81499999999999995</v>
      </c>
      <c r="C157" s="38">
        <v>0.81499999999999995</v>
      </c>
      <c r="D157" s="39">
        <v>0.68799999999999994</v>
      </c>
      <c r="E157" s="39">
        <v>0.71099999999999997</v>
      </c>
      <c r="F157" s="39">
        <v>0.7</v>
      </c>
      <c r="G157" s="126">
        <v>0.75700000000000001</v>
      </c>
      <c r="H157" s="38">
        <v>0.95499999999999996</v>
      </c>
      <c r="I157" s="38">
        <v>0.95499999999999996</v>
      </c>
      <c r="J157" s="41">
        <v>1</v>
      </c>
      <c r="K157" s="41">
        <v>1</v>
      </c>
      <c r="L157" s="41"/>
      <c r="M157" s="37">
        <v>75166</v>
      </c>
      <c r="N157" s="125" t="s">
        <v>116</v>
      </c>
    </row>
    <row r="158" spans="1:14" x14ac:dyDescent="0.4">
      <c r="A158" s="40" t="str">
        <f t="shared" si="2"/>
        <v>75167 ELLIS</v>
      </c>
      <c r="B158" s="38">
        <v>0.745</v>
      </c>
      <c r="C158" s="38">
        <v>0.745</v>
      </c>
      <c r="D158" s="39">
        <v>1</v>
      </c>
      <c r="E158" s="39">
        <v>0.71699999999999997</v>
      </c>
      <c r="F158" s="39">
        <v>0.7</v>
      </c>
      <c r="G158" s="126">
        <v>0.84099999999999997</v>
      </c>
      <c r="H158" s="38">
        <v>0.92</v>
      </c>
      <c r="I158" s="38">
        <v>0.92</v>
      </c>
      <c r="J158" s="41">
        <v>1</v>
      </c>
      <c r="K158" s="41">
        <v>1</v>
      </c>
      <c r="L158" s="41"/>
      <c r="M158" s="37">
        <v>75167</v>
      </c>
      <c r="N158" s="125" t="s">
        <v>123</v>
      </c>
    </row>
    <row r="159" spans="1:14" x14ac:dyDescent="0.4">
      <c r="A159" s="40" t="str">
        <f t="shared" si="2"/>
        <v>75169 HUNT</v>
      </c>
      <c r="B159" s="38">
        <v>0.8</v>
      </c>
      <c r="C159" s="38">
        <v>0.8</v>
      </c>
      <c r="D159" s="39">
        <v>0.68799999999999994</v>
      </c>
      <c r="E159" s="39">
        <v>0.66400000000000003</v>
      </c>
      <c r="F159" s="39">
        <v>0.7</v>
      </c>
      <c r="G159" s="126">
        <v>0.72199999999999998</v>
      </c>
      <c r="H159" s="38">
        <v>1.0149999999999999</v>
      </c>
      <c r="I159" s="38">
        <v>1.0149999999999999</v>
      </c>
      <c r="J159" s="41">
        <v>1</v>
      </c>
      <c r="K159" s="41">
        <v>1</v>
      </c>
      <c r="L159" s="41"/>
      <c r="M159" s="37">
        <v>75169</v>
      </c>
      <c r="N159" s="125" t="s">
        <v>127</v>
      </c>
    </row>
    <row r="160" spans="1:14" x14ac:dyDescent="0.4">
      <c r="A160" s="40" t="str">
        <f t="shared" si="2"/>
        <v>75169 KAUFMAN</v>
      </c>
      <c r="B160" s="38">
        <v>0.73499999999999999</v>
      </c>
      <c r="C160" s="38">
        <v>0.73499999999999999</v>
      </c>
      <c r="D160" s="39">
        <v>0.68799999999999994</v>
      </c>
      <c r="E160" s="39">
        <v>0.66400000000000003</v>
      </c>
      <c r="F160" s="39">
        <v>0.7</v>
      </c>
      <c r="G160" s="126">
        <v>0.88600000000000001</v>
      </c>
      <c r="H160" s="38">
        <v>1.0149999999999999</v>
      </c>
      <c r="I160" s="38">
        <v>1.0149999999999999</v>
      </c>
      <c r="J160" s="41">
        <v>1</v>
      </c>
      <c r="K160" s="41">
        <v>1</v>
      </c>
      <c r="L160" s="41"/>
      <c r="M160" s="37">
        <v>75169</v>
      </c>
      <c r="N160" s="125" t="s">
        <v>119</v>
      </c>
    </row>
    <row r="161" spans="1:14" x14ac:dyDescent="0.4">
      <c r="A161" s="40" t="str">
        <f t="shared" si="2"/>
        <v>75169 VAN ZANDT</v>
      </c>
      <c r="B161" s="38">
        <v>0.53500000000000003</v>
      </c>
      <c r="C161" s="38">
        <v>0.53500000000000003</v>
      </c>
      <c r="D161" s="39">
        <v>0.68799999999999994</v>
      </c>
      <c r="E161" s="39">
        <v>0.66400000000000003</v>
      </c>
      <c r="F161" s="39">
        <v>0.7</v>
      </c>
      <c r="G161" s="126">
        <v>0.72199999999999998</v>
      </c>
      <c r="H161" s="38">
        <v>0.84</v>
      </c>
      <c r="I161" s="38">
        <v>0.76500000000000001</v>
      </c>
      <c r="J161" s="41">
        <v>1</v>
      </c>
      <c r="K161" s="41">
        <v>1</v>
      </c>
      <c r="L161" s="41"/>
      <c r="M161" s="37">
        <v>75169</v>
      </c>
      <c r="N161" s="125" t="s">
        <v>125</v>
      </c>
    </row>
    <row r="162" spans="1:14" x14ac:dyDescent="0.4">
      <c r="A162" s="40" t="str">
        <f t="shared" si="2"/>
        <v>75172 DALLAS</v>
      </c>
      <c r="B162" s="38">
        <v>1.095</v>
      </c>
      <c r="C162" s="38">
        <v>1.095</v>
      </c>
      <c r="D162" s="39">
        <v>1</v>
      </c>
      <c r="E162" s="39">
        <v>0.96499999999999997</v>
      </c>
      <c r="F162" s="39">
        <v>1</v>
      </c>
      <c r="G162" s="126">
        <v>1.089</v>
      </c>
      <c r="H162" s="38">
        <v>0.98</v>
      </c>
      <c r="I162" s="38">
        <v>0.98</v>
      </c>
      <c r="J162" s="41">
        <v>1</v>
      </c>
      <c r="K162" s="41">
        <v>1</v>
      </c>
      <c r="L162" s="41"/>
      <c r="M162" s="37">
        <v>75172</v>
      </c>
      <c r="N162" s="125" t="s">
        <v>115</v>
      </c>
    </row>
    <row r="163" spans="1:14" x14ac:dyDescent="0.4">
      <c r="A163" s="40" t="str">
        <f t="shared" si="2"/>
        <v>75173 COLLIN</v>
      </c>
      <c r="B163" s="38">
        <v>0.81499999999999995</v>
      </c>
      <c r="C163" s="38">
        <v>0.81499999999999995</v>
      </c>
      <c r="D163" s="39">
        <v>0.68799999999999994</v>
      </c>
      <c r="E163" s="39">
        <v>0.71099999999999997</v>
      </c>
      <c r="F163" s="39">
        <v>0.7</v>
      </c>
      <c r="G163" s="126">
        <v>0.75700000000000001</v>
      </c>
      <c r="H163" s="38">
        <v>0.95499999999999996</v>
      </c>
      <c r="I163" s="38">
        <v>0.95499999999999996</v>
      </c>
      <c r="J163" s="41">
        <v>1</v>
      </c>
      <c r="K163" s="41">
        <v>1</v>
      </c>
      <c r="L163" s="41"/>
      <c r="M163" s="37">
        <v>75173</v>
      </c>
      <c r="N163" s="125" t="s">
        <v>116</v>
      </c>
    </row>
    <row r="164" spans="1:14" x14ac:dyDescent="0.4">
      <c r="A164" s="40" t="str">
        <f t="shared" si="2"/>
        <v>75180 DALLAS</v>
      </c>
      <c r="B164" s="38">
        <v>1.0549999999999999</v>
      </c>
      <c r="C164" s="38">
        <v>1.0549999999999999</v>
      </c>
      <c r="D164" s="39">
        <v>1</v>
      </c>
      <c r="E164" s="39">
        <v>0.96499999999999997</v>
      </c>
      <c r="F164" s="39">
        <v>1</v>
      </c>
      <c r="G164" s="126">
        <v>1.089</v>
      </c>
      <c r="H164" s="38">
        <v>0.96</v>
      </c>
      <c r="I164" s="38">
        <v>0.96</v>
      </c>
      <c r="J164" s="41">
        <v>1</v>
      </c>
      <c r="K164" s="41">
        <v>1</v>
      </c>
      <c r="L164" s="41"/>
      <c r="M164" s="37">
        <v>75180</v>
      </c>
      <c r="N164" s="125" t="s">
        <v>115</v>
      </c>
    </row>
    <row r="165" spans="1:14" x14ac:dyDescent="0.4">
      <c r="A165" s="40" t="str">
        <f t="shared" si="2"/>
        <v>75181 DALLAS</v>
      </c>
      <c r="B165" s="38">
        <v>1.0549999999999999</v>
      </c>
      <c r="C165" s="38">
        <v>1.0549999999999999</v>
      </c>
      <c r="D165" s="39">
        <v>1</v>
      </c>
      <c r="E165" s="39">
        <v>0.96499999999999997</v>
      </c>
      <c r="F165" s="39">
        <v>1</v>
      </c>
      <c r="G165" s="126">
        <v>1.089</v>
      </c>
      <c r="H165" s="38">
        <v>0.96</v>
      </c>
      <c r="I165" s="38">
        <v>0.96</v>
      </c>
      <c r="J165" s="41">
        <v>1</v>
      </c>
      <c r="K165" s="41">
        <v>1</v>
      </c>
      <c r="L165" s="41"/>
      <c r="M165" s="37">
        <v>75181</v>
      </c>
      <c r="N165" s="125" t="s">
        <v>115</v>
      </c>
    </row>
    <row r="166" spans="1:14" x14ac:dyDescent="0.4">
      <c r="A166" s="40" t="str">
        <f t="shared" si="2"/>
        <v>75182 DALLAS</v>
      </c>
      <c r="B166" s="38">
        <v>1.0549999999999999</v>
      </c>
      <c r="C166" s="38">
        <v>1.0549999999999999</v>
      </c>
      <c r="D166" s="39">
        <v>1</v>
      </c>
      <c r="E166" s="39">
        <v>0.96499999999999997</v>
      </c>
      <c r="F166" s="39">
        <v>1</v>
      </c>
      <c r="G166" s="126">
        <v>1.089</v>
      </c>
      <c r="H166" s="38">
        <v>0.96</v>
      </c>
      <c r="I166" s="38">
        <v>0.96</v>
      </c>
      <c r="J166" s="41">
        <v>1</v>
      </c>
      <c r="K166" s="41">
        <v>1</v>
      </c>
      <c r="L166" s="41"/>
      <c r="M166" s="37">
        <v>75182</v>
      </c>
      <c r="N166" s="125" t="s">
        <v>115</v>
      </c>
    </row>
    <row r="167" spans="1:14" x14ac:dyDescent="0.4">
      <c r="A167" s="40" t="str">
        <f t="shared" si="2"/>
        <v>75182 KAUFMAN</v>
      </c>
      <c r="B167" s="38">
        <v>0.73499999999999999</v>
      </c>
      <c r="C167" s="38">
        <v>0.73499999999999999</v>
      </c>
      <c r="D167" s="39">
        <v>0.68799999999999994</v>
      </c>
      <c r="E167" s="39">
        <v>0.66400000000000003</v>
      </c>
      <c r="F167" s="39">
        <v>0.7</v>
      </c>
      <c r="G167" s="126">
        <v>0.88600000000000001</v>
      </c>
      <c r="H167" s="38">
        <v>1.0149999999999999</v>
      </c>
      <c r="I167" s="38">
        <v>1.0149999999999999</v>
      </c>
      <c r="J167" s="41">
        <v>1</v>
      </c>
      <c r="K167" s="41">
        <v>1</v>
      </c>
      <c r="L167" s="41"/>
      <c r="M167" s="37">
        <v>75182</v>
      </c>
      <c r="N167" s="125" t="s">
        <v>119</v>
      </c>
    </row>
    <row r="168" spans="1:14" x14ac:dyDescent="0.4">
      <c r="A168" s="40" t="str">
        <f t="shared" si="2"/>
        <v>75189 COLLIN</v>
      </c>
      <c r="B168" s="38">
        <v>0.81499999999999995</v>
      </c>
      <c r="C168" s="38">
        <v>0.81499999999999995</v>
      </c>
      <c r="D168" s="39">
        <v>0.68799999999999994</v>
      </c>
      <c r="E168" s="39">
        <v>0.71099999999999997</v>
      </c>
      <c r="F168" s="39">
        <v>0.7</v>
      </c>
      <c r="G168" s="126">
        <v>0.75700000000000001</v>
      </c>
      <c r="H168" s="38">
        <v>0.95499999999999996</v>
      </c>
      <c r="I168" s="38">
        <v>0.95499999999999996</v>
      </c>
      <c r="J168" s="41">
        <v>1</v>
      </c>
      <c r="K168" s="41">
        <v>1</v>
      </c>
      <c r="L168" s="41"/>
      <c r="M168" s="37">
        <v>75189</v>
      </c>
      <c r="N168" s="125" t="s">
        <v>116</v>
      </c>
    </row>
    <row r="169" spans="1:14" x14ac:dyDescent="0.4">
      <c r="A169" s="40" t="str">
        <f t="shared" si="2"/>
        <v>75189 HUNT</v>
      </c>
      <c r="B169" s="38">
        <v>0.8</v>
      </c>
      <c r="C169" s="38">
        <v>0.8</v>
      </c>
      <c r="D169" s="39">
        <v>0.68799999999999994</v>
      </c>
      <c r="E169" s="39">
        <v>0.66400000000000003</v>
      </c>
      <c r="F169" s="39">
        <v>0.7</v>
      </c>
      <c r="G169" s="126">
        <v>0.72199999999999998</v>
      </c>
      <c r="H169" s="38">
        <v>1.0149999999999999</v>
      </c>
      <c r="I169" s="38">
        <v>1.0149999999999999</v>
      </c>
      <c r="J169" s="41">
        <v>1</v>
      </c>
      <c r="K169" s="41">
        <v>1</v>
      </c>
      <c r="L169" s="41"/>
      <c r="M169" s="37">
        <v>75189</v>
      </c>
      <c r="N169" s="125" t="s">
        <v>127</v>
      </c>
    </row>
    <row r="170" spans="1:14" x14ac:dyDescent="0.4">
      <c r="A170" s="40" t="str">
        <f t="shared" si="2"/>
        <v>75189 ROCKWALL</v>
      </c>
      <c r="B170" s="38">
        <v>0.83499999999999996</v>
      </c>
      <c r="C170" s="38">
        <v>0.83499999999999996</v>
      </c>
      <c r="D170" s="39">
        <v>0.68799999999999994</v>
      </c>
      <c r="E170" s="39">
        <v>0.71199999999999997</v>
      </c>
      <c r="F170" s="39">
        <v>0.7</v>
      </c>
      <c r="G170" s="126">
        <v>0.88600000000000001</v>
      </c>
      <c r="H170" s="38">
        <v>0.95</v>
      </c>
      <c r="I170" s="38">
        <v>0.95</v>
      </c>
      <c r="J170" s="41">
        <v>1</v>
      </c>
      <c r="K170" s="41">
        <v>1</v>
      </c>
      <c r="L170" s="41"/>
      <c r="M170" s="37">
        <v>75189</v>
      </c>
      <c r="N170" s="125" t="s">
        <v>120</v>
      </c>
    </row>
    <row r="171" spans="1:14" x14ac:dyDescent="0.4">
      <c r="A171" s="40" t="str">
        <f t="shared" si="2"/>
        <v>75201 DALLAS</v>
      </c>
      <c r="B171" s="38">
        <v>1.075</v>
      </c>
      <c r="C171" s="38">
        <v>1.075</v>
      </c>
      <c r="D171" s="39">
        <v>1</v>
      </c>
      <c r="E171" s="39">
        <v>0.96499999999999997</v>
      </c>
      <c r="F171" s="39">
        <v>1</v>
      </c>
      <c r="G171" s="126">
        <v>1.089</v>
      </c>
      <c r="H171" s="38">
        <v>1</v>
      </c>
      <c r="I171" s="38">
        <v>1</v>
      </c>
      <c r="J171" s="41">
        <v>1</v>
      </c>
      <c r="K171" s="41">
        <v>1</v>
      </c>
      <c r="L171" s="41"/>
      <c r="M171" s="37">
        <v>75201</v>
      </c>
      <c r="N171" s="125" t="s">
        <v>115</v>
      </c>
    </row>
    <row r="172" spans="1:14" x14ac:dyDescent="0.4">
      <c r="A172" s="40" t="str">
        <f t="shared" si="2"/>
        <v>75202 DALLAS</v>
      </c>
      <c r="B172" s="38">
        <v>1.075</v>
      </c>
      <c r="C172" s="38">
        <v>1.075</v>
      </c>
      <c r="D172" s="39">
        <v>1</v>
      </c>
      <c r="E172" s="39">
        <v>0.96499999999999997</v>
      </c>
      <c r="F172" s="39">
        <v>1</v>
      </c>
      <c r="G172" s="126">
        <v>1.089</v>
      </c>
      <c r="H172" s="38">
        <v>1</v>
      </c>
      <c r="I172" s="38">
        <v>1</v>
      </c>
      <c r="J172" s="41">
        <v>1</v>
      </c>
      <c r="K172" s="41">
        <v>1</v>
      </c>
      <c r="L172" s="41"/>
      <c r="M172" s="37">
        <v>75202</v>
      </c>
      <c r="N172" s="125" t="s">
        <v>115</v>
      </c>
    </row>
    <row r="173" spans="1:14" x14ac:dyDescent="0.4">
      <c r="A173" s="40" t="str">
        <f t="shared" si="2"/>
        <v>75203 DALLAS</v>
      </c>
      <c r="B173" s="38">
        <v>1.075</v>
      </c>
      <c r="C173" s="38">
        <v>1.075</v>
      </c>
      <c r="D173" s="39">
        <v>1</v>
      </c>
      <c r="E173" s="39">
        <v>0.96499999999999997</v>
      </c>
      <c r="F173" s="39">
        <v>1</v>
      </c>
      <c r="G173" s="126">
        <v>1.089</v>
      </c>
      <c r="H173" s="38">
        <v>1</v>
      </c>
      <c r="I173" s="38">
        <v>1</v>
      </c>
      <c r="J173" s="41">
        <v>1</v>
      </c>
      <c r="K173" s="41">
        <v>1</v>
      </c>
      <c r="L173" s="41"/>
      <c r="M173" s="37">
        <v>75203</v>
      </c>
      <c r="N173" s="125" t="s">
        <v>115</v>
      </c>
    </row>
    <row r="174" spans="1:14" x14ac:dyDescent="0.4">
      <c r="A174" s="40" t="str">
        <f t="shared" si="2"/>
        <v>75204 DALLAS</v>
      </c>
      <c r="B174" s="38">
        <v>1.075</v>
      </c>
      <c r="C174" s="38">
        <v>1.075</v>
      </c>
      <c r="D174" s="39">
        <v>1</v>
      </c>
      <c r="E174" s="39">
        <v>0.96499999999999997</v>
      </c>
      <c r="F174" s="39">
        <v>1</v>
      </c>
      <c r="G174" s="126">
        <v>1.089</v>
      </c>
      <c r="H174" s="38">
        <v>1</v>
      </c>
      <c r="I174" s="38">
        <v>1</v>
      </c>
      <c r="J174" s="41">
        <v>1</v>
      </c>
      <c r="K174" s="41">
        <v>1</v>
      </c>
      <c r="L174" s="41"/>
      <c r="M174" s="37">
        <v>75204</v>
      </c>
      <c r="N174" s="125" t="s">
        <v>115</v>
      </c>
    </row>
    <row r="175" spans="1:14" x14ac:dyDescent="0.4">
      <c r="A175" s="40" t="str">
        <f t="shared" si="2"/>
        <v>75205 DALLAS</v>
      </c>
      <c r="B175" s="38">
        <v>1.0549999999999999</v>
      </c>
      <c r="C175" s="38">
        <v>1.0549999999999999</v>
      </c>
      <c r="D175" s="39">
        <v>1</v>
      </c>
      <c r="E175" s="39">
        <v>0.96499999999999997</v>
      </c>
      <c r="F175" s="39">
        <v>1</v>
      </c>
      <c r="G175" s="126">
        <v>1.089</v>
      </c>
      <c r="H175" s="38">
        <v>0.96</v>
      </c>
      <c r="I175" s="38">
        <v>0.96</v>
      </c>
      <c r="J175" s="41">
        <v>1</v>
      </c>
      <c r="K175" s="41">
        <v>1</v>
      </c>
      <c r="L175" s="41"/>
      <c r="M175" s="37">
        <v>75205</v>
      </c>
      <c r="N175" s="125" t="s">
        <v>115</v>
      </c>
    </row>
    <row r="176" spans="1:14" x14ac:dyDescent="0.4">
      <c r="A176" s="40" t="str">
        <f t="shared" si="2"/>
        <v>75206 DALLAS</v>
      </c>
      <c r="B176" s="38">
        <v>1.095</v>
      </c>
      <c r="C176" s="38">
        <v>1.095</v>
      </c>
      <c r="D176" s="39">
        <v>1</v>
      </c>
      <c r="E176" s="39">
        <v>0.96499999999999997</v>
      </c>
      <c r="F176" s="39">
        <v>1</v>
      </c>
      <c r="G176" s="126">
        <v>1.089</v>
      </c>
      <c r="H176" s="38">
        <v>0.98</v>
      </c>
      <c r="I176" s="38">
        <v>0.98</v>
      </c>
      <c r="J176" s="41">
        <v>1</v>
      </c>
      <c r="K176" s="41">
        <v>1</v>
      </c>
      <c r="L176" s="41"/>
      <c r="M176" s="37">
        <v>75206</v>
      </c>
      <c r="N176" s="125" t="s">
        <v>115</v>
      </c>
    </row>
    <row r="177" spans="1:14" x14ac:dyDescent="0.4">
      <c r="A177" s="40" t="str">
        <f t="shared" si="2"/>
        <v>75207 DALLAS</v>
      </c>
      <c r="B177" s="38">
        <v>1.075</v>
      </c>
      <c r="C177" s="38">
        <v>1.075</v>
      </c>
      <c r="D177" s="39">
        <v>1</v>
      </c>
      <c r="E177" s="39">
        <v>0.96499999999999997</v>
      </c>
      <c r="F177" s="39">
        <v>1</v>
      </c>
      <c r="G177" s="126">
        <v>1.089</v>
      </c>
      <c r="H177" s="38">
        <v>1</v>
      </c>
      <c r="I177" s="38">
        <v>1</v>
      </c>
      <c r="J177" s="41">
        <v>1</v>
      </c>
      <c r="K177" s="41">
        <v>1</v>
      </c>
      <c r="L177" s="41"/>
      <c r="M177" s="37">
        <v>75207</v>
      </c>
      <c r="N177" s="125" t="s">
        <v>115</v>
      </c>
    </row>
    <row r="178" spans="1:14" x14ac:dyDescent="0.4">
      <c r="A178" s="40" t="str">
        <f t="shared" si="2"/>
        <v>75208 DALLAS</v>
      </c>
      <c r="B178" s="38">
        <v>1.075</v>
      </c>
      <c r="C178" s="38">
        <v>1.075</v>
      </c>
      <c r="D178" s="39">
        <v>1</v>
      </c>
      <c r="E178" s="39">
        <v>0.96499999999999997</v>
      </c>
      <c r="F178" s="39">
        <v>1</v>
      </c>
      <c r="G178" s="126">
        <v>1.089</v>
      </c>
      <c r="H178" s="38">
        <v>1</v>
      </c>
      <c r="I178" s="38">
        <v>1</v>
      </c>
      <c r="J178" s="41">
        <v>1</v>
      </c>
      <c r="K178" s="41">
        <v>1</v>
      </c>
      <c r="L178" s="41"/>
      <c r="M178" s="37">
        <v>75208</v>
      </c>
      <c r="N178" s="125" t="s">
        <v>115</v>
      </c>
    </row>
    <row r="179" spans="1:14" x14ac:dyDescent="0.4">
      <c r="A179" s="40" t="str">
        <f t="shared" si="2"/>
        <v>75209 DALLAS</v>
      </c>
      <c r="B179" s="38">
        <v>1.095</v>
      </c>
      <c r="C179" s="38">
        <v>1.095</v>
      </c>
      <c r="D179" s="39">
        <v>1</v>
      </c>
      <c r="E179" s="39">
        <v>0.96499999999999997</v>
      </c>
      <c r="F179" s="39">
        <v>1</v>
      </c>
      <c r="G179" s="126">
        <v>1.089</v>
      </c>
      <c r="H179" s="38">
        <v>0.98</v>
      </c>
      <c r="I179" s="38">
        <v>0.98</v>
      </c>
      <c r="J179" s="41">
        <v>1</v>
      </c>
      <c r="K179" s="41">
        <v>1</v>
      </c>
      <c r="L179" s="41"/>
      <c r="M179" s="37">
        <v>75209</v>
      </c>
      <c r="N179" s="125" t="s">
        <v>115</v>
      </c>
    </row>
    <row r="180" spans="1:14" x14ac:dyDescent="0.4">
      <c r="A180" s="40" t="str">
        <f t="shared" si="2"/>
        <v>75210 DALLAS</v>
      </c>
      <c r="B180" s="38">
        <v>1.075</v>
      </c>
      <c r="C180" s="38">
        <v>1.075</v>
      </c>
      <c r="D180" s="39">
        <v>1</v>
      </c>
      <c r="E180" s="39">
        <v>0.96499999999999997</v>
      </c>
      <c r="F180" s="39">
        <v>1</v>
      </c>
      <c r="G180" s="126">
        <v>1.089</v>
      </c>
      <c r="H180" s="38">
        <v>1</v>
      </c>
      <c r="I180" s="38">
        <v>1</v>
      </c>
      <c r="J180" s="41">
        <v>1</v>
      </c>
      <c r="K180" s="41">
        <v>1</v>
      </c>
      <c r="L180" s="41"/>
      <c r="M180" s="37">
        <v>75210</v>
      </c>
      <c r="N180" s="125" t="s">
        <v>115</v>
      </c>
    </row>
    <row r="181" spans="1:14" x14ac:dyDescent="0.4">
      <c r="A181" s="40" t="str">
        <f t="shared" si="2"/>
        <v>75211 DALLAS</v>
      </c>
      <c r="B181" s="38">
        <v>1.095</v>
      </c>
      <c r="C181" s="38">
        <v>1.095</v>
      </c>
      <c r="D181" s="39">
        <v>1</v>
      </c>
      <c r="E181" s="39">
        <v>0.96499999999999997</v>
      </c>
      <c r="F181" s="39">
        <v>1</v>
      </c>
      <c r="G181" s="126">
        <v>1.089</v>
      </c>
      <c r="H181" s="38">
        <v>0.98</v>
      </c>
      <c r="I181" s="38">
        <v>0.98</v>
      </c>
      <c r="J181" s="41">
        <v>1</v>
      </c>
      <c r="K181" s="41">
        <v>1</v>
      </c>
      <c r="L181" s="41"/>
      <c r="M181" s="37">
        <v>75211</v>
      </c>
      <c r="N181" s="125" t="s">
        <v>115</v>
      </c>
    </row>
    <row r="182" spans="1:14" x14ac:dyDescent="0.4">
      <c r="A182" s="40" t="str">
        <f t="shared" si="2"/>
        <v>75212 DALLAS</v>
      </c>
      <c r="B182" s="38">
        <v>1.075</v>
      </c>
      <c r="C182" s="38">
        <v>1.075</v>
      </c>
      <c r="D182" s="39">
        <v>1</v>
      </c>
      <c r="E182" s="39">
        <v>0.96499999999999997</v>
      </c>
      <c r="F182" s="39">
        <v>1</v>
      </c>
      <c r="G182" s="126">
        <v>1.089</v>
      </c>
      <c r="H182" s="38">
        <v>1</v>
      </c>
      <c r="I182" s="38">
        <v>1</v>
      </c>
      <c r="J182" s="41">
        <v>1</v>
      </c>
      <c r="K182" s="41">
        <v>1</v>
      </c>
      <c r="L182" s="41"/>
      <c r="M182" s="37">
        <v>75212</v>
      </c>
      <c r="N182" s="125" t="s">
        <v>115</v>
      </c>
    </row>
    <row r="183" spans="1:14" x14ac:dyDescent="0.4">
      <c r="A183" s="40" t="str">
        <f t="shared" si="2"/>
        <v>75214 DALLAS</v>
      </c>
      <c r="B183" s="38">
        <v>1.095</v>
      </c>
      <c r="C183" s="38">
        <v>1.095</v>
      </c>
      <c r="D183" s="39">
        <v>1</v>
      </c>
      <c r="E183" s="39">
        <v>0.96499999999999997</v>
      </c>
      <c r="F183" s="39">
        <v>1</v>
      </c>
      <c r="G183" s="126">
        <v>1.089</v>
      </c>
      <c r="H183" s="38">
        <v>0.98</v>
      </c>
      <c r="I183" s="38">
        <v>0.98</v>
      </c>
      <c r="J183" s="41">
        <v>1</v>
      </c>
      <c r="K183" s="41">
        <v>1</v>
      </c>
      <c r="L183" s="41"/>
      <c r="M183" s="37">
        <v>75214</v>
      </c>
      <c r="N183" s="125" t="s">
        <v>115</v>
      </c>
    </row>
    <row r="184" spans="1:14" x14ac:dyDescent="0.4">
      <c r="A184" s="40" t="str">
        <f t="shared" si="2"/>
        <v>75215 DALLAS</v>
      </c>
      <c r="B184" s="38">
        <v>1.075</v>
      </c>
      <c r="C184" s="38">
        <v>1.075</v>
      </c>
      <c r="D184" s="39">
        <v>1</v>
      </c>
      <c r="E184" s="39">
        <v>0.96499999999999997</v>
      </c>
      <c r="F184" s="39">
        <v>1</v>
      </c>
      <c r="G184" s="126">
        <v>1.089</v>
      </c>
      <c r="H184" s="38">
        <v>1</v>
      </c>
      <c r="I184" s="38">
        <v>1</v>
      </c>
      <c r="J184" s="41">
        <v>1</v>
      </c>
      <c r="K184" s="41">
        <v>1</v>
      </c>
      <c r="L184" s="41"/>
      <c r="M184" s="37">
        <v>75215</v>
      </c>
      <c r="N184" s="125" t="s">
        <v>115</v>
      </c>
    </row>
    <row r="185" spans="1:14" x14ac:dyDescent="0.4">
      <c r="A185" s="40" t="str">
        <f t="shared" si="2"/>
        <v>75216 DALLAS</v>
      </c>
      <c r="B185" s="38">
        <v>1.075</v>
      </c>
      <c r="C185" s="38">
        <v>1.075</v>
      </c>
      <c r="D185" s="39">
        <v>1</v>
      </c>
      <c r="E185" s="39">
        <v>0.96499999999999997</v>
      </c>
      <c r="F185" s="39">
        <v>1</v>
      </c>
      <c r="G185" s="126">
        <v>1.089</v>
      </c>
      <c r="H185" s="38">
        <v>1</v>
      </c>
      <c r="I185" s="38">
        <v>1</v>
      </c>
      <c r="J185" s="41">
        <v>1</v>
      </c>
      <c r="K185" s="41">
        <v>1</v>
      </c>
      <c r="L185" s="41"/>
      <c r="M185" s="37">
        <v>75216</v>
      </c>
      <c r="N185" s="125" t="s">
        <v>115</v>
      </c>
    </row>
    <row r="186" spans="1:14" x14ac:dyDescent="0.4">
      <c r="A186" s="40" t="str">
        <f t="shared" si="2"/>
        <v>75217 DALLAS</v>
      </c>
      <c r="B186" s="38">
        <v>1.095</v>
      </c>
      <c r="C186" s="38">
        <v>1.095</v>
      </c>
      <c r="D186" s="39">
        <v>1</v>
      </c>
      <c r="E186" s="39">
        <v>0.96499999999999997</v>
      </c>
      <c r="F186" s="39">
        <v>1</v>
      </c>
      <c r="G186" s="126">
        <v>1.089</v>
      </c>
      <c r="H186" s="38">
        <v>0.98</v>
      </c>
      <c r="I186" s="38">
        <v>0.98</v>
      </c>
      <c r="J186" s="41">
        <v>1</v>
      </c>
      <c r="K186" s="41">
        <v>1</v>
      </c>
      <c r="L186" s="41"/>
      <c r="M186" s="37">
        <v>75217</v>
      </c>
      <c r="N186" s="125" t="s">
        <v>115</v>
      </c>
    </row>
    <row r="187" spans="1:14" x14ac:dyDescent="0.4">
      <c r="A187" s="40" t="str">
        <f t="shared" si="2"/>
        <v>75218 DALLAS</v>
      </c>
      <c r="B187" s="38">
        <v>1.0549999999999999</v>
      </c>
      <c r="C187" s="38">
        <v>1.0549999999999999</v>
      </c>
      <c r="D187" s="39">
        <v>1</v>
      </c>
      <c r="E187" s="39">
        <v>0.96499999999999997</v>
      </c>
      <c r="F187" s="39">
        <v>1</v>
      </c>
      <c r="G187" s="126">
        <v>1.089</v>
      </c>
      <c r="H187" s="38">
        <v>0.96</v>
      </c>
      <c r="I187" s="38">
        <v>0.96</v>
      </c>
      <c r="J187" s="41">
        <v>1</v>
      </c>
      <c r="K187" s="41">
        <v>1</v>
      </c>
      <c r="L187" s="41"/>
      <c r="M187" s="37">
        <v>75218</v>
      </c>
      <c r="N187" s="125" t="s">
        <v>115</v>
      </c>
    </row>
    <row r="188" spans="1:14" x14ac:dyDescent="0.4">
      <c r="A188" s="40" t="str">
        <f t="shared" si="2"/>
        <v>75219 DALLAS</v>
      </c>
      <c r="B188" s="38">
        <v>1.095</v>
      </c>
      <c r="C188" s="38">
        <v>1.095</v>
      </c>
      <c r="D188" s="39">
        <v>1</v>
      </c>
      <c r="E188" s="39">
        <v>0.96499999999999997</v>
      </c>
      <c r="F188" s="39">
        <v>1</v>
      </c>
      <c r="G188" s="126">
        <v>1.089</v>
      </c>
      <c r="H188" s="38">
        <v>0.98</v>
      </c>
      <c r="I188" s="38">
        <v>0.98</v>
      </c>
      <c r="J188" s="41">
        <v>1</v>
      </c>
      <c r="K188" s="41">
        <v>1</v>
      </c>
      <c r="L188" s="41"/>
      <c r="M188" s="37">
        <v>75219</v>
      </c>
      <c r="N188" s="125" t="s">
        <v>115</v>
      </c>
    </row>
    <row r="189" spans="1:14" x14ac:dyDescent="0.4">
      <c r="A189" s="40" t="str">
        <f t="shared" si="2"/>
        <v>75220 DALLAS</v>
      </c>
      <c r="B189" s="38">
        <v>1.095</v>
      </c>
      <c r="C189" s="38">
        <v>1.095</v>
      </c>
      <c r="D189" s="39">
        <v>1</v>
      </c>
      <c r="E189" s="39">
        <v>0.96499999999999997</v>
      </c>
      <c r="F189" s="39">
        <v>1</v>
      </c>
      <c r="G189" s="126">
        <v>1.089</v>
      </c>
      <c r="H189" s="38">
        <v>0.98</v>
      </c>
      <c r="I189" s="38">
        <v>0.98</v>
      </c>
      <c r="J189" s="41">
        <v>1</v>
      </c>
      <c r="K189" s="41">
        <v>1</v>
      </c>
      <c r="L189" s="41"/>
      <c r="M189" s="37">
        <v>75220</v>
      </c>
      <c r="N189" s="125" t="s">
        <v>115</v>
      </c>
    </row>
    <row r="190" spans="1:14" x14ac:dyDescent="0.4">
      <c r="A190" s="40" t="str">
        <f t="shared" si="2"/>
        <v>75223 DALLAS</v>
      </c>
      <c r="B190" s="38">
        <v>1.075</v>
      </c>
      <c r="C190" s="38">
        <v>1.075</v>
      </c>
      <c r="D190" s="39">
        <v>1</v>
      </c>
      <c r="E190" s="39">
        <v>0.96499999999999997</v>
      </c>
      <c r="F190" s="39">
        <v>1</v>
      </c>
      <c r="G190" s="126">
        <v>1.089</v>
      </c>
      <c r="H190" s="38">
        <v>1</v>
      </c>
      <c r="I190" s="38">
        <v>1</v>
      </c>
      <c r="J190" s="41">
        <v>1</v>
      </c>
      <c r="K190" s="41">
        <v>1</v>
      </c>
      <c r="L190" s="41"/>
      <c r="M190" s="37">
        <v>75223</v>
      </c>
      <c r="N190" s="125" t="s">
        <v>115</v>
      </c>
    </row>
    <row r="191" spans="1:14" x14ac:dyDescent="0.4">
      <c r="A191" s="40" t="str">
        <f t="shared" si="2"/>
        <v>75224 DALLAS</v>
      </c>
      <c r="B191" s="38">
        <v>1.075</v>
      </c>
      <c r="C191" s="38">
        <v>1.075</v>
      </c>
      <c r="D191" s="39">
        <v>1</v>
      </c>
      <c r="E191" s="39">
        <v>0.96499999999999997</v>
      </c>
      <c r="F191" s="39">
        <v>1</v>
      </c>
      <c r="G191" s="126">
        <v>1.089</v>
      </c>
      <c r="H191" s="38">
        <v>1</v>
      </c>
      <c r="I191" s="38">
        <v>1</v>
      </c>
      <c r="J191" s="41">
        <v>1</v>
      </c>
      <c r="K191" s="41">
        <v>1</v>
      </c>
      <c r="L191" s="41"/>
      <c r="M191" s="37">
        <v>75224</v>
      </c>
      <c r="N191" s="125" t="s">
        <v>115</v>
      </c>
    </row>
    <row r="192" spans="1:14" x14ac:dyDescent="0.4">
      <c r="A192" s="40" t="str">
        <f t="shared" si="2"/>
        <v>75225 DALLAS</v>
      </c>
      <c r="B192" s="38">
        <v>1.0549999999999999</v>
      </c>
      <c r="C192" s="38">
        <v>1.0549999999999999</v>
      </c>
      <c r="D192" s="39">
        <v>1</v>
      </c>
      <c r="E192" s="39">
        <v>0.96499999999999997</v>
      </c>
      <c r="F192" s="39">
        <v>1</v>
      </c>
      <c r="G192" s="126">
        <v>1.089</v>
      </c>
      <c r="H192" s="38">
        <v>0.96</v>
      </c>
      <c r="I192" s="38">
        <v>0.96</v>
      </c>
      <c r="J192" s="41">
        <v>1</v>
      </c>
      <c r="K192" s="41">
        <v>1</v>
      </c>
      <c r="L192" s="41"/>
      <c r="M192" s="37">
        <v>75225</v>
      </c>
      <c r="N192" s="125" t="s">
        <v>115</v>
      </c>
    </row>
    <row r="193" spans="1:14" x14ac:dyDescent="0.4">
      <c r="A193" s="40" t="str">
        <f t="shared" si="2"/>
        <v>75226 DALLAS</v>
      </c>
      <c r="B193" s="38">
        <v>1.075</v>
      </c>
      <c r="C193" s="38">
        <v>1.075</v>
      </c>
      <c r="D193" s="39">
        <v>1</v>
      </c>
      <c r="E193" s="39">
        <v>0.96499999999999997</v>
      </c>
      <c r="F193" s="39">
        <v>1</v>
      </c>
      <c r="G193" s="126">
        <v>1.089</v>
      </c>
      <c r="H193" s="38">
        <v>1</v>
      </c>
      <c r="I193" s="38">
        <v>1</v>
      </c>
      <c r="J193" s="41">
        <v>1</v>
      </c>
      <c r="K193" s="41">
        <v>1</v>
      </c>
      <c r="L193" s="41"/>
      <c r="M193" s="37">
        <v>75226</v>
      </c>
      <c r="N193" s="125" t="s">
        <v>115</v>
      </c>
    </row>
    <row r="194" spans="1:14" x14ac:dyDescent="0.4">
      <c r="A194" s="40" t="str">
        <f t="shared" si="2"/>
        <v>75227 DALLAS</v>
      </c>
      <c r="B194" s="38">
        <v>1.095</v>
      </c>
      <c r="C194" s="38">
        <v>1.095</v>
      </c>
      <c r="D194" s="39">
        <v>1</v>
      </c>
      <c r="E194" s="39">
        <v>0.96499999999999997</v>
      </c>
      <c r="F194" s="39">
        <v>1</v>
      </c>
      <c r="G194" s="126">
        <v>1.089</v>
      </c>
      <c r="H194" s="38">
        <v>0.98</v>
      </c>
      <c r="I194" s="38">
        <v>0.98</v>
      </c>
      <c r="J194" s="41">
        <v>1</v>
      </c>
      <c r="K194" s="41">
        <v>1</v>
      </c>
      <c r="L194" s="41"/>
      <c r="M194" s="37">
        <v>75227</v>
      </c>
      <c r="N194" s="125" t="s">
        <v>115</v>
      </c>
    </row>
    <row r="195" spans="1:14" x14ac:dyDescent="0.4">
      <c r="A195" s="40" t="str">
        <f t="shared" si="2"/>
        <v>75228 DALLAS</v>
      </c>
      <c r="B195" s="38">
        <v>1.095</v>
      </c>
      <c r="C195" s="38">
        <v>1.095</v>
      </c>
      <c r="D195" s="39">
        <v>1</v>
      </c>
      <c r="E195" s="39">
        <v>0.96499999999999997</v>
      </c>
      <c r="F195" s="39">
        <v>1</v>
      </c>
      <c r="G195" s="126">
        <v>1.089</v>
      </c>
      <c r="H195" s="38">
        <v>0.98</v>
      </c>
      <c r="I195" s="38">
        <v>0.98</v>
      </c>
      <c r="J195" s="41">
        <v>1</v>
      </c>
      <c r="K195" s="41">
        <v>1</v>
      </c>
      <c r="L195" s="41"/>
      <c r="M195" s="37">
        <v>75228</v>
      </c>
      <c r="N195" s="125" t="s">
        <v>115</v>
      </c>
    </row>
    <row r="196" spans="1:14" x14ac:dyDescent="0.4">
      <c r="A196" s="40" t="str">
        <f t="shared" si="2"/>
        <v>75229 DALLAS</v>
      </c>
      <c r="B196" s="38">
        <v>1.0549999999999999</v>
      </c>
      <c r="C196" s="38">
        <v>1.0549999999999999</v>
      </c>
      <c r="D196" s="39">
        <v>1</v>
      </c>
      <c r="E196" s="39">
        <v>0.96499999999999997</v>
      </c>
      <c r="F196" s="39">
        <v>1</v>
      </c>
      <c r="G196" s="126">
        <v>1.089</v>
      </c>
      <c r="H196" s="38">
        <v>0.96</v>
      </c>
      <c r="I196" s="38">
        <v>0.96</v>
      </c>
      <c r="J196" s="41">
        <v>1</v>
      </c>
      <c r="K196" s="41">
        <v>1</v>
      </c>
      <c r="L196" s="41"/>
      <c r="M196" s="37">
        <v>75229</v>
      </c>
      <c r="N196" s="125" t="s">
        <v>115</v>
      </c>
    </row>
    <row r="197" spans="1:14" x14ac:dyDescent="0.4">
      <c r="A197" s="40" t="str">
        <f t="shared" si="2"/>
        <v>75230 DALLAS</v>
      </c>
      <c r="B197" s="38">
        <v>1.0549999999999999</v>
      </c>
      <c r="C197" s="38">
        <v>1.0549999999999999</v>
      </c>
      <c r="D197" s="39">
        <v>1</v>
      </c>
      <c r="E197" s="39">
        <v>0.96499999999999997</v>
      </c>
      <c r="F197" s="39">
        <v>1</v>
      </c>
      <c r="G197" s="126">
        <v>1.089</v>
      </c>
      <c r="H197" s="38">
        <v>0.96</v>
      </c>
      <c r="I197" s="38">
        <v>0.96</v>
      </c>
      <c r="J197" s="41">
        <v>1</v>
      </c>
      <c r="K197" s="41">
        <v>1</v>
      </c>
      <c r="L197" s="41"/>
      <c r="M197" s="37">
        <v>75230</v>
      </c>
      <c r="N197" s="125" t="s">
        <v>115</v>
      </c>
    </row>
    <row r="198" spans="1:14" x14ac:dyDescent="0.4">
      <c r="A198" s="40" t="str">
        <f t="shared" si="2"/>
        <v>75231 DALLAS</v>
      </c>
      <c r="B198" s="38">
        <v>1.095</v>
      </c>
      <c r="C198" s="38">
        <v>1.095</v>
      </c>
      <c r="D198" s="39">
        <v>1</v>
      </c>
      <c r="E198" s="39">
        <v>0.96499999999999997</v>
      </c>
      <c r="F198" s="39">
        <v>1</v>
      </c>
      <c r="G198" s="126">
        <v>1.089</v>
      </c>
      <c r="H198" s="38">
        <v>0.98</v>
      </c>
      <c r="I198" s="38">
        <v>0.98</v>
      </c>
      <c r="J198" s="41">
        <v>1</v>
      </c>
      <c r="K198" s="41">
        <v>1</v>
      </c>
      <c r="L198" s="41"/>
      <c r="M198" s="37">
        <v>75231</v>
      </c>
      <c r="N198" s="125" t="s">
        <v>115</v>
      </c>
    </row>
    <row r="199" spans="1:14" x14ac:dyDescent="0.4">
      <c r="A199" s="40" t="str">
        <f t="shared" si="2"/>
        <v>75232 DALLAS</v>
      </c>
      <c r="B199" s="38">
        <v>1.075</v>
      </c>
      <c r="C199" s="38">
        <v>1.075</v>
      </c>
      <c r="D199" s="39">
        <v>1</v>
      </c>
      <c r="E199" s="39">
        <v>0.96499999999999997</v>
      </c>
      <c r="F199" s="39">
        <v>1</v>
      </c>
      <c r="G199" s="126">
        <v>1.089</v>
      </c>
      <c r="H199" s="38">
        <v>1</v>
      </c>
      <c r="I199" s="38">
        <v>1</v>
      </c>
      <c r="J199" s="41">
        <v>1</v>
      </c>
      <c r="K199" s="41">
        <v>1</v>
      </c>
      <c r="L199" s="41"/>
      <c r="M199" s="37">
        <v>75232</v>
      </c>
      <c r="N199" s="125" t="s">
        <v>115</v>
      </c>
    </row>
    <row r="200" spans="1:14" x14ac:dyDescent="0.4">
      <c r="A200" s="40" t="str">
        <f t="shared" ref="A200:A263" si="3">M200&amp;" "&amp;N200</f>
        <v>75233 DALLAS</v>
      </c>
      <c r="B200" s="38">
        <v>1.075</v>
      </c>
      <c r="C200" s="38">
        <v>1.075</v>
      </c>
      <c r="D200" s="39">
        <v>1</v>
      </c>
      <c r="E200" s="39">
        <v>0.96499999999999997</v>
      </c>
      <c r="F200" s="39">
        <v>1</v>
      </c>
      <c r="G200" s="126">
        <v>1.089</v>
      </c>
      <c r="H200" s="38">
        <v>1</v>
      </c>
      <c r="I200" s="38">
        <v>1</v>
      </c>
      <c r="J200" s="41">
        <v>1</v>
      </c>
      <c r="K200" s="41">
        <v>1</v>
      </c>
      <c r="L200" s="41"/>
      <c r="M200" s="37">
        <v>75233</v>
      </c>
      <c r="N200" s="125" t="s">
        <v>115</v>
      </c>
    </row>
    <row r="201" spans="1:14" x14ac:dyDescent="0.4">
      <c r="A201" s="40" t="str">
        <f t="shared" si="3"/>
        <v>75234 DALLAS</v>
      </c>
      <c r="B201" s="38">
        <v>1.0549999999999999</v>
      </c>
      <c r="C201" s="38">
        <v>1.0549999999999999</v>
      </c>
      <c r="D201" s="39">
        <v>1</v>
      </c>
      <c r="E201" s="39">
        <v>0.96499999999999997</v>
      </c>
      <c r="F201" s="39">
        <v>1</v>
      </c>
      <c r="G201" s="126">
        <v>1.089</v>
      </c>
      <c r="H201" s="38">
        <v>0.96</v>
      </c>
      <c r="I201" s="38">
        <v>0.96</v>
      </c>
      <c r="J201" s="41">
        <v>1</v>
      </c>
      <c r="K201" s="41">
        <v>1</v>
      </c>
      <c r="L201" s="41"/>
      <c r="M201" s="37">
        <v>75234</v>
      </c>
      <c r="N201" s="125" t="s">
        <v>115</v>
      </c>
    </row>
    <row r="202" spans="1:14" x14ac:dyDescent="0.4">
      <c r="A202" s="40" t="str">
        <f t="shared" si="3"/>
        <v>75235 DALLAS</v>
      </c>
      <c r="B202" s="38">
        <v>1.095</v>
      </c>
      <c r="C202" s="38">
        <v>1.095</v>
      </c>
      <c r="D202" s="39">
        <v>1</v>
      </c>
      <c r="E202" s="39">
        <v>0.96499999999999997</v>
      </c>
      <c r="F202" s="39">
        <v>1</v>
      </c>
      <c r="G202" s="126">
        <v>1.089</v>
      </c>
      <c r="H202" s="38">
        <v>0.98</v>
      </c>
      <c r="I202" s="38">
        <v>0.98</v>
      </c>
      <c r="J202" s="41">
        <v>1</v>
      </c>
      <c r="K202" s="41">
        <v>1</v>
      </c>
      <c r="L202" s="41"/>
      <c r="M202" s="37">
        <v>75235</v>
      </c>
      <c r="N202" s="125" t="s">
        <v>115</v>
      </c>
    </row>
    <row r="203" spans="1:14" x14ac:dyDescent="0.4">
      <c r="A203" s="40" t="str">
        <f t="shared" si="3"/>
        <v>75236 DALLAS</v>
      </c>
      <c r="B203" s="38">
        <v>1.095</v>
      </c>
      <c r="C203" s="38">
        <v>1.095</v>
      </c>
      <c r="D203" s="39">
        <v>1</v>
      </c>
      <c r="E203" s="39">
        <v>0.96499999999999997</v>
      </c>
      <c r="F203" s="39">
        <v>1</v>
      </c>
      <c r="G203" s="126">
        <v>1.089</v>
      </c>
      <c r="H203" s="38">
        <v>0.98</v>
      </c>
      <c r="I203" s="38">
        <v>0.98</v>
      </c>
      <c r="J203" s="41">
        <v>1</v>
      </c>
      <c r="K203" s="41">
        <v>1</v>
      </c>
      <c r="L203" s="41"/>
      <c r="M203" s="37">
        <v>75236</v>
      </c>
      <c r="N203" s="125" t="s">
        <v>115</v>
      </c>
    </row>
    <row r="204" spans="1:14" x14ac:dyDescent="0.4">
      <c r="A204" s="40" t="str">
        <f t="shared" si="3"/>
        <v>75237 DALLAS</v>
      </c>
      <c r="B204" s="38">
        <v>1.075</v>
      </c>
      <c r="C204" s="38">
        <v>1.075</v>
      </c>
      <c r="D204" s="39">
        <v>1</v>
      </c>
      <c r="E204" s="39">
        <v>0.96499999999999997</v>
      </c>
      <c r="F204" s="39">
        <v>1</v>
      </c>
      <c r="G204" s="126">
        <v>1.089</v>
      </c>
      <c r="H204" s="38">
        <v>1</v>
      </c>
      <c r="I204" s="38">
        <v>1</v>
      </c>
      <c r="J204" s="41">
        <v>1</v>
      </c>
      <c r="K204" s="41">
        <v>1</v>
      </c>
      <c r="L204" s="41"/>
      <c r="M204" s="37">
        <v>75237</v>
      </c>
      <c r="N204" s="125" t="s">
        <v>115</v>
      </c>
    </row>
    <row r="205" spans="1:14" x14ac:dyDescent="0.4">
      <c r="A205" s="40" t="str">
        <f t="shared" si="3"/>
        <v>75238 DALLAS</v>
      </c>
      <c r="B205" s="38">
        <v>1.0549999999999999</v>
      </c>
      <c r="C205" s="38">
        <v>1.0549999999999999</v>
      </c>
      <c r="D205" s="39">
        <v>1</v>
      </c>
      <c r="E205" s="39">
        <v>0.96499999999999997</v>
      </c>
      <c r="F205" s="39">
        <v>1</v>
      </c>
      <c r="G205" s="126">
        <v>1.089</v>
      </c>
      <c r="H205" s="38">
        <v>0.96</v>
      </c>
      <c r="I205" s="38">
        <v>0.96</v>
      </c>
      <c r="J205" s="41">
        <v>1</v>
      </c>
      <c r="K205" s="41">
        <v>1</v>
      </c>
      <c r="L205" s="41"/>
      <c r="M205" s="37">
        <v>75238</v>
      </c>
      <c r="N205" s="125" t="s">
        <v>115</v>
      </c>
    </row>
    <row r="206" spans="1:14" x14ac:dyDescent="0.4">
      <c r="A206" s="40" t="str">
        <f t="shared" si="3"/>
        <v>75240 DALLAS</v>
      </c>
      <c r="B206" s="38">
        <v>1.095</v>
      </c>
      <c r="C206" s="38">
        <v>1.095</v>
      </c>
      <c r="D206" s="39">
        <v>1</v>
      </c>
      <c r="E206" s="39">
        <v>0.96499999999999997</v>
      </c>
      <c r="F206" s="39">
        <v>1</v>
      </c>
      <c r="G206" s="126">
        <v>1.089</v>
      </c>
      <c r="H206" s="38">
        <v>0.98</v>
      </c>
      <c r="I206" s="38">
        <v>0.98</v>
      </c>
      <c r="J206" s="41">
        <v>1</v>
      </c>
      <c r="K206" s="41">
        <v>1</v>
      </c>
      <c r="L206" s="41"/>
      <c r="M206" s="37">
        <v>75240</v>
      </c>
      <c r="N206" s="125" t="s">
        <v>115</v>
      </c>
    </row>
    <row r="207" spans="1:14" x14ac:dyDescent="0.4">
      <c r="A207" s="40" t="str">
        <f t="shared" si="3"/>
        <v>75241 DALLAS</v>
      </c>
      <c r="B207" s="38">
        <v>1.075</v>
      </c>
      <c r="C207" s="38">
        <v>1.075</v>
      </c>
      <c r="D207" s="39">
        <v>1</v>
      </c>
      <c r="E207" s="39">
        <v>0.96499999999999997</v>
      </c>
      <c r="F207" s="39">
        <v>1</v>
      </c>
      <c r="G207" s="126">
        <v>1.089</v>
      </c>
      <c r="H207" s="38">
        <v>1</v>
      </c>
      <c r="I207" s="38">
        <v>1</v>
      </c>
      <c r="J207" s="41">
        <v>1</v>
      </c>
      <c r="K207" s="41">
        <v>1</v>
      </c>
      <c r="L207" s="41"/>
      <c r="M207" s="37">
        <v>75241</v>
      </c>
      <c r="N207" s="125" t="s">
        <v>115</v>
      </c>
    </row>
    <row r="208" spans="1:14" x14ac:dyDescent="0.4">
      <c r="A208" s="40" t="str">
        <f t="shared" si="3"/>
        <v>75243 DALLAS</v>
      </c>
      <c r="B208" s="38">
        <v>1.095</v>
      </c>
      <c r="C208" s="38">
        <v>1.095</v>
      </c>
      <c r="D208" s="39">
        <v>1</v>
      </c>
      <c r="E208" s="39">
        <v>0.96499999999999997</v>
      </c>
      <c r="F208" s="39">
        <v>1</v>
      </c>
      <c r="G208" s="126">
        <v>1.089</v>
      </c>
      <c r="H208" s="38">
        <v>0.98</v>
      </c>
      <c r="I208" s="38">
        <v>0.98</v>
      </c>
      <c r="J208" s="41">
        <v>1</v>
      </c>
      <c r="K208" s="41">
        <v>1</v>
      </c>
      <c r="L208" s="41"/>
      <c r="M208" s="37">
        <v>75243</v>
      </c>
      <c r="N208" s="125" t="s">
        <v>115</v>
      </c>
    </row>
    <row r="209" spans="1:14" x14ac:dyDescent="0.4">
      <c r="A209" s="40" t="str">
        <f t="shared" si="3"/>
        <v>75244 DALLAS</v>
      </c>
      <c r="B209" s="38">
        <v>1.095</v>
      </c>
      <c r="C209" s="38">
        <v>1.095</v>
      </c>
      <c r="D209" s="39">
        <v>1</v>
      </c>
      <c r="E209" s="39">
        <v>0.96499999999999997</v>
      </c>
      <c r="F209" s="39">
        <v>1</v>
      </c>
      <c r="G209" s="126">
        <v>1.089</v>
      </c>
      <c r="H209" s="38">
        <v>0.98</v>
      </c>
      <c r="I209" s="38">
        <v>0.98</v>
      </c>
      <c r="J209" s="41">
        <v>1</v>
      </c>
      <c r="K209" s="41">
        <v>1</v>
      </c>
      <c r="L209" s="41"/>
      <c r="M209" s="37">
        <v>75244</v>
      </c>
      <c r="N209" s="125" t="s">
        <v>115</v>
      </c>
    </row>
    <row r="210" spans="1:14" x14ac:dyDescent="0.4">
      <c r="A210" s="40" t="str">
        <f t="shared" si="3"/>
        <v>75246 DALLAS</v>
      </c>
      <c r="B210" s="38">
        <v>1.075</v>
      </c>
      <c r="C210" s="38">
        <v>1.075</v>
      </c>
      <c r="D210" s="39">
        <v>1</v>
      </c>
      <c r="E210" s="39">
        <v>0.96499999999999997</v>
      </c>
      <c r="F210" s="39">
        <v>1</v>
      </c>
      <c r="G210" s="126">
        <v>1.089</v>
      </c>
      <c r="H210" s="38">
        <v>1</v>
      </c>
      <c r="I210" s="38">
        <v>1</v>
      </c>
      <c r="J210" s="41">
        <v>1</v>
      </c>
      <c r="K210" s="41">
        <v>1</v>
      </c>
      <c r="L210" s="41"/>
      <c r="M210" s="37">
        <v>75246</v>
      </c>
      <c r="N210" s="125" t="s">
        <v>115</v>
      </c>
    </row>
    <row r="211" spans="1:14" x14ac:dyDescent="0.4">
      <c r="A211" s="40" t="str">
        <f t="shared" si="3"/>
        <v>75247 DALLAS</v>
      </c>
      <c r="B211" s="38">
        <v>1.095</v>
      </c>
      <c r="C211" s="38">
        <v>1.095</v>
      </c>
      <c r="D211" s="39">
        <v>1</v>
      </c>
      <c r="E211" s="39">
        <v>0.96499999999999997</v>
      </c>
      <c r="F211" s="39">
        <v>1</v>
      </c>
      <c r="G211" s="126">
        <v>1.089</v>
      </c>
      <c r="H211" s="38">
        <v>0.98</v>
      </c>
      <c r="I211" s="38">
        <v>0.98</v>
      </c>
      <c r="J211" s="41">
        <v>1</v>
      </c>
      <c r="K211" s="41">
        <v>1</v>
      </c>
      <c r="L211" s="41"/>
      <c r="M211" s="37">
        <v>75247</v>
      </c>
      <c r="N211" s="125" t="s">
        <v>115</v>
      </c>
    </row>
    <row r="212" spans="1:14" x14ac:dyDescent="0.4">
      <c r="A212" s="40" t="str">
        <f t="shared" si="3"/>
        <v>75248 COLLIN</v>
      </c>
      <c r="B212" s="38">
        <v>0.81499999999999995</v>
      </c>
      <c r="C212" s="38">
        <v>0.81499999999999995</v>
      </c>
      <c r="D212" s="39">
        <v>0.68799999999999994</v>
      </c>
      <c r="E212" s="39">
        <v>0.71099999999999997</v>
      </c>
      <c r="F212" s="39">
        <v>0.7</v>
      </c>
      <c r="G212" s="126">
        <v>0.75700000000000001</v>
      </c>
      <c r="H212" s="38">
        <v>0.95499999999999996</v>
      </c>
      <c r="I212" s="38">
        <v>0.95499999999999996</v>
      </c>
      <c r="J212" s="41">
        <v>1</v>
      </c>
      <c r="K212" s="41">
        <v>1</v>
      </c>
      <c r="L212" s="41"/>
      <c r="M212" s="37">
        <v>75248</v>
      </c>
      <c r="N212" s="125" t="s">
        <v>116</v>
      </c>
    </row>
    <row r="213" spans="1:14" x14ac:dyDescent="0.4">
      <c r="A213" s="40" t="str">
        <f t="shared" si="3"/>
        <v>75248 DALLAS</v>
      </c>
      <c r="B213" s="38">
        <v>1.0549999999999999</v>
      </c>
      <c r="C213" s="38">
        <v>1.0549999999999999</v>
      </c>
      <c r="D213" s="39">
        <v>1</v>
      </c>
      <c r="E213" s="39">
        <v>0.96499999999999997</v>
      </c>
      <c r="F213" s="39">
        <v>1</v>
      </c>
      <c r="G213" s="126">
        <v>1.089</v>
      </c>
      <c r="H213" s="38">
        <v>0.96</v>
      </c>
      <c r="I213" s="38">
        <v>0.96</v>
      </c>
      <c r="J213" s="41">
        <v>1</v>
      </c>
      <c r="K213" s="41">
        <v>1</v>
      </c>
      <c r="L213" s="41"/>
      <c r="M213" s="37">
        <v>75248</v>
      </c>
      <c r="N213" s="125" t="s">
        <v>115</v>
      </c>
    </row>
    <row r="214" spans="1:14" x14ac:dyDescent="0.4">
      <c r="A214" s="40" t="str">
        <f t="shared" si="3"/>
        <v>75249 DALLAS</v>
      </c>
      <c r="B214" s="38">
        <v>1.0549999999999999</v>
      </c>
      <c r="C214" s="38">
        <v>1.0549999999999999</v>
      </c>
      <c r="D214" s="39">
        <v>1</v>
      </c>
      <c r="E214" s="39">
        <v>0.96499999999999997</v>
      </c>
      <c r="F214" s="39">
        <v>1</v>
      </c>
      <c r="G214" s="126">
        <v>1.089</v>
      </c>
      <c r="H214" s="38">
        <v>0.96</v>
      </c>
      <c r="I214" s="38">
        <v>0.96</v>
      </c>
      <c r="J214" s="41">
        <v>1</v>
      </c>
      <c r="K214" s="41">
        <v>1</v>
      </c>
      <c r="L214" s="41"/>
      <c r="M214" s="37">
        <v>75249</v>
      </c>
      <c r="N214" s="125" t="s">
        <v>115</v>
      </c>
    </row>
    <row r="215" spans="1:14" x14ac:dyDescent="0.4">
      <c r="A215" s="40" t="str">
        <f t="shared" si="3"/>
        <v>75251 DALLAS</v>
      </c>
      <c r="B215" s="38">
        <v>1.095</v>
      </c>
      <c r="C215" s="38">
        <v>1.095</v>
      </c>
      <c r="D215" s="39">
        <v>1</v>
      </c>
      <c r="E215" s="39">
        <v>0.96499999999999997</v>
      </c>
      <c r="F215" s="39">
        <v>1</v>
      </c>
      <c r="G215" s="126">
        <v>1.089</v>
      </c>
      <c r="H215" s="38">
        <v>0.98</v>
      </c>
      <c r="I215" s="38">
        <v>0.98</v>
      </c>
      <c r="J215" s="41">
        <v>1</v>
      </c>
      <c r="K215" s="41">
        <v>1</v>
      </c>
      <c r="L215" s="41"/>
      <c r="M215" s="37">
        <v>75251</v>
      </c>
      <c r="N215" s="125" t="s">
        <v>115</v>
      </c>
    </row>
    <row r="216" spans="1:14" x14ac:dyDescent="0.4">
      <c r="A216" s="40" t="str">
        <f t="shared" si="3"/>
        <v>75252 COLLIN</v>
      </c>
      <c r="B216" s="38">
        <v>0.81499999999999995</v>
      </c>
      <c r="C216" s="38">
        <v>0.81499999999999995</v>
      </c>
      <c r="D216" s="39">
        <v>0.68799999999999994</v>
      </c>
      <c r="E216" s="39">
        <v>0.71099999999999997</v>
      </c>
      <c r="F216" s="39">
        <v>0.7</v>
      </c>
      <c r="G216" s="126">
        <v>0.75700000000000001</v>
      </c>
      <c r="H216" s="38">
        <v>0.95499999999999996</v>
      </c>
      <c r="I216" s="38">
        <v>0.95499999999999996</v>
      </c>
      <c r="J216" s="41">
        <v>1</v>
      </c>
      <c r="K216" s="41">
        <v>1</v>
      </c>
      <c r="L216" s="41"/>
      <c r="M216" s="37">
        <v>75252</v>
      </c>
      <c r="N216" s="125" t="s">
        <v>116</v>
      </c>
    </row>
    <row r="217" spans="1:14" x14ac:dyDescent="0.4">
      <c r="A217" s="40" t="str">
        <f t="shared" si="3"/>
        <v>75252 DALLAS</v>
      </c>
      <c r="B217" s="38">
        <v>1.0549999999999999</v>
      </c>
      <c r="C217" s="38">
        <v>1.0549999999999999</v>
      </c>
      <c r="D217" s="39">
        <v>1</v>
      </c>
      <c r="E217" s="39">
        <v>0.96499999999999997</v>
      </c>
      <c r="F217" s="39">
        <v>1</v>
      </c>
      <c r="G217" s="126">
        <v>1.089</v>
      </c>
      <c r="H217" s="38">
        <v>0.96</v>
      </c>
      <c r="I217" s="38">
        <v>0.96</v>
      </c>
      <c r="J217" s="41">
        <v>1</v>
      </c>
      <c r="K217" s="41">
        <v>1</v>
      </c>
      <c r="L217" s="41"/>
      <c r="M217" s="37">
        <v>75252</v>
      </c>
      <c r="N217" s="125" t="s">
        <v>115</v>
      </c>
    </row>
    <row r="218" spans="1:14" x14ac:dyDescent="0.4">
      <c r="A218" s="40" t="str">
        <f t="shared" si="3"/>
        <v>75253 DALLAS</v>
      </c>
      <c r="B218" s="38">
        <v>1.0549999999999999</v>
      </c>
      <c r="C218" s="38">
        <v>1.0549999999999999</v>
      </c>
      <c r="D218" s="39">
        <v>1</v>
      </c>
      <c r="E218" s="39">
        <v>0.96499999999999997</v>
      </c>
      <c r="F218" s="39">
        <v>1</v>
      </c>
      <c r="G218" s="126">
        <v>1.089</v>
      </c>
      <c r="H218" s="38">
        <v>0.96</v>
      </c>
      <c r="I218" s="38">
        <v>0.96</v>
      </c>
      <c r="J218" s="41">
        <v>1</v>
      </c>
      <c r="K218" s="41">
        <v>1</v>
      </c>
      <c r="L218" s="41"/>
      <c r="M218" s="37">
        <v>75253</v>
      </c>
      <c r="N218" s="125" t="s">
        <v>115</v>
      </c>
    </row>
    <row r="219" spans="1:14" x14ac:dyDescent="0.4">
      <c r="A219" s="40" t="str">
        <f t="shared" si="3"/>
        <v>75254 DALLAS</v>
      </c>
      <c r="B219" s="38">
        <v>1.075</v>
      </c>
      <c r="C219" s="38">
        <v>1.075</v>
      </c>
      <c r="D219" s="39">
        <v>1</v>
      </c>
      <c r="E219" s="39">
        <v>0.96499999999999997</v>
      </c>
      <c r="F219" s="39">
        <v>1</v>
      </c>
      <c r="G219" s="126">
        <v>1.089</v>
      </c>
      <c r="H219" s="38">
        <v>1</v>
      </c>
      <c r="I219" s="38">
        <v>1</v>
      </c>
      <c r="J219" s="41">
        <v>1</v>
      </c>
      <c r="K219" s="41">
        <v>1</v>
      </c>
      <c r="L219" s="41"/>
      <c r="M219" s="37">
        <v>75254</v>
      </c>
      <c r="N219" s="125" t="s">
        <v>115</v>
      </c>
    </row>
    <row r="220" spans="1:14" x14ac:dyDescent="0.4">
      <c r="A220" s="40" t="str">
        <f t="shared" si="3"/>
        <v>75261 DALLAS</v>
      </c>
      <c r="B220" s="38">
        <v>1.0549999999999999</v>
      </c>
      <c r="C220" s="38">
        <v>1.0549999999999999</v>
      </c>
      <c r="D220" s="39">
        <v>1</v>
      </c>
      <c r="E220" s="39">
        <v>0.96499999999999997</v>
      </c>
      <c r="F220" s="39">
        <v>1</v>
      </c>
      <c r="G220" s="126">
        <v>1.089</v>
      </c>
      <c r="H220" s="38">
        <v>0.96</v>
      </c>
      <c r="I220" s="38">
        <v>0.96</v>
      </c>
      <c r="J220" s="41">
        <v>1</v>
      </c>
      <c r="K220" s="41">
        <v>1</v>
      </c>
      <c r="L220" s="41"/>
      <c r="M220" s="37">
        <v>75261</v>
      </c>
      <c r="N220" s="125" t="s">
        <v>115</v>
      </c>
    </row>
    <row r="221" spans="1:14" x14ac:dyDescent="0.4">
      <c r="A221" s="40" t="str">
        <f t="shared" si="3"/>
        <v>75287 COLLIN</v>
      </c>
      <c r="B221" s="38">
        <v>0.81499999999999995</v>
      </c>
      <c r="C221" s="38">
        <v>0.81499999999999995</v>
      </c>
      <c r="D221" s="39">
        <v>0.68799999999999994</v>
      </c>
      <c r="E221" s="39">
        <v>0.71099999999999997</v>
      </c>
      <c r="F221" s="39">
        <v>0.7</v>
      </c>
      <c r="G221" s="126">
        <v>0.75700000000000001</v>
      </c>
      <c r="H221" s="38">
        <v>0.95499999999999996</v>
      </c>
      <c r="I221" s="38">
        <v>0.95499999999999996</v>
      </c>
      <c r="J221" s="41">
        <v>1</v>
      </c>
      <c r="K221" s="41">
        <v>1</v>
      </c>
      <c r="L221" s="41"/>
      <c r="M221" s="37">
        <v>75287</v>
      </c>
      <c r="N221" s="125" t="s">
        <v>116</v>
      </c>
    </row>
    <row r="222" spans="1:14" x14ac:dyDescent="0.4">
      <c r="A222" s="40" t="str">
        <f t="shared" si="3"/>
        <v>75287 DALLAS</v>
      </c>
      <c r="B222" s="38">
        <v>1.0549999999999999</v>
      </c>
      <c r="C222" s="38">
        <v>1.0549999999999999</v>
      </c>
      <c r="D222" s="39">
        <v>1</v>
      </c>
      <c r="E222" s="39">
        <v>0.96499999999999997</v>
      </c>
      <c r="F222" s="39">
        <v>1</v>
      </c>
      <c r="G222" s="126">
        <v>1.089</v>
      </c>
      <c r="H222" s="38">
        <v>0.96</v>
      </c>
      <c r="I222" s="38">
        <v>0.96</v>
      </c>
      <c r="J222" s="41">
        <v>1</v>
      </c>
      <c r="K222" s="41">
        <v>1</v>
      </c>
      <c r="L222" s="41"/>
      <c r="M222" s="37">
        <v>75287</v>
      </c>
      <c r="N222" s="125" t="s">
        <v>115</v>
      </c>
    </row>
    <row r="223" spans="1:14" x14ac:dyDescent="0.4">
      <c r="A223" s="40" t="str">
        <f t="shared" si="3"/>
        <v>75287 DENTON</v>
      </c>
      <c r="B223" s="38">
        <v>0.86499999999999999</v>
      </c>
      <c r="C223" s="38">
        <v>0.86499999999999999</v>
      </c>
      <c r="D223" s="39">
        <v>0.68799999999999994</v>
      </c>
      <c r="E223" s="39">
        <v>0.67100000000000004</v>
      </c>
      <c r="F223" s="39">
        <v>0.7</v>
      </c>
      <c r="G223" s="126">
        <v>0.85599999999999998</v>
      </c>
      <c r="H223" s="38">
        <v>0.93500000000000005</v>
      </c>
      <c r="I223" s="38">
        <v>0.93500000000000005</v>
      </c>
      <c r="J223" s="41">
        <v>1</v>
      </c>
      <c r="K223" s="41">
        <v>1</v>
      </c>
      <c r="L223" s="41"/>
      <c r="M223" s="37">
        <v>75287</v>
      </c>
      <c r="N223" s="125" t="s">
        <v>117</v>
      </c>
    </row>
    <row r="224" spans="1:14" x14ac:dyDescent="0.4">
      <c r="A224" s="40" t="str">
        <f t="shared" si="3"/>
        <v>75401 HUNT</v>
      </c>
      <c r="B224" s="38">
        <v>0.8</v>
      </c>
      <c r="C224" s="38">
        <v>0.8</v>
      </c>
      <c r="D224" s="39">
        <v>0.68799999999999994</v>
      </c>
      <c r="E224" s="39">
        <v>0.66400000000000003</v>
      </c>
      <c r="F224" s="39">
        <v>0.7</v>
      </c>
      <c r="G224" s="126">
        <v>0.72199999999999998</v>
      </c>
      <c r="H224" s="38">
        <v>1.0149999999999999</v>
      </c>
      <c r="I224" s="38">
        <v>1.0149999999999999</v>
      </c>
      <c r="J224" s="41">
        <v>1</v>
      </c>
      <c r="K224" s="41">
        <v>1</v>
      </c>
      <c r="L224" s="41"/>
      <c r="M224" s="37">
        <v>75401</v>
      </c>
      <c r="N224" s="125" t="s">
        <v>127</v>
      </c>
    </row>
    <row r="225" spans="1:14" x14ac:dyDescent="0.4">
      <c r="A225" s="40" t="str">
        <f t="shared" si="3"/>
        <v>75402 HUNT</v>
      </c>
      <c r="B225" s="38">
        <v>0.8</v>
      </c>
      <c r="C225" s="38">
        <v>0.8</v>
      </c>
      <c r="D225" s="39">
        <v>0.68799999999999994</v>
      </c>
      <c r="E225" s="39">
        <v>0.66400000000000003</v>
      </c>
      <c r="F225" s="39">
        <v>0.7</v>
      </c>
      <c r="G225" s="126">
        <v>0.72199999999999998</v>
      </c>
      <c r="H225" s="38">
        <v>1.0149999999999999</v>
      </c>
      <c r="I225" s="38">
        <v>1.0149999999999999</v>
      </c>
      <c r="J225" s="41">
        <v>1</v>
      </c>
      <c r="K225" s="41">
        <v>1</v>
      </c>
      <c r="L225" s="41"/>
      <c r="M225" s="37">
        <v>75402</v>
      </c>
      <c r="N225" s="125" t="s">
        <v>127</v>
      </c>
    </row>
    <row r="226" spans="1:14" x14ac:dyDescent="0.4">
      <c r="A226" s="40" t="str">
        <f t="shared" si="3"/>
        <v>75407 COLLIN</v>
      </c>
      <c r="B226" s="38">
        <v>0.81499999999999995</v>
      </c>
      <c r="C226" s="38">
        <v>0.81499999999999995</v>
      </c>
      <c r="D226" s="39">
        <v>0.68799999999999994</v>
      </c>
      <c r="E226" s="39">
        <v>0.71099999999999997</v>
      </c>
      <c r="F226" s="39">
        <v>0.7</v>
      </c>
      <c r="G226" s="126">
        <v>0.75700000000000001</v>
      </c>
      <c r="H226" s="38">
        <v>0.95499999999999996</v>
      </c>
      <c r="I226" s="38">
        <v>0.95499999999999996</v>
      </c>
      <c r="J226" s="41">
        <v>1</v>
      </c>
      <c r="K226" s="41">
        <v>1</v>
      </c>
      <c r="L226" s="41"/>
      <c r="M226" s="37">
        <v>75407</v>
      </c>
      <c r="N226" s="125" t="s">
        <v>116</v>
      </c>
    </row>
    <row r="227" spans="1:14" x14ac:dyDescent="0.4">
      <c r="A227" s="40" t="str">
        <f t="shared" si="3"/>
        <v>75409 COLLIN</v>
      </c>
      <c r="B227" s="38">
        <v>0.81499999999999995</v>
      </c>
      <c r="C227" s="38">
        <v>0.81499999999999995</v>
      </c>
      <c r="D227" s="39">
        <v>0.68799999999999994</v>
      </c>
      <c r="E227" s="39">
        <v>0.71099999999999997</v>
      </c>
      <c r="F227" s="39">
        <v>0.7</v>
      </c>
      <c r="G227" s="126">
        <v>0.75700000000000001</v>
      </c>
      <c r="H227" s="38">
        <v>0.95499999999999996</v>
      </c>
      <c r="I227" s="38">
        <v>0.95499999999999996</v>
      </c>
      <c r="J227" s="41">
        <v>1</v>
      </c>
      <c r="K227" s="41">
        <v>1</v>
      </c>
      <c r="L227" s="41"/>
      <c r="M227" s="37">
        <v>75409</v>
      </c>
      <c r="N227" s="125" t="s">
        <v>116</v>
      </c>
    </row>
    <row r="228" spans="1:14" x14ac:dyDescent="0.4">
      <c r="A228" s="40" t="str">
        <f t="shared" si="3"/>
        <v>75410 RAINS</v>
      </c>
      <c r="B228" s="38">
        <v>0.53</v>
      </c>
      <c r="C228" s="38">
        <v>0.53</v>
      </c>
      <c r="D228" s="39">
        <v>0.68799999999999994</v>
      </c>
      <c r="E228" s="39">
        <v>0.66400000000000003</v>
      </c>
      <c r="F228" s="39">
        <v>1</v>
      </c>
      <c r="G228" s="126">
        <v>0.72199999999999998</v>
      </c>
      <c r="H228" s="38">
        <v>0.90500000000000003</v>
      </c>
      <c r="I228" s="38">
        <v>0.82499999999999996</v>
      </c>
      <c r="J228" s="41">
        <v>1</v>
      </c>
      <c r="K228" s="41">
        <v>1</v>
      </c>
      <c r="L228" s="41"/>
      <c r="M228" s="37">
        <v>75410</v>
      </c>
      <c r="N228" s="125" t="s">
        <v>131</v>
      </c>
    </row>
    <row r="229" spans="1:14" x14ac:dyDescent="0.4">
      <c r="A229" s="40" t="str">
        <f t="shared" si="3"/>
        <v>75410 WOOD</v>
      </c>
      <c r="B229" s="38">
        <v>0.55000000000000004</v>
      </c>
      <c r="C229" s="38">
        <v>0.55000000000000004</v>
      </c>
      <c r="D229" s="39">
        <v>0.68799999999999994</v>
      </c>
      <c r="E229" s="39">
        <v>0.66400000000000003</v>
      </c>
      <c r="F229" s="39">
        <v>0.7</v>
      </c>
      <c r="G229" s="126">
        <v>0.72199999999999998</v>
      </c>
      <c r="H229" s="38">
        <v>0.85</v>
      </c>
      <c r="I229" s="38">
        <v>0.77500000000000002</v>
      </c>
      <c r="J229" s="41">
        <v>1</v>
      </c>
      <c r="K229" s="41">
        <v>1</v>
      </c>
      <c r="L229" s="41"/>
      <c r="M229" s="37">
        <v>75410</v>
      </c>
      <c r="N229" s="125" t="s">
        <v>132</v>
      </c>
    </row>
    <row r="230" spans="1:14" x14ac:dyDescent="0.4">
      <c r="A230" s="40" t="str">
        <f t="shared" si="3"/>
        <v>75411 LAMAR</v>
      </c>
      <c r="B230" s="38">
        <v>0.56499999999999995</v>
      </c>
      <c r="C230" s="38">
        <v>0.56499999999999995</v>
      </c>
      <c r="D230" s="39">
        <v>0.68799999999999994</v>
      </c>
      <c r="E230" s="39">
        <v>0.68600000000000005</v>
      </c>
      <c r="F230" s="39">
        <v>0.7</v>
      </c>
      <c r="G230" s="126">
        <v>0.65800000000000003</v>
      </c>
      <c r="H230" s="38">
        <v>0.78</v>
      </c>
      <c r="I230" s="38">
        <v>0.71</v>
      </c>
      <c r="J230" s="41">
        <v>1</v>
      </c>
      <c r="K230" s="41">
        <v>1</v>
      </c>
      <c r="L230" s="41"/>
      <c r="M230" s="37">
        <v>75411</v>
      </c>
      <c r="N230" s="125" t="s">
        <v>133</v>
      </c>
    </row>
    <row r="231" spans="1:14" x14ac:dyDescent="0.4">
      <c r="A231" s="40" t="str">
        <f t="shared" si="3"/>
        <v>75412 RED RIVER</v>
      </c>
      <c r="B231" s="38">
        <v>0.61</v>
      </c>
      <c r="C231" s="38">
        <v>0.61</v>
      </c>
      <c r="D231" s="39">
        <v>0.68799999999999994</v>
      </c>
      <c r="E231" s="39">
        <v>0.66400000000000003</v>
      </c>
      <c r="F231" s="39">
        <v>1</v>
      </c>
      <c r="G231" s="126">
        <v>0.72199999999999998</v>
      </c>
      <c r="H231" s="38">
        <v>0.83</v>
      </c>
      <c r="I231" s="38">
        <v>0.755</v>
      </c>
      <c r="J231" s="41">
        <v>1</v>
      </c>
      <c r="K231" s="41">
        <v>1</v>
      </c>
      <c r="L231" s="41"/>
      <c r="M231" s="37">
        <v>75412</v>
      </c>
      <c r="N231" s="125" t="s">
        <v>134</v>
      </c>
    </row>
    <row r="232" spans="1:14" x14ac:dyDescent="0.4">
      <c r="A232" s="40" t="str">
        <f t="shared" si="3"/>
        <v>75414 GRAYSON</v>
      </c>
      <c r="B232" s="38">
        <v>0.81</v>
      </c>
      <c r="C232" s="38">
        <v>0.81</v>
      </c>
      <c r="D232" s="39">
        <v>0.68799999999999994</v>
      </c>
      <c r="E232" s="39">
        <v>0.66400000000000003</v>
      </c>
      <c r="F232" s="39">
        <v>0.7</v>
      </c>
      <c r="G232" s="126">
        <v>0.80300000000000005</v>
      </c>
      <c r="H232" s="38">
        <v>1.0649999999999999</v>
      </c>
      <c r="I232" s="38">
        <v>1.0649999999999999</v>
      </c>
      <c r="J232" s="41">
        <v>1</v>
      </c>
      <c r="K232" s="41">
        <v>1</v>
      </c>
      <c r="L232" s="41"/>
      <c r="M232" s="37">
        <v>75414</v>
      </c>
      <c r="N232" s="125" t="s">
        <v>118</v>
      </c>
    </row>
    <row r="233" spans="1:14" x14ac:dyDescent="0.4">
      <c r="A233" s="40" t="str">
        <f t="shared" si="3"/>
        <v>75415 DELTA</v>
      </c>
      <c r="B233" s="38">
        <v>0.59</v>
      </c>
      <c r="C233" s="38">
        <v>0.59</v>
      </c>
      <c r="D233" s="39">
        <v>0.68799999999999994</v>
      </c>
      <c r="E233" s="39">
        <v>0.66400000000000003</v>
      </c>
      <c r="F233" s="39">
        <v>0.7</v>
      </c>
      <c r="G233" s="126">
        <v>0.72199999999999998</v>
      </c>
      <c r="H233" s="38">
        <v>0.85499999999999998</v>
      </c>
      <c r="I233" s="38">
        <v>0.77500000000000002</v>
      </c>
      <c r="J233" s="41">
        <v>1</v>
      </c>
      <c r="K233" s="41">
        <v>1</v>
      </c>
      <c r="L233" s="41"/>
      <c r="M233" s="37">
        <v>75415</v>
      </c>
      <c r="N233" s="125" t="s">
        <v>135</v>
      </c>
    </row>
    <row r="234" spans="1:14" x14ac:dyDescent="0.4">
      <c r="A234" s="40" t="str">
        <f t="shared" si="3"/>
        <v>75416 LAMAR</v>
      </c>
      <c r="B234" s="38">
        <v>0.56499999999999995</v>
      </c>
      <c r="C234" s="38">
        <v>0.56499999999999995</v>
      </c>
      <c r="D234" s="39">
        <v>0.68799999999999994</v>
      </c>
      <c r="E234" s="39">
        <v>0.68600000000000005</v>
      </c>
      <c r="F234" s="39">
        <v>0.7</v>
      </c>
      <c r="G234" s="126">
        <v>0.65800000000000003</v>
      </c>
      <c r="H234" s="38">
        <v>0.78</v>
      </c>
      <c r="I234" s="38">
        <v>0.71</v>
      </c>
      <c r="J234" s="41">
        <v>1</v>
      </c>
      <c r="K234" s="41">
        <v>1</v>
      </c>
      <c r="L234" s="41"/>
      <c r="M234" s="37">
        <v>75416</v>
      </c>
      <c r="N234" s="125" t="s">
        <v>133</v>
      </c>
    </row>
    <row r="235" spans="1:14" x14ac:dyDescent="0.4">
      <c r="A235" s="40" t="str">
        <f t="shared" si="3"/>
        <v>75416 RED RIVER</v>
      </c>
      <c r="B235" s="38">
        <v>0.61</v>
      </c>
      <c r="C235" s="38">
        <v>0.61</v>
      </c>
      <c r="D235" s="39">
        <v>0.68799999999999994</v>
      </c>
      <c r="E235" s="39">
        <v>0.66400000000000003</v>
      </c>
      <c r="F235" s="39">
        <v>1</v>
      </c>
      <c r="G235" s="126">
        <v>0.72199999999999998</v>
      </c>
      <c r="H235" s="38">
        <v>0.83</v>
      </c>
      <c r="I235" s="38">
        <v>0.755</v>
      </c>
      <c r="J235" s="41">
        <v>1</v>
      </c>
      <c r="K235" s="41">
        <v>1</v>
      </c>
      <c r="L235" s="41"/>
      <c r="M235" s="37">
        <v>75416</v>
      </c>
      <c r="N235" s="125" t="s">
        <v>134</v>
      </c>
    </row>
    <row r="236" spans="1:14" x14ac:dyDescent="0.4">
      <c r="A236" s="40" t="str">
        <f t="shared" si="3"/>
        <v>75417 LAMAR</v>
      </c>
      <c r="B236" s="38">
        <v>0.56499999999999995</v>
      </c>
      <c r="C236" s="38">
        <v>0.56499999999999995</v>
      </c>
      <c r="D236" s="39">
        <v>0.68799999999999994</v>
      </c>
      <c r="E236" s="39">
        <v>0.68600000000000005</v>
      </c>
      <c r="F236" s="39">
        <v>0.7</v>
      </c>
      <c r="G236" s="126">
        <v>0.65800000000000003</v>
      </c>
      <c r="H236" s="38">
        <v>0.78</v>
      </c>
      <c r="I236" s="38">
        <v>0.71</v>
      </c>
      <c r="J236" s="41">
        <v>1</v>
      </c>
      <c r="K236" s="41">
        <v>1</v>
      </c>
      <c r="L236" s="41"/>
      <c r="M236" s="37">
        <v>75417</v>
      </c>
      <c r="N236" s="125" t="s">
        <v>133</v>
      </c>
    </row>
    <row r="237" spans="1:14" x14ac:dyDescent="0.4">
      <c r="A237" s="40" t="str">
        <f t="shared" si="3"/>
        <v>75417 RED RIVER</v>
      </c>
      <c r="B237" s="38">
        <v>0.61</v>
      </c>
      <c r="C237" s="38">
        <v>0.61</v>
      </c>
      <c r="D237" s="39">
        <v>0.68799999999999994</v>
      </c>
      <c r="E237" s="39">
        <v>0.66400000000000003</v>
      </c>
      <c r="F237" s="39">
        <v>1</v>
      </c>
      <c r="G237" s="126">
        <v>0.72199999999999998</v>
      </c>
      <c r="H237" s="38">
        <v>0.83</v>
      </c>
      <c r="I237" s="38">
        <v>0.755</v>
      </c>
      <c r="J237" s="41">
        <v>1</v>
      </c>
      <c r="K237" s="41">
        <v>1</v>
      </c>
      <c r="L237" s="41"/>
      <c r="M237" s="37">
        <v>75417</v>
      </c>
      <c r="N237" s="125" t="s">
        <v>134</v>
      </c>
    </row>
    <row r="238" spans="1:14" x14ac:dyDescent="0.4">
      <c r="A238" s="40" t="str">
        <f t="shared" si="3"/>
        <v>75418 FANNIN</v>
      </c>
      <c r="B238" s="38">
        <v>0.68500000000000005</v>
      </c>
      <c r="C238" s="38">
        <v>0.68500000000000005</v>
      </c>
      <c r="D238" s="39">
        <v>0.68799999999999994</v>
      </c>
      <c r="E238" s="39">
        <v>0.66400000000000003</v>
      </c>
      <c r="F238" s="39">
        <v>0.7</v>
      </c>
      <c r="G238" s="126">
        <v>0.72199999999999998</v>
      </c>
      <c r="H238" s="38">
        <v>1.01</v>
      </c>
      <c r="I238" s="38">
        <v>1.01</v>
      </c>
      <c r="J238" s="41">
        <v>1</v>
      </c>
      <c r="K238" s="41">
        <v>1</v>
      </c>
      <c r="L238" s="41"/>
      <c r="M238" s="37">
        <v>75418</v>
      </c>
      <c r="N238" s="125" t="s">
        <v>136</v>
      </c>
    </row>
    <row r="239" spans="1:14" x14ac:dyDescent="0.4">
      <c r="A239" s="40" t="str">
        <f t="shared" si="3"/>
        <v>75420 HOPKINS</v>
      </c>
      <c r="B239" s="38">
        <v>0.53</v>
      </c>
      <c r="C239" s="38">
        <v>0.53</v>
      </c>
      <c r="D239" s="39">
        <v>0.68799999999999994</v>
      </c>
      <c r="E239" s="39">
        <v>0.66400000000000003</v>
      </c>
      <c r="F239" s="39">
        <v>1</v>
      </c>
      <c r="G239" s="126">
        <v>0.72199999999999998</v>
      </c>
      <c r="H239" s="38">
        <v>0.94499999999999995</v>
      </c>
      <c r="I239" s="38">
        <v>0.86</v>
      </c>
      <c r="J239" s="41">
        <v>1</v>
      </c>
      <c r="K239" s="41">
        <v>1</v>
      </c>
      <c r="L239" s="41"/>
      <c r="M239" s="37">
        <v>75420</v>
      </c>
      <c r="N239" s="125" t="s">
        <v>137</v>
      </c>
    </row>
    <row r="240" spans="1:14" x14ac:dyDescent="0.4">
      <c r="A240" s="40" t="str">
        <f t="shared" si="3"/>
        <v>75420 RAINS</v>
      </c>
      <c r="B240" s="38">
        <v>0.53</v>
      </c>
      <c r="C240" s="38">
        <v>0.53</v>
      </c>
      <c r="D240" s="39">
        <v>0.68799999999999994</v>
      </c>
      <c r="E240" s="39">
        <v>0.66400000000000003</v>
      </c>
      <c r="F240" s="39">
        <v>1</v>
      </c>
      <c r="G240" s="126">
        <v>0.72199999999999998</v>
      </c>
      <c r="H240" s="38">
        <v>0.90500000000000003</v>
      </c>
      <c r="I240" s="38">
        <v>0.82499999999999996</v>
      </c>
      <c r="J240" s="41">
        <v>1</v>
      </c>
      <c r="K240" s="41">
        <v>1</v>
      </c>
      <c r="L240" s="41"/>
      <c r="M240" s="37">
        <v>75420</v>
      </c>
      <c r="N240" s="125" t="s">
        <v>131</v>
      </c>
    </row>
    <row r="241" spans="1:14" x14ac:dyDescent="0.4">
      <c r="A241" s="40" t="str">
        <f t="shared" si="3"/>
        <v>75420 UPSHUR</v>
      </c>
      <c r="B241" s="38">
        <v>0.82</v>
      </c>
      <c r="C241" s="38">
        <v>0.82</v>
      </c>
      <c r="D241" s="39">
        <v>0.68799999999999994</v>
      </c>
      <c r="E241" s="39">
        <v>0.66400000000000003</v>
      </c>
      <c r="F241" s="39">
        <v>1</v>
      </c>
      <c r="G241" s="126">
        <v>0.93899999999999995</v>
      </c>
      <c r="H241" s="38">
        <v>1</v>
      </c>
      <c r="I241" s="38">
        <v>0.91</v>
      </c>
      <c r="J241" s="41">
        <v>1</v>
      </c>
      <c r="K241" s="41">
        <v>1</v>
      </c>
      <c r="L241" s="41"/>
      <c r="M241" s="37">
        <v>75420</v>
      </c>
      <c r="N241" s="125" t="s">
        <v>138</v>
      </c>
    </row>
    <row r="242" spans="1:14" x14ac:dyDescent="0.4">
      <c r="A242" s="40" t="str">
        <f t="shared" si="3"/>
        <v>75421 LAMAR</v>
      </c>
      <c r="B242" s="38">
        <v>0.56499999999999995</v>
      </c>
      <c r="C242" s="38">
        <v>0.56499999999999995</v>
      </c>
      <c r="D242" s="39">
        <v>0.68799999999999994</v>
      </c>
      <c r="E242" s="39">
        <v>0.68600000000000005</v>
      </c>
      <c r="F242" s="39">
        <v>0.7</v>
      </c>
      <c r="G242" s="126">
        <v>0.65800000000000003</v>
      </c>
      <c r="H242" s="38">
        <v>0.78</v>
      </c>
      <c r="I242" s="38">
        <v>0.71</v>
      </c>
      <c r="J242" s="41">
        <v>1</v>
      </c>
      <c r="K242" s="41">
        <v>1</v>
      </c>
      <c r="L242" s="41"/>
      <c r="M242" s="37">
        <v>75421</v>
      </c>
      <c r="N242" s="125" t="s">
        <v>133</v>
      </c>
    </row>
    <row r="243" spans="1:14" x14ac:dyDescent="0.4">
      <c r="A243" s="40" t="str">
        <f t="shared" si="3"/>
        <v>75422 HOPKINS</v>
      </c>
      <c r="B243" s="38">
        <v>0.53</v>
      </c>
      <c r="C243" s="38">
        <v>0.53</v>
      </c>
      <c r="D243" s="39">
        <v>0.68799999999999994</v>
      </c>
      <c r="E243" s="39">
        <v>0.66400000000000003</v>
      </c>
      <c r="F243" s="39">
        <v>1</v>
      </c>
      <c r="G243" s="126">
        <v>0.72199999999999998</v>
      </c>
      <c r="H243" s="38">
        <v>0.94499999999999995</v>
      </c>
      <c r="I243" s="38">
        <v>0.86</v>
      </c>
      <c r="J243" s="41">
        <v>1</v>
      </c>
      <c r="K243" s="41">
        <v>1</v>
      </c>
      <c r="L243" s="41"/>
      <c r="M243" s="37">
        <v>75422</v>
      </c>
      <c r="N243" s="125" t="s">
        <v>137</v>
      </c>
    </row>
    <row r="244" spans="1:14" x14ac:dyDescent="0.4">
      <c r="A244" s="40" t="str">
        <f t="shared" si="3"/>
        <v>75422 HUNT</v>
      </c>
      <c r="B244" s="38">
        <v>0.8</v>
      </c>
      <c r="C244" s="38">
        <v>0.8</v>
      </c>
      <c r="D244" s="39">
        <v>0.68799999999999994</v>
      </c>
      <c r="E244" s="39">
        <v>0.66400000000000003</v>
      </c>
      <c r="F244" s="39">
        <v>0.7</v>
      </c>
      <c r="G244" s="126">
        <v>0.72199999999999998</v>
      </c>
      <c r="H244" s="38">
        <v>1.0149999999999999</v>
      </c>
      <c r="I244" s="38">
        <v>1.0149999999999999</v>
      </c>
      <c r="J244" s="41">
        <v>1</v>
      </c>
      <c r="K244" s="41">
        <v>1</v>
      </c>
      <c r="L244" s="41"/>
      <c r="M244" s="37">
        <v>75422</v>
      </c>
      <c r="N244" s="125" t="s">
        <v>127</v>
      </c>
    </row>
    <row r="245" spans="1:14" x14ac:dyDescent="0.4">
      <c r="A245" s="40" t="str">
        <f t="shared" si="3"/>
        <v>75423 FANNIN</v>
      </c>
      <c r="B245" s="38">
        <v>0.68500000000000005</v>
      </c>
      <c r="C245" s="38">
        <v>0.68500000000000005</v>
      </c>
      <c r="D245" s="39">
        <v>0.68799999999999994</v>
      </c>
      <c r="E245" s="39">
        <v>0.66400000000000003</v>
      </c>
      <c r="F245" s="39">
        <v>0.7</v>
      </c>
      <c r="G245" s="126">
        <v>0.72199999999999998</v>
      </c>
      <c r="H245" s="38">
        <v>1.01</v>
      </c>
      <c r="I245" s="38">
        <v>1.01</v>
      </c>
      <c r="J245" s="41">
        <v>1</v>
      </c>
      <c r="K245" s="41">
        <v>1</v>
      </c>
      <c r="L245" s="41"/>
      <c r="M245" s="37">
        <v>75423</v>
      </c>
      <c r="N245" s="125" t="s">
        <v>136</v>
      </c>
    </row>
    <row r="246" spans="1:14" x14ac:dyDescent="0.4">
      <c r="A246" s="40" t="str">
        <f t="shared" si="3"/>
        <v>75423 HUNT</v>
      </c>
      <c r="B246" s="38">
        <v>0.8</v>
      </c>
      <c r="C246" s="38">
        <v>0.8</v>
      </c>
      <c r="D246" s="39">
        <v>0.68799999999999994</v>
      </c>
      <c r="E246" s="39">
        <v>0.66400000000000003</v>
      </c>
      <c r="F246" s="39">
        <v>0.7</v>
      </c>
      <c r="G246" s="126">
        <v>0.72199999999999998</v>
      </c>
      <c r="H246" s="38">
        <v>1.0149999999999999</v>
      </c>
      <c r="I246" s="38">
        <v>1.0149999999999999</v>
      </c>
      <c r="J246" s="41">
        <v>1</v>
      </c>
      <c r="K246" s="41">
        <v>1</v>
      </c>
      <c r="L246" s="41"/>
      <c r="M246" s="37">
        <v>75423</v>
      </c>
      <c r="N246" s="125" t="s">
        <v>127</v>
      </c>
    </row>
    <row r="247" spans="1:14" x14ac:dyDescent="0.4">
      <c r="A247" s="40" t="str">
        <f t="shared" si="3"/>
        <v>75424 COLLIN</v>
      </c>
      <c r="B247" s="38">
        <v>0.81499999999999995</v>
      </c>
      <c r="C247" s="38">
        <v>0.81499999999999995</v>
      </c>
      <c r="D247" s="39">
        <v>0.68799999999999994</v>
      </c>
      <c r="E247" s="39">
        <v>0.71099999999999997</v>
      </c>
      <c r="F247" s="39">
        <v>0.7</v>
      </c>
      <c r="G247" s="126">
        <v>0.75700000000000001</v>
      </c>
      <c r="H247" s="38">
        <v>0.95499999999999996</v>
      </c>
      <c r="I247" s="38">
        <v>0.95499999999999996</v>
      </c>
      <c r="J247" s="41">
        <v>1</v>
      </c>
      <c r="K247" s="41">
        <v>1</v>
      </c>
      <c r="L247" s="41"/>
      <c r="M247" s="37">
        <v>75424</v>
      </c>
      <c r="N247" s="125" t="s">
        <v>116</v>
      </c>
    </row>
    <row r="248" spans="1:14" x14ac:dyDescent="0.4">
      <c r="A248" s="40" t="str">
        <f t="shared" si="3"/>
        <v>75424 FANNIN</v>
      </c>
      <c r="B248" s="38">
        <v>0.68500000000000005</v>
      </c>
      <c r="C248" s="38">
        <v>0.68500000000000005</v>
      </c>
      <c r="D248" s="39">
        <v>0.68799999999999994</v>
      </c>
      <c r="E248" s="39">
        <v>0.66400000000000003</v>
      </c>
      <c r="F248" s="39">
        <v>0.7</v>
      </c>
      <c r="G248" s="126">
        <v>0.72199999999999998</v>
      </c>
      <c r="H248" s="38">
        <v>1.01</v>
      </c>
      <c r="I248" s="38">
        <v>1.01</v>
      </c>
      <c r="J248" s="41">
        <v>1</v>
      </c>
      <c r="K248" s="41">
        <v>1</v>
      </c>
      <c r="L248" s="41"/>
      <c r="M248" s="37">
        <v>75424</v>
      </c>
      <c r="N248" s="125" t="s">
        <v>136</v>
      </c>
    </row>
    <row r="249" spans="1:14" x14ac:dyDescent="0.4">
      <c r="A249" s="40" t="str">
        <f t="shared" si="3"/>
        <v>75426 RED RIVER</v>
      </c>
      <c r="B249" s="38">
        <v>0.61</v>
      </c>
      <c r="C249" s="38">
        <v>0.61</v>
      </c>
      <c r="D249" s="39">
        <v>0.68799999999999994</v>
      </c>
      <c r="E249" s="39">
        <v>0.66400000000000003</v>
      </c>
      <c r="F249" s="39">
        <v>1</v>
      </c>
      <c r="G249" s="126">
        <v>0.72199999999999998</v>
      </c>
      <c r="H249" s="38">
        <v>0.83</v>
      </c>
      <c r="I249" s="38">
        <v>0.755</v>
      </c>
      <c r="J249" s="41">
        <v>1</v>
      </c>
      <c r="K249" s="41">
        <v>1</v>
      </c>
      <c r="L249" s="41"/>
      <c r="M249" s="37">
        <v>75426</v>
      </c>
      <c r="N249" s="125" t="s">
        <v>134</v>
      </c>
    </row>
    <row r="250" spans="1:14" x14ac:dyDescent="0.4">
      <c r="A250" s="40" t="str">
        <f t="shared" si="3"/>
        <v>75428 DELTA</v>
      </c>
      <c r="B250" s="38">
        <v>0.59</v>
      </c>
      <c r="C250" s="38">
        <v>0.59</v>
      </c>
      <c r="D250" s="39">
        <v>0.68799999999999994</v>
      </c>
      <c r="E250" s="39">
        <v>0.66400000000000003</v>
      </c>
      <c r="F250" s="39">
        <v>0.7</v>
      </c>
      <c r="G250" s="126">
        <v>0.72199999999999998</v>
      </c>
      <c r="H250" s="38">
        <v>0.85499999999999998</v>
      </c>
      <c r="I250" s="38">
        <v>0.77500000000000002</v>
      </c>
      <c r="J250" s="41">
        <v>1</v>
      </c>
      <c r="K250" s="41">
        <v>1</v>
      </c>
      <c r="L250" s="41"/>
      <c r="M250" s="37">
        <v>75428</v>
      </c>
      <c r="N250" s="125" t="s">
        <v>135</v>
      </c>
    </row>
    <row r="251" spans="1:14" x14ac:dyDescent="0.4">
      <c r="A251" s="40" t="str">
        <f t="shared" si="3"/>
        <v>75428 HUNT</v>
      </c>
      <c r="B251" s="38">
        <v>0.8</v>
      </c>
      <c r="C251" s="38">
        <v>0.8</v>
      </c>
      <c r="D251" s="39">
        <v>0.68799999999999994</v>
      </c>
      <c r="E251" s="39">
        <v>0.66400000000000003</v>
      </c>
      <c r="F251" s="39">
        <v>0.7</v>
      </c>
      <c r="G251" s="126">
        <v>0.72199999999999998</v>
      </c>
      <c r="H251" s="38">
        <v>1.0149999999999999</v>
      </c>
      <c r="I251" s="38">
        <v>1.0149999999999999</v>
      </c>
      <c r="J251" s="41">
        <v>1</v>
      </c>
      <c r="K251" s="41">
        <v>1</v>
      </c>
      <c r="L251" s="41"/>
      <c r="M251" s="37">
        <v>75428</v>
      </c>
      <c r="N251" s="125" t="s">
        <v>127</v>
      </c>
    </row>
    <row r="252" spans="1:14" x14ac:dyDescent="0.4">
      <c r="A252" s="40" t="str">
        <f t="shared" si="3"/>
        <v>75431 HOPKINS</v>
      </c>
      <c r="B252" s="38">
        <v>0.53</v>
      </c>
      <c r="C252" s="38">
        <v>0.53</v>
      </c>
      <c r="D252" s="39">
        <v>0.68799999999999994</v>
      </c>
      <c r="E252" s="39">
        <v>0.66400000000000003</v>
      </c>
      <c r="F252" s="39">
        <v>1</v>
      </c>
      <c r="G252" s="126">
        <v>0.72199999999999998</v>
      </c>
      <c r="H252" s="38">
        <v>0.94499999999999995</v>
      </c>
      <c r="I252" s="38">
        <v>0.86</v>
      </c>
      <c r="J252" s="41">
        <v>1</v>
      </c>
      <c r="K252" s="41">
        <v>1</v>
      </c>
      <c r="L252" s="41"/>
      <c r="M252" s="37">
        <v>75431</v>
      </c>
      <c r="N252" s="125" t="s">
        <v>137</v>
      </c>
    </row>
    <row r="253" spans="1:14" x14ac:dyDescent="0.4">
      <c r="A253" s="40" t="str">
        <f t="shared" si="3"/>
        <v>75431 WOOD</v>
      </c>
      <c r="B253" s="38">
        <v>0.55000000000000004</v>
      </c>
      <c r="C253" s="38">
        <v>0.55000000000000004</v>
      </c>
      <c r="D253" s="39">
        <v>0.68799999999999994</v>
      </c>
      <c r="E253" s="39">
        <v>0.66400000000000003</v>
      </c>
      <c r="F253" s="39">
        <v>0.7</v>
      </c>
      <c r="G253" s="126">
        <v>0.72199999999999998</v>
      </c>
      <c r="H253" s="38">
        <v>0.85</v>
      </c>
      <c r="I253" s="38">
        <v>0.77500000000000002</v>
      </c>
      <c r="J253" s="41">
        <v>1</v>
      </c>
      <c r="K253" s="41">
        <v>1</v>
      </c>
      <c r="L253" s="41"/>
      <c r="M253" s="37">
        <v>75431</v>
      </c>
      <c r="N253" s="125" t="s">
        <v>132</v>
      </c>
    </row>
    <row r="254" spans="1:14" x14ac:dyDescent="0.4">
      <c r="A254" s="40" t="str">
        <f t="shared" si="3"/>
        <v>75432 DELTA</v>
      </c>
      <c r="B254" s="38">
        <v>0.59</v>
      </c>
      <c r="C254" s="38">
        <v>0.59</v>
      </c>
      <c r="D254" s="39">
        <v>0.68799999999999994</v>
      </c>
      <c r="E254" s="39">
        <v>0.66400000000000003</v>
      </c>
      <c r="F254" s="39">
        <v>0.7</v>
      </c>
      <c r="G254" s="126">
        <v>0.72199999999999998</v>
      </c>
      <c r="H254" s="38">
        <v>0.85499999999999998</v>
      </c>
      <c r="I254" s="38">
        <v>0.77500000000000002</v>
      </c>
      <c r="J254" s="41">
        <v>1</v>
      </c>
      <c r="K254" s="41">
        <v>1</v>
      </c>
      <c r="L254" s="41"/>
      <c r="M254" s="37">
        <v>75432</v>
      </c>
      <c r="N254" s="125" t="s">
        <v>135</v>
      </c>
    </row>
    <row r="255" spans="1:14" x14ac:dyDescent="0.4">
      <c r="A255" s="40" t="str">
        <f t="shared" si="3"/>
        <v>75433 HOPKINS</v>
      </c>
      <c r="B255" s="38">
        <v>0.53</v>
      </c>
      <c r="C255" s="38">
        <v>0.53</v>
      </c>
      <c r="D255" s="39">
        <v>0.68799999999999994</v>
      </c>
      <c r="E255" s="39">
        <v>0.66400000000000003</v>
      </c>
      <c r="F255" s="39">
        <v>1</v>
      </c>
      <c r="G255" s="126">
        <v>0.72199999999999998</v>
      </c>
      <c r="H255" s="38">
        <v>0.94499999999999995</v>
      </c>
      <c r="I255" s="38">
        <v>0.86</v>
      </c>
      <c r="J255" s="41">
        <v>1</v>
      </c>
      <c r="K255" s="41">
        <v>1</v>
      </c>
      <c r="L255" s="41"/>
      <c r="M255" s="37">
        <v>75433</v>
      </c>
      <c r="N255" s="125" t="s">
        <v>137</v>
      </c>
    </row>
    <row r="256" spans="1:14" x14ac:dyDescent="0.4">
      <c r="A256" s="40" t="str">
        <f t="shared" si="3"/>
        <v>75433 HUNT</v>
      </c>
      <c r="B256" s="38">
        <v>0.8</v>
      </c>
      <c r="C256" s="38">
        <v>0.8</v>
      </c>
      <c r="D256" s="39">
        <v>0.68799999999999994</v>
      </c>
      <c r="E256" s="39">
        <v>0.66400000000000003</v>
      </c>
      <c r="F256" s="39">
        <v>0.7</v>
      </c>
      <c r="G256" s="126">
        <v>0.72199999999999998</v>
      </c>
      <c r="H256" s="38">
        <v>1.0149999999999999</v>
      </c>
      <c r="I256" s="38">
        <v>1.0149999999999999</v>
      </c>
      <c r="J256" s="41">
        <v>1</v>
      </c>
      <c r="K256" s="41">
        <v>1</v>
      </c>
      <c r="L256" s="41"/>
      <c r="M256" s="37">
        <v>75433</v>
      </c>
      <c r="N256" s="125" t="s">
        <v>127</v>
      </c>
    </row>
    <row r="257" spans="1:14" x14ac:dyDescent="0.4">
      <c r="A257" s="40" t="str">
        <f t="shared" si="3"/>
        <v>75435 LAMAR</v>
      </c>
      <c r="B257" s="38">
        <v>0.56499999999999995</v>
      </c>
      <c r="C257" s="38">
        <v>0.56499999999999995</v>
      </c>
      <c r="D257" s="39">
        <v>0.68799999999999994</v>
      </c>
      <c r="E257" s="39">
        <v>0.68600000000000005</v>
      </c>
      <c r="F257" s="39">
        <v>0.7</v>
      </c>
      <c r="G257" s="126">
        <v>0.65800000000000003</v>
      </c>
      <c r="H257" s="38">
        <v>0.78</v>
      </c>
      <c r="I257" s="38">
        <v>0.71</v>
      </c>
      <c r="J257" s="41">
        <v>1</v>
      </c>
      <c r="K257" s="41">
        <v>1</v>
      </c>
      <c r="L257" s="41"/>
      <c r="M257" s="37">
        <v>75435</v>
      </c>
      <c r="N257" s="125" t="s">
        <v>133</v>
      </c>
    </row>
    <row r="258" spans="1:14" x14ac:dyDescent="0.4">
      <c r="A258" s="40" t="str">
        <f t="shared" si="3"/>
        <v>75435 RED RIVER</v>
      </c>
      <c r="B258" s="38">
        <v>0.61</v>
      </c>
      <c r="C258" s="38">
        <v>0.61</v>
      </c>
      <c r="D258" s="39">
        <v>0.68799999999999994</v>
      </c>
      <c r="E258" s="39">
        <v>0.66400000000000003</v>
      </c>
      <c r="F258" s="39">
        <v>1</v>
      </c>
      <c r="G258" s="126">
        <v>0.72199999999999998</v>
      </c>
      <c r="H258" s="38">
        <v>0.83</v>
      </c>
      <c r="I258" s="38">
        <v>0.755</v>
      </c>
      <c r="J258" s="41">
        <v>1</v>
      </c>
      <c r="K258" s="41">
        <v>1</v>
      </c>
      <c r="L258" s="41"/>
      <c r="M258" s="37">
        <v>75435</v>
      </c>
      <c r="N258" s="125" t="s">
        <v>134</v>
      </c>
    </row>
    <row r="259" spans="1:14" x14ac:dyDescent="0.4">
      <c r="A259" s="40" t="str">
        <f t="shared" si="3"/>
        <v>75436 LAMAR</v>
      </c>
      <c r="B259" s="38">
        <v>0.56499999999999995</v>
      </c>
      <c r="C259" s="38">
        <v>0.56499999999999995</v>
      </c>
      <c r="D259" s="39">
        <v>0.68799999999999994</v>
      </c>
      <c r="E259" s="39">
        <v>0.68600000000000005</v>
      </c>
      <c r="F259" s="39">
        <v>0.7</v>
      </c>
      <c r="G259" s="126">
        <v>0.65800000000000003</v>
      </c>
      <c r="H259" s="38">
        <v>0.78</v>
      </c>
      <c r="I259" s="38">
        <v>0.71</v>
      </c>
      <c r="J259" s="41">
        <v>1</v>
      </c>
      <c r="K259" s="41">
        <v>1</v>
      </c>
      <c r="L259" s="41"/>
      <c r="M259" s="37">
        <v>75436</v>
      </c>
      <c r="N259" s="125" t="s">
        <v>133</v>
      </c>
    </row>
    <row r="260" spans="1:14" x14ac:dyDescent="0.4">
      <c r="A260" s="40" t="str">
        <f t="shared" si="3"/>
        <v>75436 RED RIVER</v>
      </c>
      <c r="B260" s="38">
        <v>0.61</v>
      </c>
      <c r="C260" s="38">
        <v>0.61</v>
      </c>
      <c r="D260" s="39">
        <v>0.68799999999999994</v>
      </c>
      <c r="E260" s="39">
        <v>0.66400000000000003</v>
      </c>
      <c r="F260" s="39">
        <v>1</v>
      </c>
      <c r="G260" s="126">
        <v>0.72199999999999998</v>
      </c>
      <c r="H260" s="38">
        <v>0.83</v>
      </c>
      <c r="I260" s="38">
        <v>0.755</v>
      </c>
      <c r="J260" s="41">
        <v>1</v>
      </c>
      <c r="K260" s="41">
        <v>1</v>
      </c>
      <c r="L260" s="41"/>
      <c r="M260" s="37">
        <v>75436</v>
      </c>
      <c r="N260" s="125" t="s">
        <v>134</v>
      </c>
    </row>
    <row r="261" spans="1:14" x14ac:dyDescent="0.4">
      <c r="A261" s="40" t="str">
        <f t="shared" si="3"/>
        <v>75437 HOPKINS</v>
      </c>
      <c r="B261" s="38">
        <v>0.53</v>
      </c>
      <c r="C261" s="38">
        <v>0.53</v>
      </c>
      <c r="D261" s="39">
        <v>0.68799999999999994</v>
      </c>
      <c r="E261" s="39">
        <v>0.66400000000000003</v>
      </c>
      <c r="F261" s="39">
        <v>1</v>
      </c>
      <c r="G261" s="126">
        <v>0.72199999999999998</v>
      </c>
      <c r="H261" s="38">
        <v>0.94499999999999995</v>
      </c>
      <c r="I261" s="38">
        <v>0.86</v>
      </c>
      <c r="J261" s="41">
        <v>1</v>
      </c>
      <c r="K261" s="41">
        <v>1</v>
      </c>
      <c r="L261" s="41"/>
      <c r="M261" s="37">
        <v>75437</v>
      </c>
      <c r="N261" s="125" t="s">
        <v>137</v>
      </c>
    </row>
    <row r="262" spans="1:14" x14ac:dyDescent="0.4">
      <c r="A262" s="40" t="str">
        <f t="shared" si="3"/>
        <v>75438 FANNIN</v>
      </c>
      <c r="B262" s="38">
        <v>0.68500000000000005</v>
      </c>
      <c r="C262" s="38">
        <v>0.68500000000000005</v>
      </c>
      <c r="D262" s="39">
        <v>0.68799999999999994</v>
      </c>
      <c r="E262" s="39">
        <v>0.66400000000000003</v>
      </c>
      <c r="F262" s="39">
        <v>0.7</v>
      </c>
      <c r="G262" s="126">
        <v>0.72199999999999998</v>
      </c>
      <c r="H262" s="38">
        <v>1.01</v>
      </c>
      <c r="I262" s="38">
        <v>1.01</v>
      </c>
      <c r="J262" s="41">
        <v>1</v>
      </c>
      <c r="K262" s="41">
        <v>1</v>
      </c>
      <c r="L262" s="41"/>
      <c r="M262" s="37">
        <v>75438</v>
      </c>
      <c r="N262" s="125" t="s">
        <v>136</v>
      </c>
    </row>
    <row r="263" spans="1:14" x14ac:dyDescent="0.4">
      <c r="A263" s="40" t="str">
        <f t="shared" si="3"/>
        <v>75439 FANNIN</v>
      </c>
      <c r="B263" s="38">
        <v>0.68500000000000005</v>
      </c>
      <c r="C263" s="38">
        <v>0.68500000000000005</v>
      </c>
      <c r="D263" s="39">
        <v>0.68799999999999994</v>
      </c>
      <c r="E263" s="39">
        <v>0.66400000000000003</v>
      </c>
      <c r="F263" s="39">
        <v>0.7</v>
      </c>
      <c r="G263" s="126">
        <v>0.72199999999999998</v>
      </c>
      <c r="H263" s="38">
        <v>1.01</v>
      </c>
      <c r="I263" s="38">
        <v>1.01</v>
      </c>
      <c r="J263" s="41">
        <v>1</v>
      </c>
      <c r="K263" s="41">
        <v>1</v>
      </c>
      <c r="L263" s="41"/>
      <c r="M263" s="37">
        <v>75439</v>
      </c>
      <c r="N263" s="125" t="s">
        <v>136</v>
      </c>
    </row>
    <row r="264" spans="1:14" x14ac:dyDescent="0.4">
      <c r="A264" s="40" t="str">
        <f t="shared" ref="A264:A327" si="4">M264&amp;" "&amp;N264</f>
        <v>75440 HOPKINS</v>
      </c>
      <c r="B264" s="38">
        <v>0.53</v>
      </c>
      <c r="C264" s="38">
        <v>0.53</v>
      </c>
      <c r="D264" s="39">
        <v>0.68799999999999994</v>
      </c>
      <c r="E264" s="39">
        <v>0.66400000000000003</v>
      </c>
      <c r="F264" s="39">
        <v>1</v>
      </c>
      <c r="G264" s="126">
        <v>0.72199999999999998</v>
      </c>
      <c r="H264" s="38">
        <v>0.94499999999999995</v>
      </c>
      <c r="I264" s="38">
        <v>0.86</v>
      </c>
      <c r="J264" s="41">
        <v>1</v>
      </c>
      <c r="K264" s="41">
        <v>1</v>
      </c>
      <c r="L264" s="41"/>
      <c r="M264" s="37">
        <v>75440</v>
      </c>
      <c r="N264" s="125" t="s">
        <v>137</v>
      </c>
    </row>
    <row r="265" spans="1:14" x14ac:dyDescent="0.4">
      <c r="A265" s="40" t="str">
        <f t="shared" si="4"/>
        <v>75440 RAINS</v>
      </c>
      <c r="B265" s="38">
        <v>0.53</v>
      </c>
      <c r="C265" s="38">
        <v>0.53</v>
      </c>
      <c r="D265" s="39">
        <v>0.68799999999999994</v>
      </c>
      <c r="E265" s="39">
        <v>0.66400000000000003</v>
      </c>
      <c r="F265" s="39">
        <v>1</v>
      </c>
      <c r="G265" s="126">
        <v>0.72199999999999998</v>
      </c>
      <c r="H265" s="38">
        <v>0.90500000000000003</v>
      </c>
      <c r="I265" s="38">
        <v>0.82499999999999996</v>
      </c>
      <c r="J265" s="41">
        <v>1</v>
      </c>
      <c r="K265" s="41">
        <v>1</v>
      </c>
      <c r="L265" s="41"/>
      <c r="M265" s="37">
        <v>75440</v>
      </c>
      <c r="N265" s="125" t="s">
        <v>131</v>
      </c>
    </row>
    <row r="266" spans="1:14" x14ac:dyDescent="0.4">
      <c r="A266" s="40" t="str">
        <f t="shared" si="4"/>
        <v>75440 WOOD</v>
      </c>
      <c r="B266" s="38">
        <v>0.55000000000000004</v>
      </c>
      <c r="C266" s="38">
        <v>0.55000000000000004</v>
      </c>
      <c r="D266" s="39">
        <v>0.68799999999999994</v>
      </c>
      <c r="E266" s="39">
        <v>0.66400000000000003</v>
      </c>
      <c r="F266" s="39">
        <v>0.7</v>
      </c>
      <c r="G266" s="126">
        <v>0.72199999999999998</v>
      </c>
      <c r="H266" s="38">
        <v>0.85</v>
      </c>
      <c r="I266" s="38">
        <v>0.77500000000000002</v>
      </c>
      <c r="J266" s="41">
        <v>1</v>
      </c>
      <c r="K266" s="41">
        <v>1</v>
      </c>
      <c r="L266" s="41"/>
      <c r="M266" s="37">
        <v>75440</v>
      </c>
      <c r="N266" s="125" t="s">
        <v>132</v>
      </c>
    </row>
    <row r="267" spans="1:14" x14ac:dyDescent="0.4">
      <c r="A267" s="40" t="str">
        <f t="shared" si="4"/>
        <v>75442 COLLIN</v>
      </c>
      <c r="B267" s="38">
        <v>0.81499999999999995</v>
      </c>
      <c r="C267" s="38">
        <v>0.81499999999999995</v>
      </c>
      <c r="D267" s="39">
        <v>0.68799999999999994</v>
      </c>
      <c r="E267" s="39">
        <v>0.71099999999999997</v>
      </c>
      <c r="F267" s="39">
        <v>0.7</v>
      </c>
      <c r="G267" s="126">
        <v>0.75700000000000001</v>
      </c>
      <c r="H267" s="38">
        <v>0.95499999999999996</v>
      </c>
      <c r="I267" s="38">
        <v>0.95499999999999996</v>
      </c>
      <c r="J267" s="41">
        <v>1</v>
      </c>
      <c r="K267" s="41">
        <v>1</v>
      </c>
      <c r="L267" s="41"/>
      <c r="M267" s="37">
        <v>75442</v>
      </c>
      <c r="N267" s="125" t="s">
        <v>116</v>
      </c>
    </row>
    <row r="268" spans="1:14" x14ac:dyDescent="0.4">
      <c r="A268" s="40" t="str">
        <f t="shared" si="4"/>
        <v>75442 HUNT</v>
      </c>
      <c r="B268" s="38">
        <v>0.8</v>
      </c>
      <c r="C268" s="38">
        <v>0.8</v>
      </c>
      <c r="D268" s="39">
        <v>0.68799999999999994</v>
      </c>
      <c r="E268" s="39">
        <v>0.66400000000000003</v>
      </c>
      <c r="F268" s="39">
        <v>0.7</v>
      </c>
      <c r="G268" s="126">
        <v>0.72199999999999998</v>
      </c>
      <c r="H268" s="38">
        <v>1.0149999999999999</v>
      </c>
      <c r="I268" s="38">
        <v>1.0149999999999999</v>
      </c>
      <c r="J268" s="41">
        <v>1</v>
      </c>
      <c r="K268" s="41">
        <v>1</v>
      </c>
      <c r="L268" s="41"/>
      <c r="M268" s="37">
        <v>75442</v>
      </c>
      <c r="N268" s="125" t="s">
        <v>127</v>
      </c>
    </row>
    <row r="269" spans="1:14" x14ac:dyDescent="0.4">
      <c r="A269" s="40" t="str">
        <f t="shared" si="4"/>
        <v>75446 FANNIN</v>
      </c>
      <c r="B269" s="38">
        <v>0.68500000000000005</v>
      </c>
      <c r="C269" s="38">
        <v>0.68500000000000005</v>
      </c>
      <c r="D269" s="39">
        <v>0.68799999999999994</v>
      </c>
      <c r="E269" s="39">
        <v>0.66400000000000003</v>
      </c>
      <c r="F269" s="39">
        <v>0.7</v>
      </c>
      <c r="G269" s="126">
        <v>0.72199999999999998</v>
      </c>
      <c r="H269" s="38">
        <v>1.01</v>
      </c>
      <c r="I269" s="38">
        <v>1.01</v>
      </c>
      <c r="J269" s="41">
        <v>1</v>
      </c>
      <c r="K269" s="41">
        <v>1</v>
      </c>
      <c r="L269" s="41"/>
      <c r="M269" s="37">
        <v>75446</v>
      </c>
      <c r="N269" s="125" t="s">
        <v>136</v>
      </c>
    </row>
    <row r="270" spans="1:14" x14ac:dyDescent="0.4">
      <c r="A270" s="40" t="str">
        <f t="shared" si="4"/>
        <v>75446 LAMAR</v>
      </c>
      <c r="B270" s="38">
        <v>0.56499999999999995</v>
      </c>
      <c r="C270" s="38">
        <v>0.56499999999999995</v>
      </c>
      <c r="D270" s="39">
        <v>0.68799999999999994</v>
      </c>
      <c r="E270" s="39">
        <v>0.68600000000000005</v>
      </c>
      <c r="F270" s="39">
        <v>0.7</v>
      </c>
      <c r="G270" s="126">
        <v>0.65800000000000003</v>
      </c>
      <c r="H270" s="38">
        <v>0.78</v>
      </c>
      <c r="I270" s="38">
        <v>0.71</v>
      </c>
      <c r="J270" s="41">
        <v>1</v>
      </c>
      <c r="K270" s="41">
        <v>1</v>
      </c>
      <c r="L270" s="41"/>
      <c r="M270" s="37">
        <v>75446</v>
      </c>
      <c r="N270" s="125" t="s">
        <v>133</v>
      </c>
    </row>
    <row r="271" spans="1:14" x14ac:dyDescent="0.4">
      <c r="A271" s="40" t="str">
        <f t="shared" si="4"/>
        <v>75447 FANNIN</v>
      </c>
      <c r="B271" s="38">
        <v>0.68500000000000005</v>
      </c>
      <c r="C271" s="38">
        <v>0.68500000000000005</v>
      </c>
      <c r="D271" s="39">
        <v>0.68799999999999994</v>
      </c>
      <c r="E271" s="39">
        <v>0.66400000000000003</v>
      </c>
      <c r="F271" s="39">
        <v>0.7</v>
      </c>
      <c r="G271" s="126">
        <v>0.72199999999999998</v>
      </c>
      <c r="H271" s="38">
        <v>1.01</v>
      </c>
      <c r="I271" s="38">
        <v>1.01</v>
      </c>
      <c r="J271" s="41">
        <v>1</v>
      </c>
      <c r="K271" s="41">
        <v>1</v>
      </c>
      <c r="L271" s="41"/>
      <c r="M271" s="37">
        <v>75447</v>
      </c>
      <c r="N271" s="125" t="s">
        <v>136</v>
      </c>
    </row>
    <row r="272" spans="1:14" x14ac:dyDescent="0.4">
      <c r="A272" s="40" t="str">
        <f t="shared" si="4"/>
        <v>75448 DELTA</v>
      </c>
      <c r="B272" s="38">
        <v>0.59</v>
      </c>
      <c r="C272" s="38">
        <v>0.59</v>
      </c>
      <c r="D272" s="39">
        <v>0.68799999999999994</v>
      </c>
      <c r="E272" s="39">
        <v>0.66400000000000003</v>
      </c>
      <c r="F272" s="39">
        <v>0.7</v>
      </c>
      <c r="G272" s="126">
        <v>0.72199999999999998</v>
      </c>
      <c r="H272" s="38">
        <v>0.85499999999999998</v>
      </c>
      <c r="I272" s="38">
        <v>0.77500000000000002</v>
      </c>
      <c r="J272" s="41">
        <v>1</v>
      </c>
      <c r="K272" s="41">
        <v>1</v>
      </c>
      <c r="L272" s="41"/>
      <c r="M272" s="37">
        <v>75448</v>
      </c>
      <c r="N272" s="125" t="s">
        <v>135</v>
      </c>
    </row>
    <row r="273" spans="1:14" x14ac:dyDescent="0.4">
      <c r="A273" s="40" t="str">
        <f t="shared" si="4"/>
        <v>75449 FANNIN</v>
      </c>
      <c r="B273" s="38">
        <v>0.68500000000000005</v>
      </c>
      <c r="C273" s="38">
        <v>0.68500000000000005</v>
      </c>
      <c r="D273" s="39">
        <v>0.68799999999999994</v>
      </c>
      <c r="E273" s="39">
        <v>0.66400000000000003</v>
      </c>
      <c r="F273" s="39">
        <v>0.7</v>
      </c>
      <c r="G273" s="126">
        <v>0.72199999999999998</v>
      </c>
      <c r="H273" s="38">
        <v>1.01</v>
      </c>
      <c r="I273" s="38">
        <v>1.01</v>
      </c>
      <c r="J273" s="41">
        <v>1</v>
      </c>
      <c r="K273" s="41">
        <v>1</v>
      </c>
      <c r="L273" s="41"/>
      <c r="M273" s="37">
        <v>75449</v>
      </c>
      <c r="N273" s="125" t="s">
        <v>136</v>
      </c>
    </row>
    <row r="274" spans="1:14" x14ac:dyDescent="0.4">
      <c r="A274" s="40" t="str">
        <f t="shared" si="4"/>
        <v>75449 HUNT</v>
      </c>
      <c r="B274" s="38">
        <v>0.8</v>
      </c>
      <c r="C274" s="38">
        <v>0.8</v>
      </c>
      <c r="D274" s="39">
        <v>0.68799999999999994</v>
      </c>
      <c r="E274" s="39">
        <v>0.66400000000000003</v>
      </c>
      <c r="F274" s="39">
        <v>0.7</v>
      </c>
      <c r="G274" s="126">
        <v>0.72199999999999998</v>
      </c>
      <c r="H274" s="38">
        <v>1.0149999999999999</v>
      </c>
      <c r="I274" s="38">
        <v>1.0149999999999999</v>
      </c>
      <c r="J274" s="41">
        <v>1</v>
      </c>
      <c r="K274" s="41">
        <v>1</v>
      </c>
      <c r="L274" s="41"/>
      <c r="M274" s="37">
        <v>75449</v>
      </c>
      <c r="N274" s="125" t="s">
        <v>127</v>
      </c>
    </row>
    <row r="275" spans="1:14" x14ac:dyDescent="0.4">
      <c r="A275" s="40" t="str">
        <f t="shared" si="4"/>
        <v>75450 DELTA</v>
      </c>
      <c r="B275" s="38">
        <v>0.59</v>
      </c>
      <c r="C275" s="38">
        <v>0.59</v>
      </c>
      <c r="D275" s="39">
        <v>0.68799999999999994</v>
      </c>
      <c r="E275" s="39">
        <v>0.66400000000000003</v>
      </c>
      <c r="F275" s="39">
        <v>0.7</v>
      </c>
      <c r="G275" s="126">
        <v>0.72199999999999998</v>
      </c>
      <c r="H275" s="38">
        <v>0.85499999999999998</v>
      </c>
      <c r="I275" s="38">
        <v>0.77500000000000002</v>
      </c>
      <c r="J275" s="41">
        <v>1</v>
      </c>
      <c r="K275" s="41">
        <v>1</v>
      </c>
      <c r="L275" s="41"/>
      <c r="M275" s="37">
        <v>75450</v>
      </c>
      <c r="N275" s="125" t="s">
        <v>135</v>
      </c>
    </row>
    <row r="276" spans="1:14" x14ac:dyDescent="0.4">
      <c r="A276" s="40" t="str">
        <f t="shared" si="4"/>
        <v>75451 CAMP</v>
      </c>
      <c r="B276" s="38">
        <v>0.63500000000000001</v>
      </c>
      <c r="C276" s="38">
        <v>0.63500000000000001</v>
      </c>
      <c r="D276" s="39">
        <v>0.68799999999999994</v>
      </c>
      <c r="E276" s="39">
        <v>0.66400000000000003</v>
      </c>
      <c r="F276" s="39">
        <v>1</v>
      </c>
      <c r="G276" s="126">
        <v>0.72199999999999998</v>
      </c>
      <c r="H276" s="38">
        <v>0.85499999999999998</v>
      </c>
      <c r="I276" s="38">
        <v>0.77500000000000002</v>
      </c>
      <c r="J276" s="41">
        <v>1</v>
      </c>
      <c r="K276" s="41">
        <v>1</v>
      </c>
      <c r="L276" s="41"/>
      <c r="M276" s="37">
        <v>75451</v>
      </c>
      <c r="N276" s="125" t="s">
        <v>139</v>
      </c>
    </row>
    <row r="277" spans="1:14" x14ac:dyDescent="0.4">
      <c r="A277" s="40" t="str">
        <f t="shared" si="4"/>
        <v>75451 UPSHUR</v>
      </c>
      <c r="B277" s="38">
        <v>0.82</v>
      </c>
      <c r="C277" s="38">
        <v>0.82</v>
      </c>
      <c r="D277" s="39">
        <v>0.68799999999999994</v>
      </c>
      <c r="E277" s="39">
        <v>0.66400000000000003</v>
      </c>
      <c r="F277" s="39">
        <v>1</v>
      </c>
      <c r="G277" s="126">
        <v>0.93899999999999995</v>
      </c>
      <c r="H277" s="38">
        <v>1</v>
      </c>
      <c r="I277" s="38">
        <v>0.91</v>
      </c>
      <c r="J277" s="41">
        <v>1</v>
      </c>
      <c r="K277" s="41">
        <v>1</v>
      </c>
      <c r="L277" s="41"/>
      <c r="M277" s="37">
        <v>75451</v>
      </c>
      <c r="N277" s="125" t="s">
        <v>138</v>
      </c>
    </row>
    <row r="278" spans="1:14" x14ac:dyDescent="0.4">
      <c r="A278" s="40" t="str">
        <f t="shared" si="4"/>
        <v>75451 WOOD</v>
      </c>
      <c r="B278" s="38">
        <v>0.55000000000000004</v>
      </c>
      <c r="C278" s="38">
        <v>0.55000000000000004</v>
      </c>
      <c r="D278" s="39">
        <v>0.68799999999999994</v>
      </c>
      <c r="E278" s="39">
        <v>0.66400000000000003</v>
      </c>
      <c r="F278" s="39">
        <v>0.7</v>
      </c>
      <c r="G278" s="126">
        <v>0.72199999999999998</v>
      </c>
      <c r="H278" s="38">
        <v>0.85</v>
      </c>
      <c r="I278" s="38">
        <v>0.77500000000000002</v>
      </c>
      <c r="J278" s="41">
        <v>1</v>
      </c>
      <c r="K278" s="41">
        <v>1</v>
      </c>
      <c r="L278" s="41"/>
      <c r="M278" s="37">
        <v>75451</v>
      </c>
      <c r="N278" s="125" t="s">
        <v>132</v>
      </c>
    </row>
    <row r="279" spans="1:14" x14ac:dyDescent="0.4">
      <c r="A279" s="40" t="str">
        <f t="shared" si="4"/>
        <v>75452 COLLIN</v>
      </c>
      <c r="B279" s="38">
        <v>0.81499999999999995</v>
      </c>
      <c r="C279" s="38">
        <v>0.81499999999999995</v>
      </c>
      <c r="D279" s="39">
        <v>0.68799999999999994</v>
      </c>
      <c r="E279" s="39">
        <v>0.71099999999999997</v>
      </c>
      <c r="F279" s="39">
        <v>0.7</v>
      </c>
      <c r="G279" s="126">
        <v>0.75700000000000001</v>
      </c>
      <c r="H279" s="38">
        <v>0.95499999999999996</v>
      </c>
      <c r="I279" s="38">
        <v>0.95499999999999996</v>
      </c>
      <c r="J279" s="41">
        <v>1</v>
      </c>
      <c r="K279" s="41">
        <v>1</v>
      </c>
      <c r="L279" s="41"/>
      <c r="M279" s="37">
        <v>75452</v>
      </c>
      <c r="N279" s="125" t="s">
        <v>116</v>
      </c>
    </row>
    <row r="280" spans="1:14" x14ac:dyDescent="0.4">
      <c r="A280" s="40" t="str">
        <f t="shared" si="4"/>
        <v>75452 FANNIN</v>
      </c>
      <c r="B280" s="38">
        <v>0.68500000000000005</v>
      </c>
      <c r="C280" s="38">
        <v>0.68500000000000005</v>
      </c>
      <c r="D280" s="39">
        <v>0.68799999999999994</v>
      </c>
      <c r="E280" s="39">
        <v>0.66400000000000003</v>
      </c>
      <c r="F280" s="39">
        <v>0.7</v>
      </c>
      <c r="G280" s="126">
        <v>0.72199999999999998</v>
      </c>
      <c r="H280" s="38">
        <v>1.01</v>
      </c>
      <c r="I280" s="38">
        <v>1.01</v>
      </c>
      <c r="J280" s="41">
        <v>1</v>
      </c>
      <c r="K280" s="41">
        <v>1</v>
      </c>
      <c r="L280" s="41"/>
      <c r="M280" s="37">
        <v>75452</v>
      </c>
      <c r="N280" s="125" t="s">
        <v>136</v>
      </c>
    </row>
    <row r="281" spans="1:14" x14ac:dyDescent="0.4">
      <c r="A281" s="40" t="str">
        <f t="shared" si="4"/>
        <v>75452 HUNT</v>
      </c>
      <c r="B281" s="38">
        <v>0.8</v>
      </c>
      <c r="C281" s="38">
        <v>0.8</v>
      </c>
      <c r="D281" s="39">
        <v>0.68799999999999994</v>
      </c>
      <c r="E281" s="39">
        <v>0.66400000000000003</v>
      </c>
      <c r="F281" s="39">
        <v>0.7</v>
      </c>
      <c r="G281" s="126">
        <v>0.72199999999999998</v>
      </c>
      <c r="H281" s="38">
        <v>1.0149999999999999</v>
      </c>
      <c r="I281" s="38">
        <v>1.0149999999999999</v>
      </c>
      <c r="J281" s="41">
        <v>1</v>
      </c>
      <c r="K281" s="41">
        <v>1</v>
      </c>
      <c r="L281" s="41"/>
      <c r="M281" s="37">
        <v>75452</v>
      </c>
      <c r="N281" s="125" t="s">
        <v>127</v>
      </c>
    </row>
    <row r="282" spans="1:14" x14ac:dyDescent="0.4">
      <c r="A282" s="40" t="str">
        <f t="shared" si="4"/>
        <v>75453 HOPKINS</v>
      </c>
      <c r="B282" s="38">
        <v>0.53</v>
      </c>
      <c r="C282" s="38">
        <v>0.53</v>
      </c>
      <c r="D282" s="39">
        <v>0.68799999999999994</v>
      </c>
      <c r="E282" s="39">
        <v>0.66400000000000003</v>
      </c>
      <c r="F282" s="39">
        <v>1</v>
      </c>
      <c r="G282" s="126">
        <v>0.72199999999999998</v>
      </c>
      <c r="H282" s="38">
        <v>0.94499999999999995</v>
      </c>
      <c r="I282" s="38">
        <v>0.86</v>
      </c>
      <c r="J282" s="41">
        <v>1</v>
      </c>
      <c r="K282" s="41">
        <v>1</v>
      </c>
      <c r="L282" s="41"/>
      <c r="M282" s="37">
        <v>75453</v>
      </c>
      <c r="N282" s="125" t="s">
        <v>137</v>
      </c>
    </row>
    <row r="283" spans="1:14" x14ac:dyDescent="0.4">
      <c r="A283" s="40" t="str">
        <f t="shared" si="4"/>
        <v>75453 HUNT</v>
      </c>
      <c r="B283" s="38">
        <v>0.8</v>
      </c>
      <c r="C283" s="38">
        <v>0.8</v>
      </c>
      <c r="D283" s="39">
        <v>0.68799999999999994</v>
      </c>
      <c r="E283" s="39">
        <v>0.66400000000000003</v>
      </c>
      <c r="F283" s="39">
        <v>0.7</v>
      </c>
      <c r="G283" s="126">
        <v>0.72199999999999998</v>
      </c>
      <c r="H283" s="38">
        <v>1.0149999999999999</v>
      </c>
      <c r="I283" s="38">
        <v>1.0149999999999999</v>
      </c>
      <c r="J283" s="41">
        <v>1</v>
      </c>
      <c r="K283" s="41">
        <v>1</v>
      </c>
      <c r="L283" s="41"/>
      <c r="M283" s="37">
        <v>75453</v>
      </c>
      <c r="N283" s="125" t="s">
        <v>127</v>
      </c>
    </row>
    <row r="284" spans="1:14" x14ac:dyDescent="0.4">
      <c r="A284" s="40" t="str">
        <f t="shared" si="4"/>
        <v>75453 RAINS</v>
      </c>
      <c r="B284" s="38">
        <v>0.53</v>
      </c>
      <c r="C284" s="38">
        <v>0.53</v>
      </c>
      <c r="D284" s="39">
        <v>0.68799999999999994</v>
      </c>
      <c r="E284" s="39">
        <v>0.66400000000000003</v>
      </c>
      <c r="F284" s="39">
        <v>1</v>
      </c>
      <c r="G284" s="126">
        <v>0.72199999999999998</v>
      </c>
      <c r="H284" s="38">
        <v>0.90500000000000003</v>
      </c>
      <c r="I284" s="38">
        <v>0.82499999999999996</v>
      </c>
      <c r="J284" s="41">
        <v>1</v>
      </c>
      <c r="K284" s="41">
        <v>1</v>
      </c>
      <c r="L284" s="41"/>
      <c r="M284" s="37">
        <v>75453</v>
      </c>
      <c r="N284" s="125" t="s">
        <v>131</v>
      </c>
    </row>
    <row r="285" spans="1:14" x14ac:dyDescent="0.4">
      <c r="A285" s="40" t="str">
        <f t="shared" si="4"/>
        <v>75454 COLLIN</v>
      </c>
      <c r="B285" s="38">
        <v>0.81499999999999995</v>
      </c>
      <c r="C285" s="38">
        <v>0.81499999999999995</v>
      </c>
      <c r="D285" s="39">
        <v>0.68799999999999994</v>
      </c>
      <c r="E285" s="39">
        <v>0.71099999999999997</v>
      </c>
      <c r="F285" s="39">
        <v>0.7</v>
      </c>
      <c r="G285" s="126">
        <v>0.75700000000000001</v>
      </c>
      <c r="H285" s="38">
        <v>0.95499999999999996</v>
      </c>
      <c r="I285" s="38">
        <v>0.95499999999999996</v>
      </c>
      <c r="J285" s="41">
        <v>1</v>
      </c>
      <c r="K285" s="41">
        <v>1</v>
      </c>
      <c r="L285" s="41"/>
      <c r="M285" s="37">
        <v>75454</v>
      </c>
      <c r="N285" s="125" t="s">
        <v>116</v>
      </c>
    </row>
    <row r="286" spans="1:14" x14ac:dyDescent="0.4">
      <c r="A286" s="40" t="str">
        <f t="shared" si="4"/>
        <v>75455 FRANKLIN</v>
      </c>
      <c r="B286" s="38">
        <v>0.61</v>
      </c>
      <c r="C286" s="38">
        <v>0.61</v>
      </c>
      <c r="D286" s="39">
        <v>0.68799999999999994</v>
      </c>
      <c r="E286" s="39">
        <v>0.66400000000000003</v>
      </c>
      <c r="F286" s="39">
        <v>1</v>
      </c>
      <c r="G286" s="126">
        <v>0.72199999999999998</v>
      </c>
      <c r="H286" s="38">
        <v>0.77</v>
      </c>
      <c r="I286" s="38">
        <v>0.7</v>
      </c>
      <c r="J286" s="41">
        <v>1</v>
      </c>
      <c r="K286" s="41">
        <v>1</v>
      </c>
      <c r="L286" s="41"/>
      <c r="M286" s="37">
        <v>75455</v>
      </c>
      <c r="N286" s="125" t="s">
        <v>140</v>
      </c>
    </row>
    <row r="287" spans="1:14" x14ac:dyDescent="0.4">
      <c r="A287" s="40" t="str">
        <f t="shared" si="4"/>
        <v>75455 MORRIS</v>
      </c>
      <c r="B287" s="38">
        <v>0.73499999999999999</v>
      </c>
      <c r="C287" s="38">
        <v>0.73499999999999999</v>
      </c>
      <c r="D287" s="39">
        <v>0.68799999999999994</v>
      </c>
      <c r="E287" s="39">
        <v>0.66400000000000003</v>
      </c>
      <c r="F287" s="39">
        <v>1</v>
      </c>
      <c r="G287" s="126">
        <v>0.84099999999999997</v>
      </c>
      <c r="H287" s="38">
        <v>0.9</v>
      </c>
      <c r="I287" s="38">
        <v>0.82</v>
      </c>
      <c r="J287" s="41">
        <v>1</v>
      </c>
      <c r="K287" s="41">
        <v>1</v>
      </c>
      <c r="L287" s="41"/>
      <c r="M287" s="37">
        <v>75455</v>
      </c>
      <c r="N287" s="125" t="s">
        <v>141</v>
      </c>
    </row>
    <row r="288" spans="1:14" x14ac:dyDescent="0.4">
      <c r="A288" s="40" t="str">
        <f t="shared" si="4"/>
        <v>75455 TITUS</v>
      </c>
      <c r="B288" s="38">
        <v>0.61499999999999999</v>
      </c>
      <c r="C288" s="38">
        <v>0.61499999999999999</v>
      </c>
      <c r="D288" s="39">
        <v>0.68799999999999994</v>
      </c>
      <c r="E288" s="39">
        <v>0.66400000000000003</v>
      </c>
      <c r="F288" s="39">
        <v>1</v>
      </c>
      <c r="G288" s="126">
        <v>0.72199999999999998</v>
      </c>
      <c r="H288" s="38">
        <v>0.89500000000000002</v>
      </c>
      <c r="I288" s="38">
        <v>0.81499999999999995</v>
      </c>
      <c r="J288" s="41">
        <v>1</v>
      </c>
      <c r="K288" s="41">
        <v>1</v>
      </c>
      <c r="L288" s="41"/>
      <c r="M288" s="37">
        <v>75455</v>
      </c>
      <c r="N288" s="125" t="s">
        <v>142</v>
      </c>
    </row>
    <row r="289" spans="1:14" x14ac:dyDescent="0.4">
      <c r="A289" s="40" t="str">
        <f t="shared" si="4"/>
        <v>75457 FRANKLIN</v>
      </c>
      <c r="B289" s="38">
        <v>0.61</v>
      </c>
      <c r="C289" s="38">
        <v>0.61</v>
      </c>
      <c r="D289" s="39">
        <v>0.68799999999999994</v>
      </c>
      <c r="E289" s="39">
        <v>0.66400000000000003</v>
      </c>
      <c r="F289" s="39">
        <v>1</v>
      </c>
      <c r="G289" s="126">
        <v>0.72199999999999998</v>
      </c>
      <c r="H289" s="38">
        <v>0.77</v>
      </c>
      <c r="I289" s="38">
        <v>0.7</v>
      </c>
      <c r="J289" s="41">
        <v>1</v>
      </c>
      <c r="K289" s="41">
        <v>1</v>
      </c>
      <c r="L289" s="41"/>
      <c r="M289" s="37">
        <v>75457</v>
      </c>
      <c r="N289" s="125" t="s">
        <v>140</v>
      </c>
    </row>
    <row r="290" spans="1:14" x14ac:dyDescent="0.4">
      <c r="A290" s="40" t="str">
        <f t="shared" si="4"/>
        <v>75459 GRAYSON</v>
      </c>
      <c r="B290" s="38">
        <v>0.81</v>
      </c>
      <c r="C290" s="38">
        <v>0.81</v>
      </c>
      <c r="D290" s="39">
        <v>0.68799999999999994</v>
      </c>
      <c r="E290" s="39">
        <v>0.66400000000000003</v>
      </c>
      <c r="F290" s="39">
        <v>0.7</v>
      </c>
      <c r="G290" s="126">
        <v>0.80300000000000005</v>
      </c>
      <c r="H290" s="38">
        <v>1.0649999999999999</v>
      </c>
      <c r="I290" s="38">
        <v>1.0649999999999999</v>
      </c>
      <c r="J290" s="41">
        <v>1</v>
      </c>
      <c r="K290" s="41">
        <v>1</v>
      </c>
      <c r="L290" s="41"/>
      <c r="M290" s="37">
        <v>75459</v>
      </c>
      <c r="N290" s="125" t="s">
        <v>118</v>
      </c>
    </row>
    <row r="291" spans="1:14" x14ac:dyDescent="0.4">
      <c r="A291" s="40" t="str">
        <f t="shared" si="4"/>
        <v>75460 LAMAR</v>
      </c>
      <c r="B291" s="38">
        <v>0.56499999999999995</v>
      </c>
      <c r="C291" s="38">
        <v>0.56499999999999995</v>
      </c>
      <c r="D291" s="39">
        <v>0.68799999999999994</v>
      </c>
      <c r="E291" s="39">
        <v>0.68600000000000005</v>
      </c>
      <c r="F291" s="39">
        <v>0.7</v>
      </c>
      <c r="G291" s="126">
        <v>0.65800000000000003</v>
      </c>
      <c r="H291" s="38">
        <v>0.78</v>
      </c>
      <c r="I291" s="38">
        <v>0.71</v>
      </c>
      <c r="J291" s="41">
        <v>1</v>
      </c>
      <c r="K291" s="41">
        <v>1</v>
      </c>
      <c r="L291" s="41"/>
      <c r="M291" s="37">
        <v>75460</v>
      </c>
      <c r="N291" s="125" t="s">
        <v>133</v>
      </c>
    </row>
    <row r="292" spans="1:14" x14ac:dyDescent="0.4">
      <c r="A292" s="40" t="str">
        <f t="shared" si="4"/>
        <v>75462 LAMAR</v>
      </c>
      <c r="B292" s="38">
        <v>0.56499999999999995</v>
      </c>
      <c r="C292" s="38">
        <v>0.56499999999999995</v>
      </c>
      <c r="D292" s="39">
        <v>0.68799999999999994</v>
      </c>
      <c r="E292" s="39">
        <v>0.68600000000000005</v>
      </c>
      <c r="F292" s="39">
        <v>0.7</v>
      </c>
      <c r="G292" s="126">
        <v>0.65800000000000003</v>
      </c>
      <c r="H292" s="38">
        <v>0.78</v>
      </c>
      <c r="I292" s="38">
        <v>0.71</v>
      </c>
      <c r="J292" s="41">
        <v>1</v>
      </c>
      <c r="K292" s="41">
        <v>1</v>
      </c>
      <c r="L292" s="41"/>
      <c r="M292" s="37">
        <v>75462</v>
      </c>
      <c r="N292" s="125" t="s">
        <v>133</v>
      </c>
    </row>
    <row r="293" spans="1:14" x14ac:dyDescent="0.4">
      <c r="A293" s="40" t="str">
        <f t="shared" si="4"/>
        <v>75468 LAMAR</v>
      </c>
      <c r="B293" s="38">
        <v>0.56499999999999995</v>
      </c>
      <c r="C293" s="38">
        <v>0.56499999999999995</v>
      </c>
      <c r="D293" s="39">
        <v>0.68799999999999994</v>
      </c>
      <c r="E293" s="39">
        <v>0.68600000000000005</v>
      </c>
      <c r="F293" s="39">
        <v>0.7</v>
      </c>
      <c r="G293" s="126">
        <v>0.65800000000000003</v>
      </c>
      <c r="H293" s="38">
        <v>0.78</v>
      </c>
      <c r="I293" s="38">
        <v>0.71</v>
      </c>
      <c r="J293" s="41">
        <v>1</v>
      </c>
      <c r="K293" s="41">
        <v>1</v>
      </c>
      <c r="L293" s="41"/>
      <c r="M293" s="37">
        <v>75468</v>
      </c>
      <c r="N293" s="125" t="s">
        <v>133</v>
      </c>
    </row>
    <row r="294" spans="1:14" x14ac:dyDescent="0.4">
      <c r="A294" s="40" t="str">
        <f t="shared" si="4"/>
        <v>75469 DELTA</v>
      </c>
      <c r="B294" s="38">
        <v>0.59</v>
      </c>
      <c r="C294" s="38">
        <v>0.59</v>
      </c>
      <c r="D294" s="39">
        <v>0.68799999999999994</v>
      </c>
      <c r="E294" s="39">
        <v>0.66400000000000003</v>
      </c>
      <c r="F294" s="39">
        <v>0.7</v>
      </c>
      <c r="G294" s="126">
        <v>0.72199999999999998</v>
      </c>
      <c r="H294" s="38">
        <v>0.85499999999999998</v>
      </c>
      <c r="I294" s="38">
        <v>0.77500000000000002</v>
      </c>
      <c r="J294" s="41">
        <v>1</v>
      </c>
      <c r="K294" s="41">
        <v>1</v>
      </c>
      <c r="L294" s="41"/>
      <c r="M294" s="37">
        <v>75469</v>
      </c>
      <c r="N294" s="125" t="s">
        <v>135</v>
      </c>
    </row>
    <row r="295" spans="1:14" x14ac:dyDescent="0.4">
      <c r="A295" s="40" t="str">
        <f t="shared" si="4"/>
        <v>75469 HUNT</v>
      </c>
      <c r="B295" s="38">
        <v>0.8</v>
      </c>
      <c r="C295" s="38">
        <v>0.8</v>
      </c>
      <c r="D295" s="39">
        <v>0.68799999999999994</v>
      </c>
      <c r="E295" s="39">
        <v>0.66400000000000003</v>
      </c>
      <c r="F295" s="39">
        <v>0.7</v>
      </c>
      <c r="G295" s="126">
        <v>0.72199999999999998</v>
      </c>
      <c r="H295" s="38">
        <v>1.0149999999999999</v>
      </c>
      <c r="I295" s="38">
        <v>1.0149999999999999</v>
      </c>
      <c r="J295" s="41">
        <v>1</v>
      </c>
      <c r="K295" s="41">
        <v>1</v>
      </c>
      <c r="L295" s="41"/>
      <c r="M295" s="37">
        <v>75469</v>
      </c>
      <c r="N295" s="125" t="s">
        <v>127</v>
      </c>
    </row>
    <row r="296" spans="1:14" x14ac:dyDescent="0.4">
      <c r="A296" s="40" t="str">
        <f t="shared" si="4"/>
        <v>75470 LAMAR</v>
      </c>
      <c r="B296" s="38">
        <v>0.56499999999999995</v>
      </c>
      <c r="C296" s="38">
        <v>0.56499999999999995</v>
      </c>
      <c r="D296" s="39">
        <v>0.68799999999999994</v>
      </c>
      <c r="E296" s="39">
        <v>0.68600000000000005</v>
      </c>
      <c r="F296" s="39">
        <v>0.7</v>
      </c>
      <c r="G296" s="126">
        <v>0.65800000000000003</v>
      </c>
      <c r="H296" s="38">
        <v>0.78</v>
      </c>
      <c r="I296" s="38">
        <v>0.71</v>
      </c>
      <c r="J296" s="41">
        <v>1</v>
      </c>
      <c r="K296" s="41">
        <v>1</v>
      </c>
      <c r="L296" s="41"/>
      <c r="M296" s="37">
        <v>75470</v>
      </c>
      <c r="N296" s="125" t="s">
        <v>133</v>
      </c>
    </row>
    <row r="297" spans="1:14" x14ac:dyDescent="0.4">
      <c r="A297" s="40" t="str">
        <f t="shared" si="4"/>
        <v>75471 HOPKINS</v>
      </c>
      <c r="B297" s="38">
        <v>0.53</v>
      </c>
      <c r="C297" s="38">
        <v>0.53</v>
      </c>
      <c r="D297" s="39">
        <v>0.68799999999999994</v>
      </c>
      <c r="E297" s="39">
        <v>0.66400000000000003</v>
      </c>
      <c r="F297" s="39">
        <v>1</v>
      </c>
      <c r="G297" s="126">
        <v>0.72199999999999998</v>
      </c>
      <c r="H297" s="38">
        <v>0.94499999999999995</v>
      </c>
      <c r="I297" s="38">
        <v>0.86</v>
      </c>
      <c r="J297" s="41">
        <v>1</v>
      </c>
      <c r="K297" s="41">
        <v>1</v>
      </c>
      <c r="L297" s="41"/>
      <c r="M297" s="37">
        <v>75471</v>
      </c>
      <c r="N297" s="125" t="s">
        <v>137</v>
      </c>
    </row>
    <row r="298" spans="1:14" x14ac:dyDescent="0.4">
      <c r="A298" s="40" t="str">
        <f t="shared" si="4"/>
        <v>75471 WOOD</v>
      </c>
      <c r="B298" s="38">
        <v>0.55000000000000004</v>
      </c>
      <c r="C298" s="38">
        <v>0.55000000000000004</v>
      </c>
      <c r="D298" s="39">
        <v>0.68799999999999994</v>
      </c>
      <c r="E298" s="39">
        <v>0.66400000000000003</v>
      </c>
      <c r="F298" s="39">
        <v>0.7</v>
      </c>
      <c r="G298" s="126">
        <v>0.72199999999999998</v>
      </c>
      <c r="H298" s="38">
        <v>0.85</v>
      </c>
      <c r="I298" s="38">
        <v>0.77500000000000002</v>
      </c>
      <c r="J298" s="41">
        <v>1</v>
      </c>
      <c r="K298" s="41">
        <v>1</v>
      </c>
      <c r="L298" s="41"/>
      <c r="M298" s="37">
        <v>75471</v>
      </c>
      <c r="N298" s="125" t="s">
        <v>132</v>
      </c>
    </row>
    <row r="299" spans="1:14" x14ac:dyDescent="0.4">
      <c r="A299" s="40" t="str">
        <f t="shared" si="4"/>
        <v>75472 HOPKINS</v>
      </c>
      <c r="B299" s="38">
        <v>0.53</v>
      </c>
      <c r="C299" s="38">
        <v>0.53</v>
      </c>
      <c r="D299" s="39">
        <v>0.68799999999999994</v>
      </c>
      <c r="E299" s="39">
        <v>0.66400000000000003</v>
      </c>
      <c r="F299" s="39">
        <v>1</v>
      </c>
      <c r="G299" s="126">
        <v>0.72199999999999998</v>
      </c>
      <c r="H299" s="38">
        <v>0.94499999999999995</v>
      </c>
      <c r="I299" s="38">
        <v>0.86</v>
      </c>
      <c r="J299" s="41">
        <v>1</v>
      </c>
      <c r="K299" s="41">
        <v>1</v>
      </c>
      <c r="L299" s="41"/>
      <c r="M299" s="37">
        <v>75472</v>
      </c>
      <c r="N299" s="125" t="s">
        <v>137</v>
      </c>
    </row>
    <row r="300" spans="1:14" x14ac:dyDescent="0.4">
      <c r="A300" s="40" t="str">
        <f t="shared" si="4"/>
        <v>75472 RAINS</v>
      </c>
      <c r="B300" s="38">
        <v>0.53</v>
      </c>
      <c r="C300" s="38">
        <v>0.53</v>
      </c>
      <c r="D300" s="39">
        <v>0.68799999999999994</v>
      </c>
      <c r="E300" s="39">
        <v>0.66400000000000003</v>
      </c>
      <c r="F300" s="39">
        <v>1</v>
      </c>
      <c r="G300" s="126">
        <v>0.72199999999999998</v>
      </c>
      <c r="H300" s="38">
        <v>0.90500000000000003</v>
      </c>
      <c r="I300" s="38">
        <v>0.82499999999999996</v>
      </c>
      <c r="J300" s="41">
        <v>1</v>
      </c>
      <c r="K300" s="41">
        <v>1</v>
      </c>
      <c r="L300" s="41"/>
      <c r="M300" s="37">
        <v>75472</v>
      </c>
      <c r="N300" s="125" t="s">
        <v>131</v>
      </c>
    </row>
    <row r="301" spans="1:14" x14ac:dyDescent="0.4">
      <c r="A301" s="40" t="str">
        <f t="shared" si="4"/>
        <v>75473 LAMAR</v>
      </c>
      <c r="B301" s="38">
        <v>0.56499999999999995</v>
      </c>
      <c r="C301" s="38">
        <v>0.56499999999999995</v>
      </c>
      <c r="D301" s="39">
        <v>0.68799999999999994</v>
      </c>
      <c r="E301" s="39">
        <v>0.68600000000000005</v>
      </c>
      <c r="F301" s="39">
        <v>0.7</v>
      </c>
      <c r="G301" s="126">
        <v>0.65800000000000003</v>
      </c>
      <c r="H301" s="38">
        <v>0.78</v>
      </c>
      <c r="I301" s="38">
        <v>0.71</v>
      </c>
      <c r="J301" s="41">
        <v>1</v>
      </c>
      <c r="K301" s="41">
        <v>1</v>
      </c>
      <c r="L301" s="41"/>
      <c r="M301" s="37">
        <v>75473</v>
      </c>
      <c r="N301" s="125" t="s">
        <v>133</v>
      </c>
    </row>
    <row r="302" spans="1:14" x14ac:dyDescent="0.4">
      <c r="A302" s="40" t="str">
        <f t="shared" si="4"/>
        <v>75474 HUNT</v>
      </c>
      <c r="B302" s="38">
        <v>0.8</v>
      </c>
      <c r="C302" s="38">
        <v>0.8</v>
      </c>
      <c r="D302" s="39">
        <v>0.68799999999999994</v>
      </c>
      <c r="E302" s="39">
        <v>0.66400000000000003</v>
      </c>
      <c r="F302" s="39">
        <v>0.7</v>
      </c>
      <c r="G302" s="126">
        <v>0.72199999999999998</v>
      </c>
      <c r="H302" s="38">
        <v>1.0149999999999999</v>
      </c>
      <c r="I302" s="38">
        <v>1.0149999999999999</v>
      </c>
      <c r="J302" s="41">
        <v>1</v>
      </c>
      <c r="K302" s="41">
        <v>1</v>
      </c>
      <c r="L302" s="41"/>
      <c r="M302" s="37">
        <v>75474</v>
      </c>
      <c r="N302" s="125" t="s">
        <v>127</v>
      </c>
    </row>
    <row r="303" spans="1:14" x14ac:dyDescent="0.4">
      <c r="A303" s="40" t="str">
        <f t="shared" si="4"/>
        <v>75474 KAUFMAN</v>
      </c>
      <c r="B303" s="38">
        <v>0.73499999999999999</v>
      </c>
      <c r="C303" s="38">
        <v>0.73499999999999999</v>
      </c>
      <c r="D303" s="39">
        <v>0.68799999999999994</v>
      </c>
      <c r="E303" s="39">
        <v>0.66400000000000003</v>
      </c>
      <c r="F303" s="39">
        <v>0.7</v>
      </c>
      <c r="G303" s="126">
        <v>0.88600000000000001</v>
      </c>
      <c r="H303" s="38">
        <v>1.0149999999999999</v>
      </c>
      <c r="I303" s="38">
        <v>1.0149999999999999</v>
      </c>
      <c r="J303" s="41">
        <v>1</v>
      </c>
      <c r="K303" s="41">
        <v>1</v>
      </c>
      <c r="L303" s="41"/>
      <c r="M303" s="37">
        <v>75474</v>
      </c>
      <c r="N303" s="125" t="s">
        <v>119</v>
      </c>
    </row>
    <row r="304" spans="1:14" x14ac:dyDescent="0.4">
      <c r="A304" s="40" t="str">
        <f t="shared" si="4"/>
        <v>75476 FANNIN</v>
      </c>
      <c r="B304" s="38">
        <v>0.68500000000000005</v>
      </c>
      <c r="C304" s="38">
        <v>0.68500000000000005</v>
      </c>
      <c r="D304" s="39">
        <v>0.68799999999999994</v>
      </c>
      <c r="E304" s="39">
        <v>0.66400000000000003</v>
      </c>
      <c r="F304" s="39">
        <v>0.7</v>
      </c>
      <c r="G304" s="126">
        <v>0.72199999999999998</v>
      </c>
      <c r="H304" s="38">
        <v>1.01</v>
      </c>
      <c r="I304" s="38">
        <v>1.01</v>
      </c>
      <c r="J304" s="41">
        <v>1</v>
      </c>
      <c r="K304" s="41">
        <v>1</v>
      </c>
      <c r="L304" s="41"/>
      <c r="M304" s="37">
        <v>75476</v>
      </c>
      <c r="N304" s="125" t="s">
        <v>136</v>
      </c>
    </row>
    <row r="305" spans="1:14" x14ac:dyDescent="0.4">
      <c r="A305" s="40" t="str">
        <f t="shared" si="4"/>
        <v>75477 LAMAR</v>
      </c>
      <c r="B305" s="38">
        <v>0.56499999999999995</v>
      </c>
      <c r="C305" s="38">
        <v>0.56499999999999995</v>
      </c>
      <c r="D305" s="39">
        <v>0.68799999999999994</v>
      </c>
      <c r="E305" s="39">
        <v>0.68600000000000005</v>
      </c>
      <c r="F305" s="39">
        <v>0.7</v>
      </c>
      <c r="G305" s="126">
        <v>0.65800000000000003</v>
      </c>
      <c r="H305" s="38">
        <v>0.78</v>
      </c>
      <c r="I305" s="38">
        <v>0.71</v>
      </c>
      <c r="J305" s="41">
        <v>1</v>
      </c>
      <c r="K305" s="41">
        <v>1</v>
      </c>
      <c r="L305" s="41"/>
      <c r="M305" s="37">
        <v>75477</v>
      </c>
      <c r="N305" s="125" t="s">
        <v>133</v>
      </c>
    </row>
    <row r="306" spans="1:14" x14ac:dyDescent="0.4">
      <c r="A306" s="40" t="str">
        <f t="shared" si="4"/>
        <v>75478 FRANKLIN</v>
      </c>
      <c r="B306" s="38">
        <v>0.61</v>
      </c>
      <c r="C306" s="38">
        <v>0.61</v>
      </c>
      <c r="D306" s="39">
        <v>0.68799999999999994</v>
      </c>
      <c r="E306" s="39">
        <v>0.66400000000000003</v>
      </c>
      <c r="F306" s="39">
        <v>1</v>
      </c>
      <c r="G306" s="126">
        <v>0.72199999999999998</v>
      </c>
      <c r="H306" s="38">
        <v>0.77</v>
      </c>
      <c r="I306" s="38">
        <v>0.7</v>
      </c>
      <c r="J306" s="41">
        <v>1</v>
      </c>
      <c r="K306" s="41">
        <v>1</v>
      </c>
      <c r="L306" s="41"/>
      <c r="M306" s="37">
        <v>75478</v>
      </c>
      <c r="N306" s="125" t="s">
        <v>140</v>
      </c>
    </row>
    <row r="307" spans="1:14" x14ac:dyDescent="0.4">
      <c r="A307" s="40" t="str">
        <f t="shared" si="4"/>
        <v>75478 HOPKINS</v>
      </c>
      <c r="B307" s="38">
        <v>0.53</v>
      </c>
      <c r="C307" s="38">
        <v>0.53</v>
      </c>
      <c r="D307" s="39">
        <v>0.68799999999999994</v>
      </c>
      <c r="E307" s="39">
        <v>0.66400000000000003</v>
      </c>
      <c r="F307" s="39">
        <v>1</v>
      </c>
      <c r="G307" s="126">
        <v>0.72199999999999998</v>
      </c>
      <c r="H307" s="38">
        <v>0.94499999999999995</v>
      </c>
      <c r="I307" s="38">
        <v>0.86</v>
      </c>
      <c r="J307" s="41">
        <v>1</v>
      </c>
      <c r="K307" s="41">
        <v>1</v>
      </c>
      <c r="L307" s="41"/>
      <c r="M307" s="37">
        <v>75478</v>
      </c>
      <c r="N307" s="125" t="s">
        <v>137</v>
      </c>
    </row>
    <row r="308" spans="1:14" x14ac:dyDescent="0.4">
      <c r="A308" s="40" t="str">
        <f t="shared" si="4"/>
        <v>75479 FANNIN</v>
      </c>
      <c r="B308" s="38">
        <v>0.68500000000000005</v>
      </c>
      <c r="C308" s="38">
        <v>0.68500000000000005</v>
      </c>
      <c r="D308" s="39">
        <v>0.68799999999999994</v>
      </c>
      <c r="E308" s="39">
        <v>0.66400000000000003</v>
      </c>
      <c r="F308" s="39">
        <v>0.7</v>
      </c>
      <c r="G308" s="126">
        <v>0.72199999999999998</v>
      </c>
      <c r="H308" s="38">
        <v>1.01</v>
      </c>
      <c r="I308" s="38">
        <v>1.01</v>
      </c>
      <c r="J308" s="41">
        <v>1</v>
      </c>
      <c r="K308" s="41">
        <v>1</v>
      </c>
      <c r="L308" s="41"/>
      <c r="M308" s="37">
        <v>75479</v>
      </c>
      <c r="N308" s="125" t="s">
        <v>136</v>
      </c>
    </row>
    <row r="309" spans="1:14" x14ac:dyDescent="0.4">
      <c r="A309" s="40" t="str">
        <f t="shared" si="4"/>
        <v>75480 FRANKLIN</v>
      </c>
      <c r="B309" s="38">
        <v>0.61</v>
      </c>
      <c r="C309" s="38">
        <v>0.61</v>
      </c>
      <c r="D309" s="39">
        <v>0.68799999999999994</v>
      </c>
      <c r="E309" s="39">
        <v>0.66400000000000003</v>
      </c>
      <c r="F309" s="39">
        <v>1</v>
      </c>
      <c r="G309" s="126">
        <v>0.72199999999999998</v>
      </c>
      <c r="H309" s="38">
        <v>0.77</v>
      </c>
      <c r="I309" s="38">
        <v>0.7</v>
      </c>
      <c r="J309" s="41">
        <v>1</v>
      </c>
      <c r="K309" s="41">
        <v>1</v>
      </c>
      <c r="L309" s="41"/>
      <c r="M309" s="37">
        <v>75480</v>
      </c>
      <c r="N309" s="125" t="s">
        <v>140</v>
      </c>
    </row>
    <row r="310" spans="1:14" x14ac:dyDescent="0.4">
      <c r="A310" s="40" t="str">
        <f t="shared" si="4"/>
        <v>75480 WOOD</v>
      </c>
      <c r="B310" s="38">
        <v>0.55000000000000004</v>
      </c>
      <c r="C310" s="38">
        <v>0.55000000000000004</v>
      </c>
      <c r="D310" s="39">
        <v>0.68799999999999994</v>
      </c>
      <c r="E310" s="39">
        <v>0.66400000000000003</v>
      </c>
      <c r="F310" s="39">
        <v>0.7</v>
      </c>
      <c r="G310" s="126">
        <v>0.72199999999999998</v>
      </c>
      <c r="H310" s="38">
        <v>0.85</v>
      </c>
      <c r="I310" s="38">
        <v>0.77500000000000002</v>
      </c>
      <c r="J310" s="41">
        <v>1</v>
      </c>
      <c r="K310" s="41">
        <v>1</v>
      </c>
      <c r="L310" s="41"/>
      <c r="M310" s="37">
        <v>75480</v>
      </c>
      <c r="N310" s="125" t="s">
        <v>132</v>
      </c>
    </row>
    <row r="311" spans="1:14" x14ac:dyDescent="0.4">
      <c r="A311" s="40" t="str">
        <f t="shared" si="4"/>
        <v>75481 HOPKINS</v>
      </c>
      <c r="B311" s="38">
        <v>0.53</v>
      </c>
      <c r="C311" s="38">
        <v>0.53</v>
      </c>
      <c r="D311" s="39">
        <v>0.68799999999999994</v>
      </c>
      <c r="E311" s="39">
        <v>0.66400000000000003</v>
      </c>
      <c r="F311" s="39">
        <v>1</v>
      </c>
      <c r="G311" s="126">
        <v>0.72199999999999998</v>
      </c>
      <c r="H311" s="38">
        <v>0.94499999999999995</v>
      </c>
      <c r="I311" s="38">
        <v>0.86</v>
      </c>
      <c r="J311" s="41">
        <v>1</v>
      </c>
      <c r="K311" s="41">
        <v>1</v>
      </c>
      <c r="L311" s="41"/>
      <c r="M311" s="37">
        <v>75481</v>
      </c>
      <c r="N311" s="125" t="s">
        <v>137</v>
      </c>
    </row>
    <row r="312" spans="1:14" x14ac:dyDescent="0.4">
      <c r="A312" s="40" t="str">
        <f t="shared" si="4"/>
        <v>75482 HOPKINS</v>
      </c>
      <c r="B312" s="38">
        <v>0.53</v>
      </c>
      <c r="C312" s="38">
        <v>0.53</v>
      </c>
      <c r="D312" s="39">
        <v>0.68799999999999994</v>
      </c>
      <c r="E312" s="39">
        <v>0.66400000000000003</v>
      </c>
      <c r="F312" s="39">
        <v>1</v>
      </c>
      <c r="G312" s="126">
        <v>0.72199999999999998</v>
      </c>
      <c r="H312" s="38">
        <v>0.94499999999999995</v>
      </c>
      <c r="I312" s="38">
        <v>0.86</v>
      </c>
      <c r="J312" s="41">
        <v>1</v>
      </c>
      <c r="K312" s="41">
        <v>1</v>
      </c>
      <c r="L312" s="41"/>
      <c r="M312" s="37">
        <v>75482</v>
      </c>
      <c r="N312" s="125" t="s">
        <v>137</v>
      </c>
    </row>
    <row r="313" spans="1:14" x14ac:dyDescent="0.4">
      <c r="A313" s="40" t="str">
        <f t="shared" si="4"/>
        <v>75482 WOOD</v>
      </c>
      <c r="B313" s="38">
        <v>0.55000000000000004</v>
      </c>
      <c r="C313" s="38">
        <v>0.55000000000000004</v>
      </c>
      <c r="D313" s="39">
        <v>0.68799999999999994</v>
      </c>
      <c r="E313" s="39">
        <v>0.66400000000000003</v>
      </c>
      <c r="F313" s="39">
        <v>0.7</v>
      </c>
      <c r="G313" s="126">
        <v>0.72199999999999998</v>
      </c>
      <c r="H313" s="38">
        <v>0.85</v>
      </c>
      <c r="I313" s="38">
        <v>0.77500000000000002</v>
      </c>
      <c r="J313" s="41">
        <v>1</v>
      </c>
      <c r="K313" s="41">
        <v>1</v>
      </c>
      <c r="L313" s="41"/>
      <c r="M313" s="37">
        <v>75482</v>
      </c>
      <c r="N313" s="125" t="s">
        <v>132</v>
      </c>
    </row>
    <row r="314" spans="1:14" x14ac:dyDescent="0.4">
      <c r="A314" s="40" t="str">
        <f t="shared" si="4"/>
        <v>75486 FANNIN</v>
      </c>
      <c r="B314" s="38">
        <v>0.68500000000000005</v>
      </c>
      <c r="C314" s="38">
        <v>0.68500000000000005</v>
      </c>
      <c r="D314" s="39">
        <v>0.68799999999999994</v>
      </c>
      <c r="E314" s="39">
        <v>0.66400000000000003</v>
      </c>
      <c r="F314" s="39">
        <v>0.7</v>
      </c>
      <c r="G314" s="126">
        <v>0.72199999999999998</v>
      </c>
      <c r="H314" s="38">
        <v>1.01</v>
      </c>
      <c r="I314" s="38">
        <v>1.01</v>
      </c>
      <c r="J314" s="41">
        <v>1</v>
      </c>
      <c r="K314" s="41">
        <v>1</v>
      </c>
      <c r="L314" s="41"/>
      <c r="M314" s="37">
        <v>75486</v>
      </c>
      <c r="N314" s="125" t="s">
        <v>136</v>
      </c>
    </row>
    <row r="315" spans="1:14" x14ac:dyDescent="0.4">
      <c r="A315" s="40" t="str">
        <f t="shared" si="4"/>
        <v>75486 LAMAR</v>
      </c>
      <c r="B315" s="38">
        <v>0.56499999999999995</v>
      </c>
      <c r="C315" s="38">
        <v>0.56499999999999995</v>
      </c>
      <c r="D315" s="39">
        <v>0.68799999999999994</v>
      </c>
      <c r="E315" s="39">
        <v>0.68600000000000005</v>
      </c>
      <c r="F315" s="39">
        <v>0.7</v>
      </c>
      <c r="G315" s="126">
        <v>0.65800000000000003</v>
      </c>
      <c r="H315" s="38">
        <v>0.78</v>
      </c>
      <c r="I315" s="38">
        <v>0.71</v>
      </c>
      <c r="J315" s="41">
        <v>1</v>
      </c>
      <c r="K315" s="41">
        <v>1</v>
      </c>
      <c r="L315" s="41"/>
      <c r="M315" s="37">
        <v>75486</v>
      </c>
      <c r="N315" s="125" t="s">
        <v>133</v>
      </c>
    </row>
    <row r="316" spans="1:14" x14ac:dyDescent="0.4">
      <c r="A316" s="40" t="str">
        <f t="shared" si="4"/>
        <v>75487 FRANKLIN</v>
      </c>
      <c r="B316" s="38">
        <v>0.61</v>
      </c>
      <c r="C316" s="38">
        <v>0.61</v>
      </c>
      <c r="D316" s="39">
        <v>0.68799999999999994</v>
      </c>
      <c r="E316" s="39">
        <v>0.66400000000000003</v>
      </c>
      <c r="F316" s="39">
        <v>1</v>
      </c>
      <c r="G316" s="126">
        <v>0.72199999999999998</v>
      </c>
      <c r="H316" s="38">
        <v>0.77</v>
      </c>
      <c r="I316" s="38">
        <v>0.7</v>
      </c>
      <c r="J316" s="41">
        <v>1</v>
      </c>
      <c r="K316" s="41">
        <v>1</v>
      </c>
      <c r="L316" s="41"/>
      <c r="M316" s="37">
        <v>75487</v>
      </c>
      <c r="N316" s="125" t="s">
        <v>140</v>
      </c>
    </row>
    <row r="317" spans="1:14" x14ac:dyDescent="0.4">
      <c r="A317" s="40" t="str">
        <f t="shared" si="4"/>
        <v>75487 TITUS</v>
      </c>
      <c r="B317" s="38">
        <v>0.61499999999999999</v>
      </c>
      <c r="C317" s="38">
        <v>0.61499999999999999</v>
      </c>
      <c r="D317" s="39">
        <v>0.68799999999999994</v>
      </c>
      <c r="E317" s="39">
        <v>0.66400000000000003</v>
      </c>
      <c r="F317" s="39">
        <v>1</v>
      </c>
      <c r="G317" s="126">
        <v>0.72199999999999998</v>
      </c>
      <c r="H317" s="38">
        <v>0.89500000000000002</v>
      </c>
      <c r="I317" s="38">
        <v>0.81499999999999995</v>
      </c>
      <c r="J317" s="41">
        <v>1</v>
      </c>
      <c r="K317" s="41">
        <v>1</v>
      </c>
      <c r="L317" s="41"/>
      <c r="M317" s="37">
        <v>75487</v>
      </c>
      <c r="N317" s="125" t="s">
        <v>142</v>
      </c>
    </row>
    <row r="318" spans="1:14" x14ac:dyDescent="0.4">
      <c r="A318" s="40" t="str">
        <f t="shared" si="4"/>
        <v>75488 FANNIN</v>
      </c>
      <c r="B318" s="38">
        <v>0.68500000000000005</v>
      </c>
      <c r="C318" s="38">
        <v>0.68500000000000005</v>
      </c>
      <c r="D318" s="39">
        <v>0.68799999999999994</v>
      </c>
      <c r="E318" s="39">
        <v>0.66400000000000003</v>
      </c>
      <c r="F318" s="39">
        <v>0.7</v>
      </c>
      <c r="G318" s="126">
        <v>0.72199999999999998</v>
      </c>
      <c r="H318" s="38">
        <v>1.01</v>
      </c>
      <c r="I318" s="38">
        <v>1.01</v>
      </c>
      <c r="J318" s="41">
        <v>1</v>
      </c>
      <c r="K318" s="41">
        <v>1</v>
      </c>
      <c r="L318" s="41"/>
      <c r="M318" s="37">
        <v>75488</v>
      </c>
      <c r="N318" s="125" t="s">
        <v>136</v>
      </c>
    </row>
    <row r="319" spans="1:14" x14ac:dyDescent="0.4">
      <c r="A319" s="40" t="str">
        <f t="shared" si="4"/>
        <v>75490 FANNIN</v>
      </c>
      <c r="B319" s="38">
        <v>0.68500000000000005</v>
      </c>
      <c r="C319" s="38">
        <v>0.68500000000000005</v>
      </c>
      <c r="D319" s="39">
        <v>0.68799999999999994</v>
      </c>
      <c r="E319" s="39">
        <v>0.66400000000000003</v>
      </c>
      <c r="F319" s="39">
        <v>0.7</v>
      </c>
      <c r="G319" s="126">
        <v>0.72199999999999998</v>
      </c>
      <c r="H319" s="38">
        <v>1.01</v>
      </c>
      <c r="I319" s="38">
        <v>1.01</v>
      </c>
      <c r="J319" s="41">
        <v>1</v>
      </c>
      <c r="K319" s="41">
        <v>1</v>
      </c>
      <c r="L319" s="41"/>
      <c r="M319" s="37">
        <v>75490</v>
      </c>
      <c r="N319" s="125" t="s">
        <v>136</v>
      </c>
    </row>
    <row r="320" spans="1:14" x14ac:dyDescent="0.4">
      <c r="A320" s="40" t="str">
        <f t="shared" si="4"/>
        <v>75490 GRAYSON</v>
      </c>
      <c r="B320" s="38">
        <v>0.81</v>
      </c>
      <c r="C320" s="38">
        <v>0.81</v>
      </c>
      <c r="D320" s="39">
        <v>0.68799999999999994</v>
      </c>
      <c r="E320" s="39">
        <v>0.66400000000000003</v>
      </c>
      <c r="F320" s="39">
        <v>0.7</v>
      </c>
      <c r="G320" s="126">
        <v>0.80300000000000005</v>
      </c>
      <c r="H320" s="38">
        <v>1.0649999999999999</v>
      </c>
      <c r="I320" s="38">
        <v>1.0649999999999999</v>
      </c>
      <c r="J320" s="41">
        <v>1</v>
      </c>
      <c r="K320" s="41">
        <v>1</v>
      </c>
      <c r="L320" s="41"/>
      <c r="M320" s="37">
        <v>75490</v>
      </c>
      <c r="N320" s="125" t="s">
        <v>118</v>
      </c>
    </row>
    <row r="321" spans="1:14" x14ac:dyDescent="0.4">
      <c r="A321" s="40" t="str">
        <f t="shared" si="4"/>
        <v>75491 FANNIN</v>
      </c>
      <c r="B321" s="38">
        <v>0.68500000000000005</v>
      </c>
      <c r="C321" s="38">
        <v>0.68500000000000005</v>
      </c>
      <c r="D321" s="39">
        <v>0.68799999999999994</v>
      </c>
      <c r="E321" s="39">
        <v>0.66400000000000003</v>
      </c>
      <c r="F321" s="39">
        <v>0.7</v>
      </c>
      <c r="G321" s="126">
        <v>0.72199999999999998</v>
      </c>
      <c r="H321" s="38">
        <v>1.01</v>
      </c>
      <c r="I321" s="38">
        <v>1.01</v>
      </c>
      <c r="J321" s="41">
        <v>1</v>
      </c>
      <c r="K321" s="41">
        <v>1</v>
      </c>
      <c r="L321" s="41"/>
      <c r="M321" s="37">
        <v>75491</v>
      </c>
      <c r="N321" s="125" t="s">
        <v>136</v>
      </c>
    </row>
    <row r="322" spans="1:14" x14ac:dyDescent="0.4">
      <c r="A322" s="40" t="str">
        <f t="shared" si="4"/>
        <v>75491 GRAYSON</v>
      </c>
      <c r="B322" s="38">
        <v>0.81</v>
      </c>
      <c r="C322" s="38">
        <v>0.81</v>
      </c>
      <c r="D322" s="39">
        <v>0.68799999999999994</v>
      </c>
      <c r="E322" s="39">
        <v>0.66400000000000003</v>
      </c>
      <c r="F322" s="39">
        <v>0.7</v>
      </c>
      <c r="G322" s="126">
        <v>0.80300000000000005</v>
      </c>
      <c r="H322" s="38">
        <v>1.0649999999999999</v>
      </c>
      <c r="I322" s="38">
        <v>1.0649999999999999</v>
      </c>
      <c r="J322" s="41">
        <v>1</v>
      </c>
      <c r="K322" s="41">
        <v>1</v>
      </c>
      <c r="L322" s="41"/>
      <c r="M322" s="37">
        <v>75491</v>
      </c>
      <c r="N322" s="125" t="s">
        <v>118</v>
      </c>
    </row>
    <row r="323" spans="1:14" x14ac:dyDescent="0.4">
      <c r="A323" s="40" t="str">
        <f t="shared" si="4"/>
        <v>75492 FANNIN</v>
      </c>
      <c r="B323" s="38">
        <v>0.68500000000000005</v>
      </c>
      <c r="C323" s="38">
        <v>0.68500000000000005</v>
      </c>
      <c r="D323" s="39">
        <v>0.68799999999999994</v>
      </c>
      <c r="E323" s="39">
        <v>0.66400000000000003</v>
      </c>
      <c r="F323" s="39">
        <v>0.7</v>
      </c>
      <c r="G323" s="126">
        <v>0.72199999999999998</v>
      </c>
      <c r="H323" s="38">
        <v>1.01</v>
      </c>
      <c r="I323" s="38">
        <v>1.01</v>
      </c>
      <c r="J323" s="41">
        <v>1</v>
      </c>
      <c r="K323" s="41">
        <v>1</v>
      </c>
      <c r="L323" s="41"/>
      <c r="M323" s="37">
        <v>75492</v>
      </c>
      <c r="N323" s="125" t="s">
        <v>136</v>
      </c>
    </row>
    <row r="324" spans="1:14" x14ac:dyDescent="0.4">
      <c r="A324" s="40" t="str">
        <f t="shared" si="4"/>
        <v>75493 TITUS</v>
      </c>
      <c r="B324" s="38">
        <v>0.61499999999999999</v>
      </c>
      <c r="C324" s="38">
        <v>0.61499999999999999</v>
      </c>
      <c r="D324" s="39">
        <v>0.68799999999999994</v>
      </c>
      <c r="E324" s="39">
        <v>0.66400000000000003</v>
      </c>
      <c r="F324" s="39">
        <v>1</v>
      </c>
      <c r="G324" s="126">
        <v>0.72199999999999998</v>
      </c>
      <c r="H324" s="38">
        <v>0.89500000000000002</v>
      </c>
      <c r="I324" s="38">
        <v>0.81499999999999995</v>
      </c>
      <c r="J324" s="41">
        <v>1</v>
      </c>
      <c r="K324" s="41">
        <v>1</v>
      </c>
      <c r="L324" s="41"/>
      <c r="M324" s="37">
        <v>75493</v>
      </c>
      <c r="N324" s="125" t="s">
        <v>142</v>
      </c>
    </row>
    <row r="325" spans="1:14" x14ac:dyDescent="0.4">
      <c r="A325" s="40" t="str">
        <f t="shared" si="4"/>
        <v>75494 CAMP</v>
      </c>
      <c r="B325" s="38">
        <v>0.63500000000000001</v>
      </c>
      <c r="C325" s="38">
        <v>0.63500000000000001</v>
      </c>
      <c r="D325" s="39">
        <v>0.68799999999999994</v>
      </c>
      <c r="E325" s="39">
        <v>0.66400000000000003</v>
      </c>
      <c r="F325" s="39">
        <v>1</v>
      </c>
      <c r="G325" s="126">
        <v>0.72199999999999998</v>
      </c>
      <c r="H325" s="38">
        <v>0.85499999999999998</v>
      </c>
      <c r="I325" s="38">
        <v>0.77500000000000002</v>
      </c>
      <c r="J325" s="41">
        <v>1</v>
      </c>
      <c r="K325" s="41">
        <v>1</v>
      </c>
      <c r="L325" s="41"/>
      <c r="M325" s="37">
        <v>75494</v>
      </c>
      <c r="N325" s="125" t="s">
        <v>139</v>
      </c>
    </row>
    <row r="326" spans="1:14" x14ac:dyDescent="0.4">
      <c r="A326" s="40" t="str">
        <f t="shared" si="4"/>
        <v>75494 FRANKLIN</v>
      </c>
      <c r="B326" s="38">
        <v>0.61</v>
      </c>
      <c r="C326" s="38">
        <v>0.61</v>
      </c>
      <c r="D326" s="39">
        <v>0.68799999999999994</v>
      </c>
      <c r="E326" s="39">
        <v>0.66400000000000003</v>
      </c>
      <c r="F326" s="39">
        <v>1</v>
      </c>
      <c r="G326" s="126">
        <v>0.72199999999999998</v>
      </c>
      <c r="H326" s="38">
        <v>0.77</v>
      </c>
      <c r="I326" s="38">
        <v>0.7</v>
      </c>
      <c r="J326" s="41">
        <v>1</v>
      </c>
      <c r="K326" s="41">
        <v>1</v>
      </c>
      <c r="L326" s="41"/>
      <c r="M326" s="37">
        <v>75494</v>
      </c>
      <c r="N326" s="125" t="s">
        <v>140</v>
      </c>
    </row>
    <row r="327" spans="1:14" x14ac:dyDescent="0.4">
      <c r="A327" s="40" t="str">
        <f t="shared" si="4"/>
        <v>75494 HOPKINS</v>
      </c>
      <c r="B327" s="38">
        <v>0.53</v>
      </c>
      <c r="C327" s="38">
        <v>0.53</v>
      </c>
      <c r="D327" s="39">
        <v>0.68799999999999994</v>
      </c>
      <c r="E327" s="39">
        <v>0.66400000000000003</v>
      </c>
      <c r="F327" s="39">
        <v>1</v>
      </c>
      <c r="G327" s="126">
        <v>0.72199999999999998</v>
      </c>
      <c r="H327" s="38">
        <v>0.94499999999999995</v>
      </c>
      <c r="I327" s="38">
        <v>0.86</v>
      </c>
      <c r="J327" s="41">
        <v>1</v>
      </c>
      <c r="K327" s="41">
        <v>1</v>
      </c>
      <c r="L327" s="41"/>
      <c r="M327" s="37">
        <v>75494</v>
      </c>
      <c r="N327" s="125" t="s">
        <v>137</v>
      </c>
    </row>
    <row r="328" spans="1:14" x14ac:dyDescent="0.4">
      <c r="A328" s="40" t="str">
        <f t="shared" ref="A328:A391" si="5">M328&amp;" "&amp;N328</f>
        <v>75494 UPSHUR</v>
      </c>
      <c r="B328" s="38">
        <v>0.82</v>
      </c>
      <c r="C328" s="38">
        <v>0.82</v>
      </c>
      <c r="D328" s="39">
        <v>0.68799999999999994</v>
      </c>
      <c r="E328" s="39">
        <v>0.66400000000000003</v>
      </c>
      <c r="F328" s="39">
        <v>1</v>
      </c>
      <c r="G328" s="126">
        <v>0.93899999999999995</v>
      </c>
      <c r="H328" s="38">
        <v>1</v>
      </c>
      <c r="I328" s="38">
        <v>0.91</v>
      </c>
      <c r="J328" s="41">
        <v>1</v>
      </c>
      <c r="K328" s="41">
        <v>1</v>
      </c>
      <c r="L328" s="41"/>
      <c r="M328" s="37">
        <v>75494</v>
      </c>
      <c r="N328" s="125" t="s">
        <v>138</v>
      </c>
    </row>
    <row r="329" spans="1:14" x14ac:dyDescent="0.4">
      <c r="A329" s="40" t="str">
        <f t="shared" si="5"/>
        <v>75494 WOOD</v>
      </c>
      <c r="B329" s="38">
        <v>0.55000000000000004</v>
      </c>
      <c r="C329" s="38">
        <v>0.55000000000000004</v>
      </c>
      <c r="D329" s="39">
        <v>0.68799999999999994</v>
      </c>
      <c r="E329" s="39">
        <v>0.66400000000000003</v>
      </c>
      <c r="F329" s="39">
        <v>0.7</v>
      </c>
      <c r="G329" s="126">
        <v>0.72199999999999998</v>
      </c>
      <c r="H329" s="38">
        <v>0.85</v>
      </c>
      <c r="I329" s="38">
        <v>0.77500000000000002</v>
      </c>
      <c r="J329" s="41">
        <v>1</v>
      </c>
      <c r="K329" s="41">
        <v>1</v>
      </c>
      <c r="L329" s="41"/>
      <c r="M329" s="37">
        <v>75494</v>
      </c>
      <c r="N329" s="125" t="s">
        <v>132</v>
      </c>
    </row>
    <row r="330" spans="1:14" x14ac:dyDescent="0.4">
      <c r="A330" s="40" t="str">
        <f t="shared" si="5"/>
        <v>75495 COLLIN</v>
      </c>
      <c r="B330" s="38">
        <v>0.81499999999999995</v>
      </c>
      <c r="C330" s="38">
        <v>0.81499999999999995</v>
      </c>
      <c r="D330" s="39">
        <v>0.68799999999999994</v>
      </c>
      <c r="E330" s="39">
        <v>0.71099999999999997</v>
      </c>
      <c r="F330" s="39">
        <v>0.7</v>
      </c>
      <c r="G330" s="126">
        <v>0.75700000000000001</v>
      </c>
      <c r="H330" s="38">
        <v>0.95499999999999996</v>
      </c>
      <c r="I330" s="38">
        <v>0.95499999999999996</v>
      </c>
      <c r="J330" s="41">
        <v>1</v>
      </c>
      <c r="K330" s="41">
        <v>1</v>
      </c>
      <c r="L330" s="41"/>
      <c r="M330" s="37">
        <v>75495</v>
      </c>
      <c r="N330" s="125" t="s">
        <v>116</v>
      </c>
    </row>
    <row r="331" spans="1:14" x14ac:dyDescent="0.4">
      <c r="A331" s="40" t="str">
        <f t="shared" si="5"/>
        <v>75495 GRAYSON</v>
      </c>
      <c r="B331" s="38">
        <v>0.81</v>
      </c>
      <c r="C331" s="38">
        <v>0.81</v>
      </c>
      <c r="D331" s="39">
        <v>0.68799999999999994</v>
      </c>
      <c r="E331" s="39">
        <v>0.66400000000000003</v>
      </c>
      <c r="F331" s="39">
        <v>0.7</v>
      </c>
      <c r="G331" s="126">
        <v>0.80300000000000005</v>
      </c>
      <c r="H331" s="38">
        <v>1.0649999999999999</v>
      </c>
      <c r="I331" s="38">
        <v>1.0649999999999999</v>
      </c>
      <c r="J331" s="41">
        <v>1</v>
      </c>
      <c r="K331" s="41">
        <v>1</v>
      </c>
      <c r="L331" s="41"/>
      <c r="M331" s="37">
        <v>75495</v>
      </c>
      <c r="N331" s="125" t="s">
        <v>118</v>
      </c>
    </row>
    <row r="332" spans="1:14" x14ac:dyDescent="0.4">
      <c r="A332" s="40" t="str">
        <f t="shared" si="5"/>
        <v>75496 FANNIN</v>
      </c>
      <c r="B332" s="38">
        <v>0.68500000000000005</v>
      </c>
      <c r="C332" s="38">
        <v>0.68500000000000005</v>
      </c>
      <c r="D332" s="39">
        <v>0.68799999999999994</v>
      </c>
      <c r="E332" s="39">
        <v>0.66400000000000003</v>
      </c>
      <c r="F332" s="39">
        <v>0.7</v>
      </c>
      <c r="G332" s="126">
        <v>0.72199999999999998</v>
      </c>
      <c r="H332" s="38">
        <v>1.01</v>
      </c>
      <c r="I332" s="38">
        <v>1.01</v>
      </c>
      <c r="J332" s="41">
        <v>1</v>
      </c>
      <c r="K332" s="41">
        <v>1</v>
      </c>
      <c r="L332" s="41"/>
      <c r="M332" s="37">
        <v>75496</v>
      </c>
      <c r="N332" s="125" t="s">
        <v>136</v>
      </c>
    </row>
    <row r="333" spans="1:14" x14ac:dyDescent="0.4">
      <c r="A333" s="40" t="str">
        <f t="shared" si="5"/>
        <v>75496 HUNT</v>
      </c>
      <c r="B333" s="38">
        <v>0.8</v>
      </c>
      <c r="C333" s="38">
        <v>0.8</v>
      </c>
      <c r="D333" s="39">
        <v>0.68799999999999994</v>
      </c>
      <c r="E333" s="39">
        <v>0.66400000000000003</v>
      </c>
      <c r="F333" s="39">
        <v>0.7</v>
      </c>
      <c r="G333" s="126">
        <v>0.72199999999999998</v>
      </c>
      <c r="H333" s="38">
        <v>1.0149999999999999</v>
      </c>
      <c r="I333" s="38">
        <v>1.0149999999999999</v>
      </c>
      <c r="J333" s="41">
        <v>1</v>
      </c>
      <c r="K333" s="41">
        <v>1</v>
      </c>
      <c r="L333" s="41"/>
      <c r="M333" s="37">
        <v>75496</v>
      </c>
      <c r="N333" s="125" t="s">
        <v>127</v>
      </c>
    </row>
    <row r="334" spans="1:14" x14ac:dyDescent="0.4">
      <c r="A334" s="40" t="str">
        <f t="shared" si="5"/>
        <v>75497 ANDERSON</v>
      </c>
      <c r="B334" s="38">
        <v>0.73</v>
      </c>
      <c r="C334" s="38">
        <v>0.73</v>
      </c>
      <c r="D334" s="39">
        <v>0.68799999999999994</v>
      </c>
      <c r="E334" s="39">
        <v>0.66400000000000003</v>
      </c>
      <c r="F334" s="39">
        <v>0.7</v>
      </c>
      <c r="G334" s="126">
        <v>0.72199999999999998</v>
      </c>
      <c r="H334" s="38">
        <v>0.84499999999999997</v>
      </c>
      <c r="I334" s="38">
        <v>0.77</v>
      </c>
      <c r="J334" s="41">
        <v>1</v>
      </c>
      <c r="K334" s="41">
        <v>1</v>
      </c>
      <c r="L334" s="41"/>
      <c r="M334" s="37">
        <v>75497</v>
      </c>
      <c r="N334" s="125" t="s">
        <v>130</v>
      </c>
    </row>
    <row r="335" spans="1:14" x14ac:dyDescent="0.4">
      <c r="A335" s="40" t="str">
        <f t="shared" si="5"/>
        <v>75497 HOPKINS</v>
      </c>
      <c r="B335" s="38">
        <v>0.53</v>
      </c>
      <c r="C335" s="38">
        <v>0.53</v>
      </c>
      <c r="D335" s="39">
        <v>0.68799999999999994</v>
      </c>
      <c r="E335" s="39">
        <v>0.66400000000000003</v>
      </c>
      <c r="F335" s="39">
        <v>1</v>
      </c>
      <c r="G335" s="126">
        <v>0.72199999999999998</v>
      </c>
      <c r="H335" s="38">
        <v>0.94499999999999995</v>
      </c>
      <c r="I335" s="38">
        <v>0.86</v>
      </c>
      <c r="J335" s="41">
        <v>1</v>
      </c>
      <c r="K335" s="41">
        <v>1</v>
      </c>
      <c r="L335" s="41"/>
      <c r="M335" s="37">
        <v>75497</v>
      </c>
      <c r="N335" s="125" t="s">
        <v>137</v>
      </c>
    </row>
    <row r="336" spans="1:14" x14ac:dyDescent="0.4">
      <c r="A336" s="40" t="str">
        <f t="shared" si="5"/>
        <v>75497 RAINS</v>
      </c>
      <c r="B336" s="38">
        <v>0.53</v>
      </c>
      <c r="C336" s="38">
        <v>0.53</v>
      </c>
      <c r="D336" s="39">
        <v>0.68799999999999994</v>
      </c>
      <c r="E336" s="39">
        <v>0.66400000000000003</v>
      </c>
      <c r="F336" s="39">
        <v>1</v>
      </c>
      <c r="G336" s="126">
        <v>0.72199999999999998</v>
      </c>
      <c r="H336" s="38">
        <v>0.90500000000000003</v>
      </c>
      <c r="I336" s="38">
        <v>0.82499999999999996</v>
      </c>
      <c r="J336" s="41">
        <v>1</v>
      </c>
      <c r="K336" s="41">
        <v>1</v>
      </c>
      <c r="L336" s="41"/>
      <c r="M336" s="37">
        <v>75497</v>
      </c>
      <c r="N336" s="125" t="s">
        <v>131</v>
      </c>
    </row>
    <row r="337" spans="1:14" x14ac:dyDescent="0.4">
      <c r="A337" s="40" t="str">
        <f t="shared" si="5"/>
        <v>75497 WOOD</v>
      </c>
      <c r="B337" s="38">
        <v>0.55000000000000004</v>
      </c>
      <c r="C337" s="38">
        <v>0.55000000000000004</v>
      </c>
      <c r="D337" s="39">
        <v>0.68799999999999994</v>
      </c>
      <c r="E337" s="39">
        <v>0.66400000000000003</v>
      </c>
      <c r="F337" s="39">
        <v>0.7</v>
      </c>
      <c r="G337" s="126">
        <v>0.72199999999999998</v>
      </c>
      <c r="H337" s="38">
        <v>0.85</v>
      </c>
      <c r="I337" s="38">
        <v>0.77500000000000002</v>
      </c>
      <c r="J337" s="41">
        <v>1</v>
      </c>
      <c r="K337" s="41">
        <v>1</v>
      </c>
      <c r="L337" s="41"/>
      <c r="M337" s="37">
        <v>75497</v>
      </c>
      <c r="N337" s="125" t="s">
        <v>132</v>
      </c>
    </row>
    <row r="338" spans="1:14" x14ac:dyDescent="0.4">
      <c r="A338" s="40" t="str">
        <f t="shared" si="5"/>
        <v>75501 BOWIE</v>
      </c>
      <c r="B338" s="38">
        <v>0.625</v>
      </c>
      <c r="C338" s="38">
        <v>0.625</v>
      </c>
      <c r="D338" s="39">
        <v>0.68799999999999994</v>
      </c>
      <c r="E338" s="39">
        <v>0.66400000000000003</v>
      </c>
      <c r="F338" s="39">
        <v>1</v>
      </c>
      <c r="G338" s="126">
        <v>0.84099999999999997</v>
      </c>
      <c r="H338" s="38">
        <v>0.83499999999999996</v>
      </c>
      <c r="I338" s="38">
        <v>0.76</v>
      </c>
      <c r="J338" s="41">
        <v>1</v>
      </c>
      <c r="K338" s="41">
        <v>1</v>
      </c>
      <c r="L338" s="41"/>
      <c r="M338" s="37">
        <v>75501</v>
      </c>
      <c r="N338" s="125" t="s">
        <v>143</v>
      </c>
    </row>
    <row r="339" spans="1:14" x14ac:dyDescent="0.4">
      <c r="A339" s="40" t="str">
        <f t="shared" si="5"/>
        <v>75503 BOWIE</v>
      </c>
      <c r="B339" s="38">
        <v>0.625</v>
      </c>
      <c r="C339" s="38">
        <v>0.625</v>
      </c>
      <c r="D339" s="39">
        <v>0.68799999999999994</v>
      </c>
      <c r="E339" s="39">
        <v>0.66400000000000003</v>
      </c>
      <c r="F339" s="39">
        <v>1</v>
      </c>
      <c r="G339" s="126">
        <v>0.84099999999999997</v>
      </c>
      <c r="H339" s="38">
        <v>0.83499999999999996</v>
      </c>
      <c r="I339" s="38">
        <v>0.76</v>
      </c>
      <c r="J339" s="41">
        <v>1</v>
      </c>
      <c r="K339" s="41">
        <v>1</v>
      </c>
      <c r="L339" s="41"/>
      <c r="M339" s="37">
        <v>75503</v>
      </c>
      <c r="N339" s="125" t="s">
        <v>143</v>
      </c>
    </row>
    <row r="340" spans="1:14" x14ac:dyDescent="0.4">
      <c r="A340" s="40" t="str">
        <f t="shared" si="5"/>
        <v>75550 RED RIVER</v>
      </c>
      <c r="B340" s="38">
        <v>0.61</v>
      </c>
      <c r="C340" s="38">
        <v>0.61</v>
      </c>
      <c r="D340" s="39">
        <v>0.68799999999999994</v>
      </c>
      <c r="E340" s="39">
        <v>0.66400000000000003</v>
      </c>
      <c r="F340" s="39">
        <v>1</v>
      </c>
      <c r="G340" s="126">
        <v>0.72199999999999998</v>
      </c>
      <c r="H340" s="38">
        <v>0.83</v>
      </c>
      <c r="I340" s="38">
        <v>0.755</v>
      </c>
      <c r="J340" s="41">
        <v>1</v>
      </c>
      <c r="K340" s="41">
        <v>1</v>
      </c>
      <c r="L340" s="41"/>
      <c r="M340" s="37">
        <v>75550</v>
      </c>
      <c r="N340" s="125" t="s">
        <v>134</v>
      </c>
    </row>
    <row r="341" spans="1:14" x14ac:dyDescent="0.4">
      <c r="A341" s="40" t="str">
        <f t="shared" si="5"/>
        <v>75551 CASS</v>
      </c>
      <c r="B341" s="38">
        <v>0.62</v>
      </c>
      <c r="C341" s="38">
        <v>0.62</v>
      </c>
      <c r="D341" s="39">
        <v>0.68799999999999994</v>
      </c>
      <c r="E341" s="39">
        <v>0.66400000000000003</v>
      </c>
      <c r="F341" s="39">
        <v>1</v>
      </c>
      <c r="G341" s="126">
        <v>0.72199999999999998</v>
      </c>
      <c r="H341" s="38">
        <v>0.875</v>
      </c>
      <c r="I341" s="38">
        <v>0.79500000000000004</v>
      </c>
      <c r="J341" s="41">
        <v>1</v>
      </c>
      <c r="K341" s="41">
        <v>1</v>
      </c>
      <c r="L341" s="41"/>
      <c r="M341" s="37">
        <v>75551</v>
      </c>
      <c r="N341" s="125" t="s">
        <v>144</v>
      </c>
    </row>
    <row r="342" spans="1:14" x14ac:dyDescent="0.4">
      <c r="A342" s="40" t="str">
        <f t="shared" si="5"/>
        <v>75554 BOWIE</v>
      </c>
      <c r="B342" s="38">
        <v>0.625</v>
      </c>
      <c r="C342" s="38">
        <v>0.625</v>
      </c>
      <c r="D342" s="39">
        <v>0.68799999999999994</v>
      </c>
      <c r="E342" s="39">
        <v>0.66400000000000003</v>
      </c>
      <c r="F342" s="39">
        <v>1</v>
      </c>
      <c r="G342" s="126">
        <v>0.84099999999999997</v>
      </c>
      <c r="H342" s="38">
        <v>0.83499999999999996</v>
      </c>
      <c r="I342" s="38">
        <v>0.76</v>
      </c>
      <c r="J342" s="41">
        <v>1</v>
      </c>
      <c r="K342" s="41">
        <v>1</v>
      </c>
      <c r="L342" s="41"/>
      <c r="M342" s="37">
        <v>75554</v>
      </c>
      <c r="N342" s="125" t="s">
        <v>143</v>
      </c>
    </row>
    <row r="343" spans="1:14" x14ac:dyDescent="0.4">
      <c r="A343" s="40" t="str">
        <f t="shared" si="5"/>
        <v>75554 RED RIVER</v>
      </c>
      <c r="B343" s="38">
        <v>0.61</v>
      </c>
      <c r="C343" s="38">
        <v>0.61</v>
      </c>
      <c r="D343" s="39">
        <v>0.68799999999999994</v>
      </c>
      <c r="E343" s="39">
        <v>0.66400000000000003</v>
      </c>
      <c r="F343" s="39">
        <v>1</v>
      </c>
      <c r="G343" s="126">
        <v>0.72199999999999998</v>
      </c>
      <c r="H343" s="38">
        <v>0.83</v>
      </c>
      <c r="I343" s="38">
        <v>0.755</v>
      </c>
      <c r="J343" s="41">
        <v>1</v>
      </c>
      <c r="K343" s="41">
        <v>1</v>
      </c>
      <c r="L343" s="41"/>
      <c r="M343" s="37">
        <v>75554</v>
      </c>
      <c r="N343" s="125" t="s">
        <v>134</v>
      </c>
    </row>
    <row r="344" spans="1:14" x14ac:dyDescent="0.4">
      <c r="A344" s="40" t="str">
        <f t="shared" si="5"/>
        <v>75555 CASS</v>
      </c>
      <c r="B344" s="38">
        <v>0.62</v>
      </c>
      <c r="C344" s="38">
        <v>0.62</v>
      </c>
      <c r="D344" s="39">
        <v>0.68799999999999994</v>
      </c>
      <c r="E344" s="39">
        <v>0.66400000000000003</v>
      </c>
      <c r="F344" s="39">
        <v>1</v>
      </c>
      <c r="G344" s="126">
        <v>0.72199999999999998</v>
      </c>
      <c r="H344" s="38">
        <v>0.875</v>
      </c>
      <c r="I344" s="38">
        <v>0.79500000000000004</v>
      </c>
      <c r="J344" s="41">
        <v>1</v>
      </c>
      <c r="K344" s="41">
        <v>1</v>
      </c>
      <c r="L344" s="41"/>
      <c r="M344" s="37">
        <v>75555</v>
      </c>
      <c r="N344" s="125" t="s">
        <v>144</v>
      </c>
    </row>
    <row r="345" spans="1:14" x14ac:dyDescent="0.4">
      <c r="A345" s="40" t="str">
        <f t="shared" si="5"/>
        <v>75555 MARION</v>
      </c>
      <c r="B345" s="38">
        <v>0.77500000000000002</v>
      </c>
      <c r="C345" s="38">
        <v>0.77500000000000002</v>
      </c>
      <c r="D345" s="39">
        <v>0.68799999999999994</v>
      </c>
      <c r="E345" s="39">
        <v>0.66400000000000003</v>
      </c>
      <c r="F345" s="39">
        <v>1</v>
      </c>
      <c r="G345" s="126">
        <v>0.72199999999999998</v>
      </c>
      <c r="H345" s="38">
        <v>0.94</v>
      </c>
      <c r="I345" s="38">
        <v>0.85499999999999998</v>
      </c>
      <c r="J345" s="41">
        <v>1</v>
      </c>
      <c r="K345" s="41">
        <v>1</v>
      </c>
      <c r="L345" s="41"/>
      <c r="M345" s="37">
        <v>75555</v>
      </c>
      <c r="N345" s="125" t="s">
        <v>145</v>
      </c>
    </row>
    <row r="346" spans="1:14" x14ac:dyDescent="0.4">
      <c r="A346" s="40" t="str">
        <f t="shared" si="5"/>
        <v>75556 CASS</v>
      </c>
      <c r="B346" s="38">
        <v>0.62</v>
      </c>
      <c r="C346" s="38">
        <v>0.62</v>
      </c>
      <c r="D346" s="39">
        <v>0.68799999999999994</v>
      </c>
      <c r="E346" s="39">
        <v>0.66400000000000003</v>
      </c>
      <c r="F346" s="39">
        <v>1</v>
      </c>
      <c r="G346" s="126">
        <v>0.72199999999999998</v>
      </c>
      <c r="H346" s="38">
        <v>0.875</v>
      </c>
      <c r="I346" s="38">
        <v>0.79500000000000004</v>
      </c>
      <c r="J346" s="41">
        <v>1</v>
      </c>
      <c r="K346" s="41">
        <v>1</v>
      </c>
      <c r="L346" s="41"/>
      <c r="M346" s="37">
        <v>75556</v>
      </c>
      <c r="N346" s="125" t="s">
        <v>144</v>
      </c>
    </row>
    <row r="347" spans="1:14" x14ac:dyDescent="0.4">
      <c r="A347" s="40" t="str">
        <f t="shared" si="5"/>
        <v>75558 MORRIS</v>
      </c>
      <c r="B347" s="38">
        <v>0.73499999999999999</v>
      </c>
      <c r="C347" s="38">
        <v>0.73499999999999999</v>
      </c>
      <c r="D347" s="39">
        <v>0.68799999999999994</v>
      </c>
      <c r="E347" s="39">
        <v>0.66400000000000003</v>
      </c>
      <c r="F347" s="39">
        <v>1</v>
      </c>
      <c r="G347" s="126">
        <v>0.84099999999999997</v>
      </c>
      <c r="H347" s="38">
        <v>0.9</v>
      </c>
      <c r="I347" s="38">
        <v>0.82</v>
      </c>
      <c r="J347" s="41">
        <v>1</v>
      </c>
      <c r="K347" s="41">
        <v>1</v>
      </c>
      <c r="L347" s="41"/>
      <c r="M347" s="37">
        <v>75558</v>
      </c>
      <c r="N347" s="125" t="s">
        <v>141</v>
      </c>
    </row>
    <row r="348" spans="1:14" x14ac:dyDescent="0.4">
      <c r="A348" s="40" t="str">
        <f t="shared" si="5"/>
        <v>75558 TITUS</v>
      </c>
      <c r="B348" s="38">
        <v>0.61499999999999999</v>
      </c>
      <c r="C348" s="38">
        <v>0.61499999999999999</v>
      </c>
      <c r="D348" s="39">
        <v>0.68799999999999994</v>
      </c>
      <c r="E348" s="39">
        <v>0.66400000000000003</v>
      </c>
      <c r="F348" s="39">
        <v>1</v>
      </c>
      <c r="G348" s="126">
        <v>0.72199999999999998</v>
      </c>
      <c r="H348" s="38">
        <v>0.89500000000000002</v>
      </c>
      <c r="I348" s="38">
        <v>0.81499999999999995</v>
      </c>
      <c r="J348" s="41">
        <v>1</v>
      </c>
      <c r="K348" s="41">
        <v>1</v>
      </c>
      <c r="L348" s="41"/>
      <c r="M348" s="37">
        <v>75558</v>
      </c>
      <c r="N348" s="125" t="s">
        <v>142</v>
      </c>
    </row>
    <row r="349" spans="1:14" x14ac:dyDescent="0.4">
      <c r="A349" s="40" t="str">
        <f t="shared" si="5"/>
        <v>75559 BOWIE</v>
      </c>
      <c r="B349" s="38">
        <v>0.625</v>
      </c>
      <c r="C349" s="38">
        <v>0.625</v>
      </c>
      <c r="D349" s="39">
        <v>0.68799999999999994</v>
      </c>
      <c r="E349" s="39">
        <v>0.66400000000000003</v>
      </c>
      <c r="F349" s="39">
        <v>1</v>
      </c>
      <c r="G349" s="126">
        <v>0.84099999999999997</v>
      </c>
      <c r="H349" s="38">
        <v>0.83499999999999996</v>
      </c>
      <c r="I349" s="38">
        <v>0.76</v>
      </c>
      <c r="J349" s="41">
        <v>1</v>
      </c>
      <c r="K349" s="41">
        <v>1</v>
      </c>
      <c r="L349" s="41"/>
      <c r="M349" s="37">
        <v>75559</v>
      </c>
      <c r="N349" s="125" t="s">
        <v>143</v>
      </c>
    </row>
    <row r="350" spans="1:14" x14ac:dyDescent="0.4">
      <c r="A350" s="40" t="str">
        <f t="shared" si="5"/>
        <v>75559 RED RIVER</v>
      </c>
      <c r="B350" s="38">
        <v>0.61</v>
      </c>
      <c r="C350" s="38">
        <v>0.61</v>
      </c>
      <c r="D350" s="39">
        <v>0.68799999999999994</v>
      </c>
      <c r="E350" s="39">
        <v>0.66400000000000003</v>
      </c>
      <c r="F350" s="39">
        <v>1</v>
      </c>
      <c r="G350" s="126">
        <v>0.72199999999999998</v>
      </c>
      <c r="H350" s="38">
        <v>0.83</v>
      </c>
      <c r="I350" s="38">
        <v>0.755</v>
      </c>
      <c r="J350" s="41">
        <v>1</v>
      </c>
      <c r="K350" s="41">
        <v>1</v>
      </c>
      <c r="L350" s="41"/>
      <c r="M350" s="37">
        <v>75559</v>
      </c>
      <c r="N350" s="125" t="s">
        <v>134</v>
      </c>
    </row>
    <row r="351" spans="1:14" x14ac:dyDescent="0.4">
      <c r="A351" s="40" t="str">
        <f t="shared" si="5"/>
        <v>75560 CASS</v>
      </c>
      <c r="B351" s="38">
        <v>0.62</v>
      </c>
      <c r="C351" s="38">
        <v>0.62</v>
      </c>
      <c r="D351" s="39">
        <v>0.68799999999999994</v>
      </c>
      <c r="E351" s="39">
        <v>0.66400000000000003</v>
      </c>
      <c r="F351" s="39">
        <v>1</v>
      </c>
      <c r="G351" s="126">
        <v>0.72199999999999998</v>
      </c>
      <c r="H351" s="38">
        <v>0.875</v>
      </c>
      <c r="I351" s="38">
        <v>0.79500000000000004</v>
      </c>
      <c r="J351" s="41">
        <v>1</v>
      </c>
      <c r="K351" s="41">
        <v>1</v>
      </c>
      <c r="L351" s="41"/>
      <c r="M351" s="37">
        <v>75560</v>
      </c>
      <c r="N351" s="125" t="s">
        <v>144</v>
      </c>
    </row>
    <row r="352" spans="1:14" x14ac:dyDescent="0.4">
      <c r="A352" s="40" t="str">
        <f t="shared" si="5"/>
        <v>75561 BOWIE</v>
      </c>
      <c r="B352" s="38">
        <v>0.625</v>
      </c>
      <c r="C352" s="38">
        <v>0.625</v>
      </c>
      <c r="D352" s="39">
        <v>0.68799999999999994</v>
      </c>
      <c r="E352" s="39">
        <v>0.66400000000000003</v>
      </c>
      <c r="F352" s="39">
        <v>1</v>
      </c>
      <c r="G352" s="126">
        <v>0.84099999999999997</v>
      </c>
      <c r="H352" s="38">
        <v>0.83499999999999996</v>
      </c>
      <c r="I352" s="38">
        <v>0.76</v>
      </c>
      <c r="J352" s="41">
        <v>1</v>
      </c>
      <c r="K352" s="41">
        <v>1</v>
      </c>
      <c r="L352" s="41"/>
      <c r="M352" s="37">
        <v>75561</v>
      </c>
      <c r="N352" s="125" t="s">
        <v>143</v>
      </c>
    </row>
    <row r="353" spans="1:14" x14ac:dyDescent="0.4">
      <c r="A353" s="40" t="str">
        <f t="shared" si="5"/>
        <v>75563 CASS</v>
      </c>
      <c r="B353" s="38">
        <v>0.62</v>
      </c>
      <c r="C353" s="38">
        <v>0.62</v>
      </c>
      <c r="D353" s="39">
        <v>0.68799999999999994</v>
      </c>
      <c r="E353" s="39">
        <v>0.66400000000000003</v>
      </c>
      <c r="F353" s="39">
        <v>1</v>
      </c>
      <c r="G353" s="126">
        <v>0.72199999999999998</v>
      </c>
      <c r="H353" s="38">
        <v>0.875</v>
      </c>
      <c r="I353" s="38">
        <v>0.79500000000000004</v>
      </c>
      <c r="J353" s="41">
        <v>1</v>
      </c>
      <c r="K353" s="41">
        <v>1</v>
      </c>
      <c r="L353" s="41"/>
      <c r="M353" s="37">
        <v>75563</v>
      </c>
      <c r="N353" s="125" t="s">
        <v>144</v>
      </c>
    </row>
    <row r="354" spans="1:14" x14ac:dyDescent="0.4">
      <c r="A354" s="40" t="str">
        <f t="shared" si="5"/>
        <v>75566 CASS</v>
      </c>
      <c r="B354" s="38">
        <v>0.62</v>
      </c>
      <c r="C354" s="38">
        <v>0.62</v>
      </c>
      <c r="D354" s="39">
        <v>0.68799999999999994</v>
      </c>
      <c r="E354" s="39">
        <v>0.66400000000000003</v>
      </c>
      <c r="F354" s="39">
        <v>1</v>
      </c>
      <c r="G354" s="126">
        <v>0.72199999999999998</v>
      </c>
      <c r="H354" s="38">
        <v>0.875</v>
      </c>
      <c r="I354" s="38">
        <v>0.79500000000000004</v>
      </c>
      <c r="J354" s="41">
        <v>1</v>
      </c>
      <c r="K354" s="41">
        <v>1</v>
      </c>
      <c r="L354" s="41"/>
      <c r="M354" s="37">
        <v>75566</v>
      </c>
      <c r="N354" s="125" t="s">
        <v>144</v>
      </c>
    </row>
    <row r="355" spans="1:14" x14ac:dyDescent="0.4">
      <c r="A355" s="40" t="str">
        <f t="shared" si="5"/>
        <v>75567 BOWIE</v>
      </c>
      <c r="B355" s="38">
        <v>0.625</v>
      </c>
      <c r="C355" s="38">
        <v>0.625</v>
      </c>
      <c r="D355" s="39">
        <v>0.68799999999999994</v>
      </c>
      <c r="E355" s="39">
        <v>0.66400000000000003</v>
      </c>
      <c r="F355" s="39">
        <v>1</v>
      </c>
      <c r="G355" s="126">
        <v>0.84099999999999997</v>
      </c>
      <c r="H355" s="38">
        <v>0.83499999999999996</v>
      </c>
      <c r="I355" s="38">
        <v>0.76</v>
      </c>
      <c r="J355" s="41">
        <v>1</v>
      </c>
      <c r="K355" s="41">
        <v>1</v>
      </c>
      <c r="L355" s="41"/>
      <c r="M355" s="37">
        <v>75567</v>
      </c>
      <c r="N355" s="125" t="s">
        <v>143</v>
      </c>
    </row>
    <row r="356" spans="1:14" x14ac:dyDescent="0.4">
      <c r="A356" s="40" t="str">
        <f t="shared" si="5"/>
        <v>75568 CASS</v>
      </c>
      <c r="B356" s="38">
        <v>0.62</v>
      </c>
      <c r="C356" s="38">
        <v>0.62</v>
      </c>
      <c r="D356" s="39">
        <v>0.68799999999999994</v>
      </c>
      <c r="E356" s="39">
        <v>0.66400000000000003</v>
      </c>
      <c r="F356" s="39">
        <v>1</v>
      </c>
      <c r="G356" s="126">
        <v>0.72199999999999998</v>
      </c>
      <c r="H356" s="38">
        <v>0.875</v>
      </c>
      <c r="I356" s="38">
        <v>0.79500000000000004</v>
      </c>
      <c r="J356" s="41">
        <v>1</v>
      </c>
      <c r="K356" s="41">
        <v>1</v>
      </c>
      <c r="L356" s="41"/>
      <c r="M356" s="37">
        <v>75568</v>
      </c>
      <c r="N356" s="125" t="s">
        <v>144</v>
      </c>
    </row>
    <row r="357" spans="1:14" x14ac:dyDescent="0.4">
      <c r="A357" s="40" t="str">
        <f t="shared" si="5"/>
        <v>75568 MORRIS</v>
      </c>
      <c r="B357" s="38">
        <v>0.73499999999999999</v>
      </c>
      <c r="C357" s="38">
        <v>0.73499999999999999</v>
      </c>
      <c r="D357" s="39">
        <v>0.68799999999999994</v>
      </c>
      <c r="E357" s="39">
        <v>0.66400000000000003</v>
      </c>
      <c r="F357" s="39">
        <v>1</v>
      </c>
      <c r="G357" s="126">
        <v>0.84099999999999997</v>
      </c>
      <c r="H357" s="38">
        <v>0.9</v>
      </c>
      <c r="I357" s="38">
        <v>0.82</v>
      </c>
      <c r="J357" s="41">
        <v>1</v>
      </c>
      <c r="K357" s="41">
        <v>1</v>
      </c>
      <c r="L357" s="41"/>
      <c r="M357" s="37">
        <v>75568</v>
      </c>
      <c r="N357" s="125" t="s">
        <v>141</v>
      </c>
    </row>
    <row r="358" spans="1:14" x14ac:dyDescent="0.4">
      <c r="A358" s="40" t="str">
        <f t="shared" si="5"/>
        <v>75569 BOWIE</v>
      </c>
      <c r="B358" s="38">
        <v>0.625</v>
      </c>
      <c r="C358" s="38">
        <v>0.625</v>
      </c>
      <c r="D358" s="39">
        <v>0.68799999999999994</v>
      </c>
      <c r="E358" s="39">
        <v>0.66400000000000003</v>
      </c>
      <c r="F358" s="39">
        <v>1</v>
      </c>
      <c r="G358" s="126">
        <v>0.84099999999999997</v>
      </c>
      <c r="H358" s="38">
        <v>0.83499999999999996</v>
      </c>
      <c r="I358" s="38">
        <v>0.76</v>
      </c>
      <c r="J358" s="41">
        <v>1</v>
      </c>
      <c r="K358" s="41">
        <v>1</v>
      </c>
      <c r="L358" s="41"/>
      <c r="M358" s="37">
        <v>75569</v>
      </c>
      <c r="N358" s="125" t="s">
        <v>143</v>
      </c>
    </row>
    <row r="359" spans="1:14" x14ac:dyDescent="0.4">
      <c r="A359" s="40" t="str">
        <f t="shared" si="5"/>
        <v>75570 BOWIE</v>
      </c>
      <c r="B359" s="38">
        <v>0.625</v>
      </c>
      <c r="C359" s="38">
        <v>0.625</v>
      </c>
      <c r="D359" s="39">
        <v>0.68799999999999994</v>
      </c>
      <c r="E359" s="39">
        <v>0.66400000000000003</v>
      </c>
      <c r="F359" s="39">
        <v>1</v>
      </c>
      <c r="G359" s="126">
        <v>0.84099999999999997</v>
      </c>
      <c r="H359" s="38">
        <v>0.83499999999999996</v>
      </c>
      <c r="I359" s="38">
        <v>0.76</v>
      </c>
      <c r="J359" s="41">
        <v>1</v>
      </c>
      <c r="K359" s="41">
        <v>1</v>
      </c>
      <c r="L359" s="41"/>
      <c r="M359" s="37">
        <v>75570</v>
      </c>
      <c r="N359" s="125" t="s">
        <v>143</v>
      </c>
    </row>
    <row r="360" spans="1:14" x14ac:dyDescent="0.4">
      <c r="A360" s="40" t="str">
        <f t="shared" si="5"/>
        <v>75571 MORRIS</v>
      </c>
      <c r="B360" s="38">
        <v>0.73499999999999999</v>
      </c>
      <c r="C360" s="38">
        <v>0.73499999999999999</v>
      </c>
      <c r="D360" s="39">
        <v>0.68799999999999994</v>
      </c>
      <c r="E360" s="39">
        <v>0.66400000000000003</v>
      </c>
      <c r="F360" s="39">
        <v>1</v>
      </c>
      <c r="G360" s="126">
        <v>0.84099999999999997</v>
      </c>
      <c r="H360" s="38">
        <v>0.9</v>
      </c>
      <c r="I360" s="38">
        <v>0.82</v>
      </c>
      <c r="J360" s="41">
        <v>1</v>
      </c>
      <c r="K360" s="41">
        <v>1</v>
      </c>
      <c r="L360" s="41"/>
      <c r="M360" s="37">
        <v>75571</v>
      </c>
      <c r="N360" s="125" t="s">
        <v>141</v>
      </c>
    </row>
    <row r="361" spans="1:14" x14ac:dyDescent="0.4">
      <c r="A361" s="40" t="str">
        <f t="shared" si="5"/>
        <v>75571 TITUS</v>
      </c>
      <c r="B361" s="38">
        <v>0.61499999999999999</v>
      </c>
      <c r="C361" s="38">
        <v>0.61499999999999999</v>
      </c>
      <c r="D361" s="39">
        <v>0.68799999999999994</v>
      </c>
      <c r="E361" s="39">
        <v>0.66400000000000003</v>
      </c>
      <c r="F361" s="39">
        <v>1</v>
      </c>
      <c r="G361" s="126">
        <v>0.72199999999999998</v>
      </c>
      <c r="H361" s="38">
        <v>0.89500000000000002</v>
      </c>
      <c r="I361" s="38">
        <v>0.81499999999999995</v>
      </c>
      <c r="J361" s="41">
        <v>1</v>
      </c>
      <c r="K361" s="41">
        <v>1</v>
      </c>
      <c r="L361" s="41"/>
      <c r="M361" s="37">
        <v>75571</v>
      </c>
      <c r="N361" s="125" t="s">
        <v>142</v>
      </c>
    </row>
    <row r="362" spans="1:14" x14ac:dyDescent="0.4">
      <c r="A362" s="40" t="str">
        <f t="shared" si="5"/>
        <v>75572 CASS</v>
      </c>
      <c r="B362" s="38">
        <v>0.62</v>
      </c>
      <c r="C362" s="38">
        <v>0.62</v>
      </c>
      <c r="D362" s="39">
        <v>0.68799999999999994</v>
      </c>
      <c r="E362" s="39">
        <v>0.66400000000000003</v>
      </c>
      <c r="F362" s="39">
        <v>1</v>
      </c>
      <c r="G362" s="126">
        <v>0.72199999999999998</v>
      </c>
      <c r="H362" s="38">
        <v>0.875</v>
      </c>
      <c r="I362" s="38">
        <v>0.79500000000000004</v>
      </c>
      <c r="J362" s="41">
        <v>1</v>
      </c>
      <c r="K362" s="41">
        <v>1</v>
      </c>
      <c r="L362" s="41"/>
      <c r="M362" s="37">
        <v>75572</v>
      </c>
      <c r="N362" s="125" t="s">
        <v>144</v>
      </c>
    </row>
    <row r="363" spans="1:14" x14ac:dyDescent="0.4">
      <c r="A363" s="40" t="str">
        <f t="shared" si="5"/>
        <v>75574 BOWIE</v>
      </c>
      <c r="B363" s="38">
        <v>0.625</v>
      </c>
      <c r="C363" s="38">
        <v>0.625</v>
      </c>
      <c r="D363" s="39">
        <v>0.68799999999999994</v>
      </c>
      <c r="E363" s="39">
        <v>0.66400000000000003</v>
      </c>
      <c r="F363" s="39">
        <v>1</v>
      </c>
      <c r="G363" s="126">
        <v>0.84099999999999997</v>
      </c>
      <c r="H363" s="38">
        <v>0.83499999999999996</v>
      </c>
      <c r="I363" s="38">
        <v>0.76</v>
      </c>
      <c r="J363" s="41">
        <v>1</v>
      </c>
      <c r="K363" s="41">
        <v>1</v>
      </c>
      <c r="L363" s="41"/>
      <c r="M363" s="37">
        <v>75574</v>
      </c>
      <c r="N363" s="125" t="s">
        <v>143</v>
      </c>
    </row>
    <row r="364" spans="1:14" x14ac:dyDescent="0.4">
      <c r="A364" s="40" t="str">
        <f t="shared" si="5"/>
        <v>75601 GREGG</v>
      </c>
      <c r="B364" s="38">
        <v>0.80500000000000005</v>
      </c>
      <c r="C364" s="38">
        <v>0.80500000000000005</v>
      </c>
      <c r="D364" s="39">
        <v>0.752</v>
      </c>
      <c r="E364" s="39">
        <v>0.66400000000000003</v>
      </c>
      <c r="F364" s="39">
        <v>1</v>
      </c>
      <c r="G364" s="126">
        <v>0.98699999999999999</v>
      </c>
      <c r="H364" s="38">
        <v>1.0249999999999999</v>
      </c>
      <c r="I364" s="38">
        <v>0.93</v>
      </c>
      <c r="J364" s="41">
        <v>1</v>
      </c>
      <c r="K364" s="41">
        <v>1</v>
      </c>
      <c r="L364" s="41"/>
      <c r="M364" s="37">
        <v>75601</v>
      </c>
      <c r="N364" s="125" t="s">
        <v>146</v>
      </c>
    </row>
    <row r="365" spans="1:14" x14ac:dyDescent="0.4">
      <c r="A365" s="40" t="str">
        <f t="shared" si="5"/>
        <v>75601 HARRISON</v>
      </c>
      <c r="B365" s="38">
        <v>0.82</v>
      </c>
      <c r="C365" s="38">
        <v>0.82</v>
      </c>
      <c r="D365" s="39">
        <v>0.68799999999999994</v>
      </c>
      <c r="E365" s="39">
        <v>0.66400000000000003</v>
      </c>
      <c r="F365" s="39">
        <v>1</v>
      </c>
      <c r="G365" s="126">
        <v>0.93899999999999995</v>
      </c>
      <c r="H365" s="38">
        <v>1.075</v>
      </c>
      <c r="I365" s="38">
        <v>0.97499999999999998</v>
      </c>
      <c r="J365" s="41">
        <v>1</v>
      </c>
      <c r="K365" s="41">
        <v>1</v>
      </c>
      <c r="L365" s="41"/>
      <c r="M365" s="37">
        <v>75601</v>
      </c>
      <c r="N365" s="125" t="s">
        <v>129</v>
      </c>
    </row>
    <row r="366" spans="1:14" x14ac:dyDescent="0.4">
      <c r="A366" s="40" t="str">
        <f t="shared" si="5"/>
        <v>75602 GREGG</v>
      </c>
      <c r="B366" s="38">
        <v>0.80500000000000005</v>
      </c>
      <c r="C366" s="38">
        <v>0.80500000000000005</v>
      </c>
      <c r="D366" s="39">
        <v>0.752</v>
      </c>
      <c r="E366" s="39">
        <v>0.66400000000000003</v>
      </c>
      <c r="F366" s="39">
        <v>1</v>
      </c>
      <c r="G366" s="126">
        <v>0.98699999999999999</v>
      </c>
      <c r="H366" s="38">
        <v>1.0249999999999999</v>
      </c>
      <c r="I366" s="38">
        <v>0.93</v>
      </c>
      <c r="J366" s="41">
        <v>1</v>
      </c>
      <c r="K366" s="41">
        <v>1</v>
      </c>
      <c r="L366" s="41"/>
      <c r="M366" s="37">
        <v>75602</v>
      </c>
      <c r="N366" s="125" t="s">
        <v>146</v>
      </c>
    </row>
    <row r="367" spans="1:14" x14ac:dyDescent="0.4">
      <c r="A367" s="40" t="str">
        <f t="shared" si="5"/>
        <v>75602 HARRISON</v>
      </c>
      <c r="B367" s="38">
        <v>0.82</v>
      </c>
      <c r="C367" s="38">
        <v>0.82</v>
      </c>
      <c r="D367" s="39">
        <v>0.68799999999999994</v>
      </c>
      <c r="E367" s="39">
        <v>0.66400000000000003</v>
      </c>
      <c r="F367" s="39">
        <v>1</v>
      </c>
      <c r="G367" s="126">
        <v>0.93899999999999995</v>
      </c>
      <c r="H367" s="38">
        <v>1.075</v>
      </c>
      <c r="I367" s="38">
        <v>0.97499999999999998</v>
      </c>
      <c r="J367" s="41">
        <v>1</v>
      </c>
      <c r="K367" s="41">
        <v>1</v>
      </c>
      <c r="L367" s="41"/>
      <c r="M367" s="37">
        <v>75602</v>
      </c>
      <c r="N367" s="125" t="s">
        <v>129</v>
      </c>
    </row>
    <row r="368" spans="1:14" x14ac:dyDescent="0.4">
      <c r="A368" s="40" t="str">
        <f t="shared" si="5"/>
        <v>75603 GREGG</v>
      </c>
      <c r="B368" s="38">
        <v>0.80500000000000005</v>
      </c>
      <c r="C368" s="38">
        <v>0.80500000000000005</v>
      </c>
      <c r="D368" s="39">
        <v>0.752</v>
      </c>
      <c r="E368" s="39">
        <v>0.66400000000000003</v>
      </c>
      <c r="F368" s="39">
        <v>1</v>
      </c>
      <c r="G368" s="126">
        <v>0.98699999999999999</v>
      </c>
      <c r="H368" s="38">
        <v>1.0249999999999999</v>
      </c>
      <c r="I368" s="38">
        <v>0.93</v>
      </c>
      <c r="J368" s="41">
        <v>1</v>
      </c>
      <c r="K368" s="41">
        <v>1</v>
      </c>
      <c r="L368" s="41"/>
      <c r="M368" s="37">
        <v>75603</v>
      </c>
      <c r="N368" s="125" t="s">
        <v>146</v>
      </c>
    </row>
    <row r="369" spans="1:14" x14ac:dyDescent="0.4">
      <c r="A369" s="40" t="str">
        <f t="shared" si="5"/>
        <v>75603 RUSK</v>
      </c>
      <c r="B369" s="38">
        <v>0.80500000000000005</v>
      </c>
      <c r="C369" s="38">
        <v>0.80500000000000005</v>
      </c>
      <c r="D369" s="39">
        <v>0.68799999999999994</v>
      </c>
      <c r="E369" s="39">
        <v>0.66400000000000003</v>
      </c>
      <c r="F369" s="39">
        <v>1</v>
      </c>
      <c r="G369" s="126">
        <v>0.93899999999999995</v>
      </c>
      <c r="H369" s="38">
        <v>1.01</v>
      </c>
      <c r="I369" s="38">
        <v>0.92</v>
      </c>
      <c r="J369" s="41">
        <v>1</v>
      </c>
      <c r="K369" s="41">
        <v>1</v>
      </c>
      <c r="L369" s="41"/>
      <c r="M369" s="37">
        <v>75603</v>
      </c>
      <c r="N369" s="125" t="s">
        <v>147</v>
      </c>
    </row>
    <row r="370" spans="1:14" x14ac:dyDescent="0.4">
      <c r="A370" s="40" t="str">
        <f t="shared" si="5"/>
        <v>75604 ANDERSON</v>
      </c>
      <c r="B370" s="38">
        <v>0.73</v>
      </c>
      <c r="C370" s="38">
        <v>0.73</v>
      </c>
      <c r="D370" s="39">
        <v>0.68799999999999994</v>
      </c>
      <c r="E370" s="39">
        <v>0.66400000000000003</v>
      </c>
      <c r="F370" s="39">
        <v>0.7</v>
      </c>
      <c r="G370" s="126">
        <v>0.72199999999999998</v>
      </c>
      <c r="H370" s="38">
        <v>0.84499999999999997</v>
      </c>
      <c r="I370" s="38">
        <v>0.77</v>
      </c>
      <c r="J370" s="41">
        <v>1</v>
      </c>
      <c r="K370" s="41">
        <v>1</v>
      </c>
      <c r="L370" s="41"/>
      <c r="M370" s="37">
        <v>75604</v>
      </c>
      <c r="N370" s="125" t="s">
        <v>130</v>
      </c>
    </row>
    <row r="371" spans="1:14" x14ac:dyDescent="0.4">
      <c r="A371" s="40" t="str">
        <f t="shared" si="5"/>
        <v>75604 GREGG</v>
      </c>
      <c r="B371" s="38">
        <v>0.80500000000000005</v>
      </c>
      <c r="C371" s="38">
        <v>0.80500000000000005</v>
      </c>
      <c r="D371" s="39">
        <v>0.752</v>
      </c>
      <c r="E371" s="39">
        <v>0.66400000000000003</v>
      </c>
      <c r="F371" s="39">
        <v>1</v>
      </c>
      <c r="G371" s="126">
        <v>0.98699999999999999</v>
      </c>
      <c r="H371" s="38">
        <v>1.0249999999999999</v>
      </c>
      <c r="I371" s="38">
        <v>0.93</v>
      </c>
      <c r="J371" s="41">
        <v>1</v>
      </c>
      <c r="K371" s="41">
        <v>1</v>
      </c>
      <c r="L371" s="41"/>
      <c r="M371" s="37">
        <v>75604</v>
      </c>
      <c r="N371" s="125" t="s">
        <v>146</v>
      </c>
    </row>
    <row r="372" spans="1:14" x14ac:dyDescent="0.4">
      <c r="A372" s="40" t="str">
        <f t="shared" si="5"/>
        <v>75604 UPSHUR</v>
      </c>
      <c r="B372" s="38">
        <v>0.82</v>
      </c>
      <c r="C372" s="38">
        <v>0.82</v>
      </c>
      <c r="D372" s="39">
        <v>0.68799999999999994</v>
      </c>
      <c r="E372" s="39">
        <v>0.66400000000000003</v>
      </c>
      <c r="F372" s="39">
        <v>1</v>
      </c>
      <c r="G372" s="126">
        <v>0.93899999999999995</v>
      </c>
      <c r="H372" s="38">
        <v>1</v>
      </c>
      <c r="I372" s="38">
        <v>0.91</v>
      </c>
      <c r="J372" s="41">
        <v>1</v>
      </c>
      <c r="K372" s="41">
        <v>1</v>
      </c>
      <c r="L372" s="41"/>
      <c r="M372" s="37">
        <v>75604</v>
      </c>
      <c r="N372" s="125" t="s">
        <v>138</v>
      </c>
    </row>
    <row r="373" spans="1:14" x14ac:dyDescent="0.4">
      <c r="A373" s="40" t="str">
        <f t="shared" si="5"/>
        <v>75605 GREGG</v>
      </c>
      <c r="B373" s="38">
        <v>0.80500000000000005</v>
      </c>
      <c r="C373" s="38">
        <v>0.80500000000000005</v>
      </c>
      <c r="D373" s="39">
        <v>0.752</v>
      </c>
      <c r="E373" s="39">
        <v>0.66400000000000003</v>
      </c>
      <c r="F373" s="39">
        <v>1</v>
      </c>
      <c r="G373" s="126">
        <v>0.98699999999999999</v>
      </c>
      <c r="H373" s="38">
        <v>1.0249999999999999</v>
      </c>
      <c r="I373" s="38">
        <v>0.93</v>
      </c>
      <c r="J373" s="41">
        <v>1</v>
      </c>
      <c r="K373" s="41">
        <v>1</v>
      </c>
      <c r="L373" s="41"/>
      <c r="M373" s="37">
        <v>75605</v>
      </c>
      <c r="N373" s="125" t="s">
        <v>146</v>
      </c>
    </row>
    <row r="374" spans="1:14" x14ac:dyDescent="0.4">
      <c r="A374" s="40" t="str">
        <f t="shared" si="5"/>
        <v>75605 HARRISON</v>
      </c>
      <c r="B374" s="38">
        <v>0.82</v>
      </c>
      <c r="C374" s="38">
        <v>0.82</v>
      </c>
      <c r="D374" s="39">
        <v>0.68799999999999994</v>
      </c>
      <c r="E374" s="39">
        <v>0.66400000000000003</v>
      </c>
      <c r="F374" s="39">
        <v>1</v>
      </c>
      <c r="G374" s="126">
        <v>0.93899999999999995</v>
      </c>
      <c r="H374" s="38">
        <v>1.075</v>
      </c>
      <c r="I374" s="38">
        <v>0.97499999999999998</v>
      </c>
      <c r="J374" s="41">
        <v>1</v>
      </c>
      <c r="K374" s="41">
        <v>1</v>
      </c>
      <c r="L374" s="41"/>
      <c r="M374" s="37">
        <v>75605</v>
      </c>
      <c r="N374" s="125" t="s">
        <v>129</v>
      </c>
    </row>
    <row r="375" spans="1:14" x14ac:dyDescent="0.4">
      <c r="A375" s="40" t="str">
        <f t="shared" si="5"/>
        <v>75605 UPSHUR</v>
      </c>
      <c r="B375" s="38">
        <v>0.82</v>
      </c>
      <c r="C375" s="38">
        <v>0.82</v>
      </c>
      <c r="D375" s="39">
        <v>0.68799999999999994</v>
      </c>
      <c r="E375" s="39">
        <v>0.66400000000000003</v>
      </c>
      <c r="F375" s="39">
        <v>1</v>
      </c>
      <c r="G375" s="126">
        <v>0.93899999999999995</v>
      </c>
      <c r="H375" s="38">
        <v>1</v>
      </c>
      <c r="I375" s="38">
        <v>0.91</v>
      </c>
      <c r="J375" s="41">
        <v>1</v>
      </c>
      <c r="K375" s="41">
        <v>1</v>
      </c>
      <c r="L375" s="41"/>
      <c r="M375" s="37">
        <v>75605</v>
      </c>
      <c r="N375" s="125" t="s">
        <v>138</v>
      </c>
    </row>
    <row r="376" spans="1:14" x14ac:dyDescent="0.4">
      <c r="A376" s="40" t="str">
        <f t="shared" si="5"/>
        <v>75630 ANDERSON</v>
      </c>
      <c r="B376" s="38">
        <v>0.73</v>
      </c>
      <c r="C376" s="38">
        <v>0.73</v>
      </c>
      <c r="D376" s="39">
        <v>0.68799999999999994</v>
      </c>
      <c r="E376" s="39">
        <v>0.66400000000000003</v>
      </c>
      <c r="F376" s="39">
        <v>0.7</v>
      </c>
      <c r="G376" s="126">
        <v>0.72199999999999998</v>
      </c>
      <c r="H376" s="38">
        <v>0.84499999999999997</v>
      </c>
      <c r="I376" s="38">
        <v>0.77</v>
      </c>
      <c r="J376" s="41">
        <v>1</v>
      </c>
      <c r="K376" s="41">
        <v>1</v>
      </c>
      <c r="L376" s="41"/>
      <c r="M376" s="37">
        <v>75630</v>
      </c>
      <c r="N376" s="125" t="s">
        <v>130</v>
      </c>
    </row>
    <row r="377" spans="1:14" x14ac:dyDescent="0.4">
      <c r="A377" s="40" t="str">
        <f t="shared" si="5"/>
        <v>75630 CASS</v>
      </c>
      <c r="B377" s="38">
        <v>0.62</v>
      </c>
      <c r="C377" s="38">
        <v>0.62</v>
      </c>
      <c r="D377" s="39">
        <v>0.68799999999999994</v>
      </c>
      <c r="E377" s="39">
        <v>0.66400000000000003</v>
      </c>
      <c r="F377" s="39">
        <v>1</v>
      </c>
      <c r="G377" s="126">
        <v>0.72199999999999998</v>
      </c>
      <c r="H377" s="38">
        <v>0.875</v>
      </c>
      <c r="I377" s="38">
        <v>0.79500000000000004</v>
      </c>
      <c r="J377" s="41">
        <v>1</v>
      </c>
      <c r="K377" s="41">
        <v>1</v>
      </c>
      <c r="L377" s="41"/>
      <c r="M377" s="37">
        <v>75630</v>
      </c>
      <c r="N377" s="125" t="s">
        <v>144</v>
      </c>
    </row>
    <row r="378" spans="1:14" x14ac:dyDescent="0.4">
      <c r="A378" s="40" t="str">
        <f t="shared" si="5"/>
        <v>75630 MARION</v>
      </c>
      <c r="B378" s="38">
        <v>0.77500000000000002</v>
      </c>
      <c r="C378" s="38">
        <v>0.77500000000000002</v>
      </c>
      <c r="D378" s="39">
        <v>0.68799999999999994</v>
      </c>
      <c r="E378" s="39">
        <v>0.66400000000000003</v>
      </c>
      <c r="F378" s="39">
        <v>1</v>
      </c>
      <c r="G378" s="126">
        <v>0.72199999999999998</v>
      </c>
      <c r="H378" s="38">
        <v>0.94</v>
      </c>
      <c r="I378" s="38">
        <v>0.85499999999999998</v>
      </c>
      <c r="J378" s="41">
        <v>1</v>
      </c>
      <c r="K378" s="41">
        <v>1</v>
      </c>
      <c r="L378" s="41"/>
      <c r="M378" s="37">
        <v>75630</v>
      </c>
      <c r="N378" s="125" t="s">
        <v>145</v>
      </c>
    </row>
    <row r="379" spans="1:14" x14ac:dyDescent="0.4">
      <c r="A379" s="40" t="str">
        <f t="shared" si="5"/>
        <v>75631 PANOLA</v>
      </c>
      <c r="B379" s="38">
        <v>0.625</v>
      </c>
      <c r="C379" s="38">
        <v>0.625</v>
      </c>
      <c r="D379" s="39">
        <v>0.68799999999999994</v>
      </c>
      <c r="E379" s="39">
        <v>0.66400000000000003</v>
      </c>
      <c r="F379" s="39">
        <v>1</v>
      </c>
      <c r="G379" s="126">
        <v>0.76500000000000001</v>
      </c>
      <c r="H379" s="38">
        <v>0.95</v>
      </c>
      <c r="I379" s="38">
        <v>0.86499999999999999</v>
      </c>
      <c r="J379" s="41">
        <v>1</v>
      </c>
      <c r="K379" s="41">
        <v>1</v>
      </c>
      <c r="L379" s="41"/>
      <c r="M379" s="37">
        <v>75631</v>
      </c>
      <c r="N379" s="125" t="s">
        <v>148</v>
      </c>
    </row>
    <row r="380" spans="1:14" x14ac:dyDescent="0.4">
      <c r="A380" s="40" t="str">
        <f t="shared" si="5"/>
        <v>75633 PANOLA</v>
      </c>
      <c r="B380" s="38">
        <v>0.625</v>
      </c>
      <c r="C380" s="38">
        <v>0.625</v>
      </c>
      <c r="D380" s="39">
        <v>0.68799999999999994</v>
      </c>
      <c r="E380" s="39">
        <v>0.66400000000000003</v>
      </c>
      <c r="F380" s="39">
        <v>1</v>
      </c>
      <c r="G380" s="126">
        <v>0.76500000000000001</v>
      </c>
      <c r="H380" s="38">
        <v>0.95</v>
      </c>
      <c r="I380" s="38">
        <v>0.86499999999999999</v>
      </c>
      <c r="J380" s="41">
        <v>1</v>
      </c>
      <c r="K380" s="41">
        <v>1</v>
      </c>
      <c r="L380" s="41"/>
      <c r="M380" s="37">
        <v>75633</v>
      </c>
      <c r="N380" s="125" t="s">
        <v>148</v>
      </c>
    </row>
    <row r="381" spans="1:14" x14ac:dyDescent="0.4">
      <c r="A381" s="40" t="str">
        <f t="shared" si="5"/>
        <v>75638 CASS</v>
      </c>
      <c r="B381" s="38">
        <v>0.62</v>
      </c>
      <c r="C381" s="38">
        <v>0.62</v>
      </c>
      <c r="D381" s="39">
        <v>0.68799999999999994</v>
      </c>
      <c r="E381" s="39">
        <v>0.66400000000000003</v>
      </c>
      <c r="F381" s="39">
        <v>1</v>
      </c>
      <c r="G381" s="126">
        <v>0.72199999999999998</v>
      </c>
      <c r="H381" s="38">
        <v>0.875</v>
      </c>
      <c r="I381" s="38">
        <v>0.79500000000000004</v>
      </c>
      <c r="J381" s="41">
        <v>1</v>
      </c>
      <c r="K381" s="41">
        <v>1</v>
      </c>
      <c r="L381" s="41"/>
      <c r="M381" s="37">
        <v>75638</v>
      </c>
      <c r="N381" s="125" t="s">
        <v>144</v>
      </c>
    </row>
    <row r="382" spans="1:14" x14ac:dyDescent="0.4">
      <c r="A382" s="40" t="str">
        <f t="shared" si="5"/>
        <v>75638 MORRIS</v>
      </c>
      <c r="B382" s="38">
        <v>0.73499999999999999</v>
      </c>
      <c r="C382" s="38">
        <v>0.73499999999999999</v>
      </c>
      <c r="D382" s="39">
        <v>0.68799999999999994</v>
      </c>
      <c r="E382" s="39">
        <v>0.66400000000000003</v>
      </c>
      <c r="F382" s="39">
        <v>1</v>
      </c>
      <c r="G382" s="126">
        <v>0.84099999999999997</v>
      </c>
      <c r="H382" s="38">
        <v>0.9</v>
      </c>
      <c r="I382" s="38">
        <v>0.82</v>
      </c>
      <c r="J382" s="41">
        <v>1</v>
      </c>
      <c r="K382" s="41">
        <v>1</v>
      </c>
      <c r="L382" s="41"/>
      <c r="M382" s="37">
        <v>75638</v>
      </c>
      <c r="N382" s="125" t="s">
        <v>141</v>
      </c>
    </row>
    <row r="383" spans="1:14" x14ac:dyDescent="0.4">
      <c r="A383" s="40" t="str">
        <f t="shared" si="5"/>
        <v>75639 PANOLA</v>
      </c>
      <c r="B383" s="38">
        <v>0.625</v>
      </c>
      <c r="C383" s="38">
        <v>0.625</v>
      </c>
      <c r="D383" s="39">
        <v>0.68799999999999994</v>
      </c>
      <c r="E383" s="39">
        <v>0.66400000000000003</v>
      </c>
      <c r="F383" s="39">
        <v>1</v>
      </c>
      <c r="G383" s="126">
        <v>0.76500000000000001</v>
      </c>
      <c r="H383" s="38">
        <v>0.95</v>
      </c>
      <c r="I383" s="38">
        <v>0.86499999999999999</v>
      </c>
      <c r="J383" s="41">
        <v>1</v>
      </c>
      <c r="K383" s="41">
        <v>1</v>
      </c>
      <c r="L383" s="41"/>
      <c r="M383" s="37">
        <v>75639</v>
      </c>
      <c r="N383" s="125" t="s">
        <v>148</v>
      </c>
    </row>
    <row r="384" spans="1:14" x14ac:dyDescent="0.4">
      <c r="A384" s="40" t="str">
        <f t="shared" si="5"/>
        <v>75640 HARRISON</v>
      </c>
      <c r="B384" s="38">
        <v>0.82</v>
      </c>
      <c r="C384" s="38">
        <v>0.82</v>
      </c>
      <c r="D384" s="39">
        <v>0.68799999999999994</v>
      </c>
      <c r="E384" s="39">
        <v>0.66400000000000003</v>
      </c>
      <c r="F384" s="39">
        <v>1</v>
      </c>
      <c r="G384" s="126">
        <v>0.93899999999999995</v>
      </c>
      <c r="H384" s="38">
        <v>1.075</v>
      </c>
      <c r="I384" s="38">
        <v>0.97499999999999998</v>
      </c>
      <c r="J384" s="41">
        <v>1</v>
      </c>
      <c r="K384" s="41">
        <v>1</v>
      </c>
      <c r="L384" s="41"/>
      <c r="M384" s="37">
        <v>75640</v>
      </c>
      <c r="N384" s="125" t="s">
        <v>129</v>
      </c>
    </row>
    <row r="385" spans="1:14" x14ac:dyDescent="0.4">
      <c r="A385" s="40" t="str">
        <f t="shared" si="5"/>
        <v>75640 MARION</v>
      </c>
      <c r="B385" s="38">
        <v>0.77500000000000002</v>
      </c>
      <c r="C385" s="38">
        <v>0.77500000000000002</v>
      </c>
      <c r="D385" s="39">
        <v>0.68799999999999994</v>
      </c>
      <c r="E385" s="39">
        <v>0.66400000000000003</v>
      </c>
      <c r="F385" s="39">
        <v>1</v>
      </c>
      <c r="G385" s="126">
        <v>0.72199999999999998</v>
      </c>
      <c r="H385" s="38">
        <v>0.94</v>
      </c>
      <c r="I385" s="38">
        <v>0.85499999999999998</v>
      </c>
      <c r="J385" s="41">
        <v>1</v>
      </c>
      <c r="K385" s="41">
        <v>1</v>
      </c>
      <c r="L385" s="41"/>
      <c r="M385" s="37">
        <v>75640</v>
      </c>
      <c r="N385" s="125" t="s">
        <v>145</v>
      </c>
    </row>
    <row r="386" spans="1:14" x14ac:dyDescent="0.4">
      <c r="A386" s="40" t="str">
        <f t="shared" si="5"/>
        <v>75640 UPSHUR</v>
      </c>
      <c r="B386" s="38">
        <v>0.82</v>
      </c>
      <c r="C386" s="38">
        <v>0.82</v>
      </c>
      <c r="D386" s="39">
        <v>0.68799999999999994</v>
      </c>
      <c r="E386" s="39">
        <v>0.66400000000000003</v>
      </c>
      <c r="F386" s="39">
        <v>1</v>
      </c>
      <c r="G386" s="126">
        <v>0.93899999999999995</v>
      </c>
      <c r="H386" s="38">
        <v>1</v>
      </c>
      <c r="I386" s="38">
        <v>0.91</v>
      </c>
      <c r="J386" s="41">
        <v>1</v>
      </c>
      <c r="K386" s="41">
        <v>1</v>
      </c>
      <c r="L386" s="41"/>
      <c r="M386" s="37">
        <v>75640</v>
      </c>
      <c r="N386" s="125" t="s">
        <v>138</v>
      </c>
    </row>
    <row r="387" spans="1:14" x14ac:dyDescent="0.4">
      <c r="A387" s="40" t="str">
        <f t="shared" si="5"/>
        <v>75643 PANOLA</v>
      </c>
      <c r="B387" s="38">
        <v>0.625</v>
      </c>
      <c r="C387" s="38">
        <v>0.625</v>
      </c>
      <c r="D387" s="39">
        <v>0.68799999999999994</v>
      </c>
      <c r="E387" s="39">
        <v>0.66400000000000003</v>
      </c>
      <c r="F387" s="39">
        <v>1</v>
      </c>
      <c r="G387" s="126">
        <v>0.76500000000000001</v>
      </c>
      <c r="H387" s="38">
        <v>0.95</v>
      </c>
      <c r="I387" s="38">
        <v>0.86499999999999999</v>
      </c>
      <c r="J387" s="41">
        <v>1</v>
      </c>
      <c r="K387" s="41">
        <v>1</v>
      </c>
      <c r="L387" s="41"/>
      <c r="M387" s="37">
        <v>75643</v>
      </c>
      <c r="N387" s="125" t="s">
        <v>148</v>
      </c>
    </row>
    <row r="388" spans="1:14" x14ac:dyDescent="0.4">
      <c r="A388" s="40" t="str">
        <f t="shared" si="5"/>
        <v>75643 SHELBY</v>
      </c>
      <c r="B388" s="38">
        <v>0.59</v>
      </c>
      <c r="C388" s="38">
        <v>0.59</v>
      </c>
      <c r="D388" s="39">
        <v>0.68799999999999994</v>
      </c>
      <c r="E388" s="39">
        <v>0.66400000000000003</v>
      </c>
      <c r="F388" s="39">
        <v>1</v>
      </c>
      <c r="G388" s="126">
        <v>0.72199999999999998</v>
      </c>
      <c r="H388" s="38">
        <v>0.96</v>
      </c>
      <c r="I388" s="38">
        <v>0.875</v>
      </c>
      <c r="J388" s="41">
        <v>1</v>
      </c>
      <c r="K388" s="41">
        <v>1</v>
      </c>
      <c r="L388" s="41"/>
      <c r="M388" s="37">
        <v>75643</v>
      </c>
      <c r="N388" s="125" t="s">
        <v>149</v>
      </c>
    </row>
    <row r="389" spans="1:14" x14ac:dyDescent="0.4">
      <c r="A389" s="40" t="str">
        <f t="shared" si="5"/>
        <v>75644 CAMP</v>
      </c>
      <c r="B389" s="38">
        <v>0.63500000000000001</v>
      </c>
      <c r="C389" s="38">
        <v>0.63500000000000001</v>
      </c>
      <c r="D389" s="39">
        <v>0.68799999999999994</v>
      </c>
      <c r="E389" s="39">
        <v>0.66400000000000003</v>
      </c>
      <c r="F389" s="39">
        <v>1</v>
      </c>
      <c r="G389" s="126">
        <v>0.72199999999999998</v>
      </c>
      <c r="H389" s="38">
        <v>0.85499999999999998</v>
      </c>
      <c r="I389" s="38">
        <v>0.77500000000000002</v>
      </c>
      <c r="J389" s="41">
        <v>1</v>
      </c>
      <c r="K389" s="41">
        <v>1</v>
      </c>
      <c r="L389" s="41"/>
      <c r="M389" s="37">
        <v>75644</v>
      </c>
      <c r="N389" s="125" t="s">
        <v>139</v>
      </c>
    </row>
    <row r="390" spans="1:14" x14ac:dyDescent="0.4">
      <c r="A390" s="40" t="str">
        <f t="shared" si="5"/>
        <v>75644 UPSHUR</v>
      </c>
      <c r="B390" s="38">
        <v>0.82</v>
      </c>
      <c r="C390" s="38">
        <v>0.82</v>
      </c>
      <c r="D390" s="39">
        <v>0.68799999999999994</v>
      </c>
      <c r="E390" s="39">
        <v>0.66400000000000003</v>
      </c>
      <c r="F390" s="39">
        <v>1</v>
      </c>
      <c r="G390" s="126">
        <v>0.93899999999999995</v>
      </c>
      <c r="H390" s="38">
        <v>1</v>
      </c>
      <c r="I390" s="38">
        <v>0.91</v>
      </c>
      <c r="J390" s="41">
        <v>1</v>
      </c>
      <c r="K390" s="41">
        <v>1</v>
      </c>
      <c r="L390" s="41"/>
      <c r="M390" s="37">
        <v>75644</v>
      </c>
      <c r="N390" s="125" t="s">
        <v>138</v>
      </c>
    </row>
    <row r="391" spans="1:14" x14ac:dyDescent="0.4">
      <c r="A391" s="40" t="str">
        <f t="shared" si="5"/>
        <v>75645 GREGG</v>
      </c>
      <c r="B391" s="38">
        <v>0.80500000000000005</v>
      </c>
      <c r="C391" s="38">
        <v>0.80500000000000005</v>
      </c>
      <c r="D391" s="39">
        <v>0.752</v>
      </c>
      <c r="E391" s="39">
        <v>0.66400000000000003</v>
      </c>
      <c r="F391" s="39">
        <v>1</v>
      </c>
      <c r="G391" s="126">
        <v>0.98699999999999999</v>
      </c>
      <c r="H391" s="38">
        <v>1.0249999999999999</v>
      </c>
      <c r="I391" s="38">
        <v>0.93</v>
      </c>
      <c r="J391" s="41">
        <v>1</v>
      </c>
      <c r="K391" s="41">
        <v>1</v>
      </c>
      <c r="L391" s="41"/>
      <c r="M391" s="37">
        <v>75645</v>
      </c>
      <c r="N391" s="125" t="s">
        <v>146</v>
      </c>
    </row>
    <row r="392" spans="1:14" x14ac:dyDescent="0.4">
      <c r="A392" s="40" t="str">
        <f t="shared" ref="A392:A455" si="6">M392&amp;" "&amp;N392</f>
        <v>75645 UPSHUR</v>
      </c>
      <c r="B392" s="38">
        <v>0.82</v>
      </c>
      <c r="C392" s="38">
        <v>0.82</v>
      </c>
      <c r="D392" s="39">
        <v>0.68799999999999994</v>
      </c>
      <c r="E392" s="39">
        <v>0.66400000000000003</v>
      </c>
      <c r="F392" s="39">
        <v>1</v>
      </c>
      <c r="G392" s="126">
        <v>0.93899999999999995</v>
      </c>
      <c r="H392" s="38">
        <v>1</v>
      </c>
      <c r="I392" s="38">
        <v>0.91</v>
      </c>
      <c r="J392" s="41">
        <v>1</v>
      </c>
      <c r="K392" s="41">
        <v>1</v>
      </c>
      <c r="L392" s="41"/>
      <c r="M392" s="37">
        <v>75645</v>
      </c>
      <c r="N392" s="125" t="s">
        <v>138</v>
      </c>
    </row>
    <row r="393" spans="1:14" x14ac:dyDescent="0.4">
      <c r="A393" s="40" t="str">
        <f t="shared" si="6"/>
        <v>75647 GREGG</v>
      </c>
      <c r="B393" s="38">
        <v>0.80500000000000005</v>
      </c>
      <c r="C393" s="38">
        <v>0.80500000000000005</v>
      </c>
      <c r="D393" s="39">
        <v>0.752</v>
      </c>
      <c r="E393" s="39">
        <v>0.66400000000000003</v>
      </c>
      <c r="F393" s="39">
        <v>1</v>
      </c>
      <c r="G393" s="126">
        <v>0.98699999999999999</v>
      </c>
      <c r="H393" s="38">
        <v>1.0249999999999999</v>
      </c>
      <c r="I393" s="38">
        <v>0.93</v>
      </c>
      <c r="J393" s="41">
        <v>1</v>
      </c>
      <c r="K393" s="41">
        <v>1</v>
      </c>
      <c r="L393" s="41"/>
      <c r="M393" s="37">
        <v>75647</v>
      </c>
      <c r="N393" s="125" t="s">
        <v>146</v>
      </c>
    </row>
    <row r="394" spans="1:14" x14ac:dyDescent="0.4">
      <c r="A394" s="40" t="str">
        <f t="shared" si="6"/>
        <v>75647 SMITH</v>
      </c>
      <c r="B394" s="38">
        <v>0.78500000000000003</v>
      </c>
      <c r="C394" s="38">
        <v>0.78500000000000003</v>
      </c>
      <c r="D394" s="39">
        <v>0.73299999999999998</v>
      </c>
      <c r="E394" s="39">
        <v>0.66400000000000003</v>
      </c>
      <c r="F394" s="39">
        <v>1</v>
      </c>
      <c r="G394" s="126">
        <v>0.93899999999999995</v>
      </c>
      <c r="H394" s="38">
        <v>0.85</v>
      </c>
      <c r="I394" s="38">
        <v>0.77500000000000002</v>
      </c>
      <c r="J394" s="41">
        <v>1</v>
      </c>
      <c r="K394" s="41">
        <v>1</v>
      </c>
      <c r="L394" s="41"/>
      <c r="M394" s="37">
        <v>75647</v>
      </c>
      <c r="N394" s="125" t="s">
        <v>128</v>
      </c>
    </row>
    <row r="395" spans="1:14" x14ac:dyDescent="0.4">
      <c r="A395" s="40" t="str">
        <f t="shared" si="6"/>
        <v>75647 UPSHUR</v>
      </c>
      <c r="B395" s="38">
        <v>0.82</v>
      </c>
      <c r="C395" s="38">
        <v>0.82</v>
      </c>
      <c r="D395" s="39">
        <v>0.68799999999999994</v>
      </c>
      <c r="E395" s="39">
        <v>0.66400000000000003</v>
      </c>
      <c r="F395" s="39">
        <v>1</v>
      </c>
      <c r="G395" s="126">
        <v>0.93899999999999995</v>
      </c>
      <c r="H395" s="38">
        <v>1</v>
      </c>
      <c r="I395" s="38">
        <v>0.91</v>
      </c>
      <c r="J395" s="41">
        <v>1</v>
      </c>
      <c r="K395" s="41">
        <v>1</v>
      </c>
      <c r="L395" s="41"/>
      <c r="M395" s="37">
        <v>75647</v>
      </c>
      <c r="N395" s="125" t="s">
        <v>138</v>
      </c>
    </row>
    <row r="396" spans="1:14" x14ac:dyDescent="0.4">
      <c r="A396" s="40" t="str">
        <f t="shared" si="6"/>
        <v>75650 HARRISON</v>
      </c>
      <c r="B396" s="38">
        <v>0.82</v>
      </c>
      <c r="C396" s="38">
        <v>0.82</v>
      </c>
      <c r="D396" s="39">
        <v>0.68799999999999994</v>
      </c>
      <c r="E396" s="39">
        <v>0.66400000000000003</v>
      </c>
      <c r="F396" s="39">
        <v>1</v>
      </c>
      <c r="G396" s="126">
        <v>0.93899999999999995</v>
      </c>
      <c r="H396" s="38">
        <v>1.075</v>
      </c>
      <c r="I396" s="38">
        <v>0.97499999999999998</v>
      </c>
      <c r="J396" s="41">
        <v>1</v>
      </c>
      <c r="K396" s="41">
        <v>1</v>
      </c>
      <c r="L396" s="41"/>
      <c r="M396" s="37">
        <v>75650</v>
      </c>
      <c r="N396" s="125" t="s">
        <v>129</v>
      </c>
    </row>
    <row r="397" spans="1:14" x14ac:dyDescent="0.4">
      <c r="A397" s="40" t="str">
        <f t="shared" si="6"/>
        <v>75651 HARRISON</v>
      </c>
      <c r="B397" s="38">
        <v>0.82</v>
      </c>
      <c r="C397" s="38">
        <v>0.82</v>
      </c>
      <c r="D397" s="39">
        <v>0.68799999999999994</v>
      </c>
      <c r="E397" s="39">
        <v>0.66400000000000003</v>
      </c>
      <c r="F397" s="39">
        <v>1</v>
      </c>
      <c r="G397" s="126">
        <v>0.93899999999999995</v>
      </c>
      <c r="H397" s="38">
        <v>1.075</v>
      </c>
      <c r="I397" s="38">
        <v>0.97499999999999998</v>
      </c>
      <c r="J397" s="41">
        <v>1</v>
      </c>
      <c r="K397" s="41">
        <v>1</v>
      </c>
      <c r="L397" s="41"/>
      <c r="M397" s="37">
        <v>75651</v>
      </c>
      <c r="N397" s="125" t="s">
        <v>129</v>
      </c>
    </row>
    <row r="398" spans="1:14" x14ac:dyDescent="0.4">
      <c r="A398" s="40" t="str">
        <f t="shared" si="6"/>
        <v>75651 MARION</v>
      </c>
      <c r="B398" s="38">
        <v>0.77500000000000002</v>
      </c>
      <c r="C398" s="38">
        <v>0.77500000000000002</v>
      </c>
      <c r="D398" s="39">
        <v>0.68799999999999994</v>
      </c>
      <c r="E398" s="39">
        <v>0.66400000000000003</v>
      </c>
      <c r="F398" s="39">
        <v>1</v>
      </c>
      <c r="G398" s="126">
        <v>0.72199999999999998</v>
      </c>
      <c r="H398" s="38">
        <v>0.94</v>
      </c>
      <c r="I398" s="38">
        <v>0.85499999999999998</v>
      </c>
      <c r="J398" s="41">
        <v>1</v>
      </c>
      <c r="K398" s="41">
        <v>1</v>
      </c>
      <c r="L398" s="41"/>
      <c r="M398" s="37">
        <v>75651</v>
      </c>
      <c r="N398" s="125" t="s">
        <v>145</v>
      </c>
    </row>
    <row r="399" spans="1:14" x14ac:dyDescent="0.4">
      <c r="A399" s="40" t="str">
        <f t="shared" si="6"/>
        <v>75652 GREGG</v>
      </c>
      <c r="B399" s="38">
        <v>0.80500000000000005</v>
      </c>
      <c r="C399" s="38">
        <v>0.80500000000000005</v>
      </c>
      <c r="D399" s="39">
        <v>0.752</v>
      </c>
      <c r="E399" s="39">
        <v>0.66400000000000003</v>
      </c>
      <c r="F399" s="39">
        <v>1</v>
      </c>
      <c r="G399" s="126">
        <v>0.98699999999999999</v>
      </c>
      <c r="H399" s="38">
        <v>1.0249999999999999</v>
      </c>
      <c r="I399" s="38">
        <v>0.93</v>
      </c>
      <c r="J399" s="41">
        <v>1</v>
      </c>
      <c r="K399" s="41">
        <v>1</v>
      </c>
      <c r="L399" s="41"/>
      <c r="M399" s="37">
        <v>75652</v>
      </c>
      <c r="N399" s="125" t="s">
        <v>146</v>
      </c>
    </row>
    <row r="400" spans="1:14" x14ac:dyDescent="0.4">
      <c r="A400" s="40" t="str">
        <f t="shared" si="6"/>
        <v>75652 PANOLA</v>
      </c>
      <c r="B400" s="38">
        <v>0.625</v>
      </c>
      <c r="C400" s="38">
        <v>0.625</v>
      </c>
      <c r="D400" s="39">
        <v>0.68799999999999994</v>
      </c>
      <c r="E400" s="39">
        <v>0.66400000000000003</v>
      </c>
      <c r="F400" s="39">
        <v>1</v>
      </c>
      <c r="G400" s="126">
        <v>0.76500000000000001</v>
      </c>
      <c r="H400" s="38">
        <v>0.95</v>
      </c>
      <c r="I400" s="38">
        <v>0.86499999999999999</v>
      </c>
      <c r="J400" s="41">
        <v>1</v>
      </c>
      <c r="K400" s="41">
        <v>1</v>
      </c>
      <c r="L400" s="41"/>
      <c r="M400" s="37">
        <v>75652</v>
      </c>
      <c r="N400" s="125" t="s">
        <v>148</v>
      </c>
    </row>
    <row r="401" spans="1:14" x14ac:dyDescent="0.4">
      <c r="A401" s="40" t="str">
        <f t="shared" si="6"/>
        <v>75652 RUSK</v>
      </c>
      <c r="B401" s="38">
        <v>0.80500000000000005</v>
      </c>
      <c r="C401" s="38">
        <v>0.80500000000000005</v>
      </c>
      <c r="D401" s="39">
        <v>0.68799999999999994</v>
      </c>
      <c r="E401" s="39">
        <v>0.66400000000000003</v>
      </c>
      <c r="F401" s="39">
        <v>1</v>
      </c>
      <c r="G401" s="126">
        <v>0.93899999999999995</v>
      </c>
      <c r="H401" s="38">
        <v>1.01</v>
      </c>
      <c r="I401" s="38">
        <v>0.92</v>
      </c>
      <c r="J401" s="41">
        <v>1</v>
      </c>
      <c r="K401" s="41">
        <v>1</v>
      </c>
      <c r="L401" s="41"/>
      <c r="M401" s="37">
        <v>75652</v>
      </c>
      <c r="N401" s="125" t="s">
        <v>147</v>
      </c>
    </row>
    <row r="402" spans="1:14" x14ac:dyDescent="0.4">
      <c r="A402" s="40" t="str">
        <f t="shared" si="6"/>
        <v>75654 CHEROKEE</v>
      </c>
      <c r="B402" s="38">
        <v>0.73</v>
      </c>
      <c r="C402" s="38">
        <v>0.73</v>
      </c>
      <c r="D402" s="39">
        <v>0.68799999999999994</v>
      </c>
      <c r="E402" s="39">
        <v>0.66400000000000003</v>
      </c>
      <c r="F402" s="39">
        <v>1</v>
      </c>
      <c r="G402" s="126">
        <v>0.72199999999999998</v>
      </c>
      <c r="H402" s="38">
        <v>0.97</v>
      </c>
      <c r="I402" s="38">
        <v>0.88</v>
      </c>
      <c r="J402" s="41">
        <v>1</v>
      </c>
      <c r="K402" s="41">
        <v>1</v>
      </c>
      <c r="L402" s="41"/>
      <c r="M402" s="37">
        <v>75654</v>
      </c>
      <c r="N402" s="125" t="s">
        <v>150</v>
      </c>
    </row>
    <row r="403" spans="1:14" x14ac:dyDescent="0.4">
      <c r="A403" s="40" t="str">
        <f t="shared" si="6"/>
        <v>75654 RUSK</v>
      </c>
      <c r="B403" s="38">
        <v>0.80500000000000005</v>
      </c>
      <c r="C403" s="38">
        <v>0.80500000000000005</v>
      </c>
      <c r="D403" s="39">
        <v>0.68799999999999994</v>
      </c>
      <c r="E403" s="39">
        <v>0.66400000000000003</v>
      </c>
      <c r="F403" s="39">
        <v>1</v>
      </c>
      <c r="G403" s="126">
        <v>0.93899999999999995</v>
      </c>
      <c r="H403" s="38">
        <v>1.01</v>
      </c>
      <c r="I403" s="38">
        <v>0.92</v>
      </c>
      <c r="J403" s="41">
        <v>1</v>
      </c>
      <c r="K403" s="41">
        <v>1</v>
      </c>
      <c r="L403" s="41"/>
      <c r="M403" s="37">
        <v>75654</v>
      </c>
      <c r="N403" s="125" t="s">
        <v>147</v>
      </c>
    </row>
    <row r="404" spans="1:14" x14ac:dyDescent="0.4">
      <c r="A404" s="40" t="str">
        <f t="shared" si="6"/>
        <v>75656 CASS</v>
      </c>
      <c r="B404" s="38">
        <v>0.62</v>
      </c>
      <c r="C404" s="38">
        <v>0.62</v>
      </c>
      <c r="D404" s="39">
        <v>0.68799999999999994</v>
      </c>
      <c r="E404" s="39">
        <v>0.66400000000000003</v>
      </c>
      <c r="F404" s="39">
        <v>1</v>
      </c>
      <c r="G404" s="126">
        <v>0.72199999999999998</v>
      </c>
      <c r="H404" s="38">
        <v>0.875</v>
      </c>
      <c r="I404" s="38">
        <v>0.79500000000000004</v>
      </c>
      <c r="J404" s="41">
        <v>1</v>
      </c>
      <c r="K404" s="41">
        <v>1</v>
      </c>
      <c r="L404" s="41"/>
      <c r="M404" s="37">
        <v>75656</v>
      </c>
      <c r="N404" s="125" t="s">
        <v>144</v>
      </c>
    </row>
    <row r="405" spans="1:14" x14ac:dyDescent="0.4">
      <c r="A405" s="40" t="str">
        <f t="shared" si="6"/>
        <v>75656 MORRIS</v>
      </c>
      <c r="B405" s="38">
        <v>0.73499999999999999</v>
      </c>
      <c r="C405" s="38">
        <v>0.73499999999999999</v>
      </c>
      <c r="D405" s="39">
        <v>0.68799999999999994</v>
      </c>
      <c r="E405" s="39">
        <v>0.66400000000000003</v>
      </c>
      <c r="F405" s="39">
        <v>1</v>
      </c>
      <c r="G405" s="126">
        <v>0.84099999999999997</v>
      </c>
      <c r="H405" s="38">
        <v>0.9</v>
      </c>
      <c r="I405" s="38">
        <v>0.82</v>
      </c>
      <c r="J405" s="41">
        <v>1</v>
      </c>
      <c r="K405" s="41">
        <v>1</v>
      </c>
      <c r="L405" s="41"/>
      <c r="M405" s="37">
        <v>75656</v>
      </c>
      <c r="N405" s="125" t="s">
        <v>141</v>
      </c>
    </row>
    <row r="406" spans="1:14" x14ac:dyDescent="0.4">
      <c r="A406" s="40" t="str">
        <f t="shared" si="6"/>
        <v>75657 CASS</v>
      </c>
      <c r="B406" s="38">
        <v>0.62</v>
      </c>
      <c r="C406" s="38">
        <v>0.62</v>
      </c>
      <c r="D406" s="39">
        <v>0.68799999999999994</v>
      </c>
      <c r="E406" s="39">
        <v>0.66400000000000003</v>
      </c>
      <c r="F406" s="39">
        <v>1</v>
      </c>
      <c r="G406" s="126">
        <v>0.72199999999999998</v>
      </c>
      <c r="H406" s="38">
        <v>0.875</v>
      </c>
      <c r="I406" s="38">
        <v>0.79500000000000004</v>
      </c>
      <c r="J406" s="41">
        <v>1</v>
      </c>
      <c r="K406" s="41">
        <v>1</v>
      </c>
      <c r="L406" s="41"/>
      <c r="M406" s="37">
        <v>75657</v>
      </c>
      <c r="N406" s="125" t="s">
        <v>144</v>
      </c>
    </row>
    <row r="407" spans="1:14" x14ac:dyDescent="0.4">
      <c r="A407" s="40" t="str">
        <f t="shared" si="6"/>
        <v>75657 HARRISON</v>
      </c>
      <c r="B407" s="38">
        <v>0.82</v>
      </c>
      <c r="C407" s="38">
        <v>0.82</v>
      </c>
      <c r="D407" s="39">
        <v>0.68799999999999994</v>
      </c>
      <c r="E407" s="39">
        <v>0.66400000000000003</v>
      </c>
      <c r="F407" s="39">
        <v>1</v>
      </c>
      <c r="G407" s="126">
        <v>0.93899999999999995</v>
      </c>
      <c r="H407" s="38">
        <v>1.075</v>
      </c>
      <c r="I407" s="38">
        <v>0.97499999999999998</v>
      </c>
      <c r="J407" s="41">
        <v>1</v>
      </c>
      <c r="K407" s="41">
        <v>1</v>
      </c>
      <c r="L407" s="41"/>
      <c r="M407" s="37">
        <v>75657</v>
      </c>
      <c r="N407" s="125" t="s">
        <v>129</v>
      </c>
    </row>
    <row r="408" spans="1:14" x14ac:dyDescent="0.4">
      <c r="A408" s="40" t="str">
        <f t="shared" si="6"/>
        <v>75657 MARION</v>
      </c>
      <c r="B408" s="38">
        <v>0.77500000000000002</v>
      </c>
      <c r="C408" s="38">
        <v>0.77500000000000002</v>
      </c>
      <c r="D408" s="39">
        <v>0.68799999999999994</v>
      </c>
      <c r="E408" s="39">
        <v>0.66400000000000003</v>
      </c>
      <c r="F408" s="39">
        <v>1</v>
      </c>
      <c r="G408" s="126">
        <v>0.72199999999999998</v>
      </c>
      <c r="H408" s="38">
        <v>0.94</v>
      </c>
      <c r="I408" s="38">
        <v>0.85499999999999998</v>
      </c>
      <c r="J408" s="41">
        <v>1</v>
      </c>
      <c r="K408" s="41">
        <v>1</v>
      </c>
      <c r="L408" s="41"/>
      <c r="M408" s="37">
        <v>75657</v>
      </c>
      <c r="N408" s="125" t="s">
        <v>145</v>
      </c>
    </row>
    <row r="409" spans="1:14" x14ac:dyDescent="0.4">
      <c r="A409" s="40" t="str">
        <f t="shared" si="6"/>
        <v>75661 HARRISON</v>
      </c>
      <c r="B409" s="38">
        <v>0.82</v>
      </c>
      <c r="C409" s="38">
        <v>0.82</v>
      </c>
      <c r="D409" s="39">
        <v>0.68799999999999994</v>
      </c>
      <c r="E409" s="39">
        <v>0.66400000000000003</v>
      </c>
      <c r="F409" s="39">
        <v>1</v>
      </c>
      <c r="G409" s="126">
        <v>0.93899999999999995</v>
      </c>
      <c r="H409" s="38">
        <v>1.075</v>
      </c>
      <c r="I409" s="38">
        <v>0.97499999999999998</v>
      </c>
      <c r="J409" s="41">
        <v>1</v>
      </c>
      <c r="K409" s="41">
        <v>1</v>
      </c>
      <c r="L409" s="41"/>
      <c r="M409" s="37">
        <v>75661</v>
      </c>
      <c r="N409" s="125" t="s">
        <v>129</v>
      </c>
    </row>
    <row r="410" spans="1:14" x14ac:dyDescent="0.4">
      <c r="A410" s="40" t="str">
        <f t="shared" si="6"/>
        <v>75662 GREGG</v>
      </c>
      <c r="B410" s="38">
        <v>0.80500000000000005</v>
      </c>
      <c r="C410" s="38">
        <v>0.80500000000000005</v>
      </c>
      <c r="D410" s="39">
        <v>0.752</v>
      </c>
      <c r="E410" s="39">
        <v>0.66400000000000003</v>
      </c>
      <c r="F410" s="39">
        <v>1</v>
      </c>
      <c r="G410" s="126">
        <v>0.98699999999999999</v>
      </c>
      <c r="H410" s="38">
        <v>1.0249999999999999</v>
      </c>
      <c r="I410" s="38">
        <v>0.93</v>
      </c>
      <c r="J410" s="41">
        <v>1</v>
      </c>
      <c r="K410" s="41">
        <v>1</v>
      </c>
      <c r="L410" s="41"/>
      <c r="M410" s="37">
        <v>75662</v>
      </c>
      <c r="N410" s="125" t="s">
        <v>146</v>
      </c>
    </row>
    <row r="411" spans="1:14" x14ac:dyDescent="0.4">
      <c r="A411" s="40" t="str">
        <f t="shared" si="6"/>
        <v>75662 RUSK</v>
      </c>
      <c r="B411" s="38">
        <v>0.80500000000000005</v>
      </c>
      <c r="C411" s="38">
        <v>0.80500000000000005</v>
      </c>
      <c r="D411" s="39">
        <v>0.68799999999999994</v>
      </c>
      <c r="E411" s="39">
        <v>0.66400000000000003</v>
      </c>
      <c r="F411" s="39">
        <v>1</v>
      </c>
      <c r="G411" s="126">
        <v>0.93899999999999995</v>
      </c>
      <c r="H411" s="38">
        <v>1.01</v>
      </c>
      <c r="I411" s="38">
        <v>0.92</v>
      </c>
      <c r="J411" s="41">
        <v>1</v>
      </c>
      <c r="K411" s="41">
        <v>1</v>
      </c>
      <c r="L411" s="41"/>
      <c r="M411" s="37">
        <v>75662</v>
      </c>
      <c r="N411" s="125" t="s">
        <v>147</v>
      </c>
    </row>
    <row r="412" spans="1:14" x14ac:dyDescent="0.4">
      <c r="A412" s="40" t="str">
        <f t="shared" si="6"/>
        <v>75662 SMITH</v>
      </c>
      <c r="B412" s="38">
        <v>0.78500000000000003</v>
      </c>
      <c r="C412" s="38">
        <v>0.78500000000000003</v>
      </c>
      <c r="D412" s="39">
        <v>0.73299999999999998</v>
      </c>
      <c r="E412" s="39">
        <v>0.66400000000000003</v>
      </c>
      <c r="F412" s="39">
        <v>1</v>
      </c>
      <c r="G412" s="126">
        <v>0.93899999999999995</v>
      </c>
      <c r="H412" s="38">
        <v>0.85</v>
      </c>
      <c r="I412" s="38">
        <v>0.77500000000000002</v>
      </c>
      <c r="J412" s="41">
        <v>1</v>
      </c>
      <c r="K412" s="41">
        <v>1</v>
      </c>
      <c r="L412" s="41"/>
      <c r="M412" s="37">
        <v>75662</v>
      </c>
      <c r="N412" s="125" t="s">
        <v>128</v>
      </c>
    </row>
    <row r="413" spans="1:14" x14ac:dyDescent="0.4">
      <c r="A413" s="40" t="str">
        <f t="shared" si="6"/>
        <v>75667 RUSK</v>
      </c>
      <c r="B413" s="38">
        <v>0.80500000000000005</v>
      </c>
      <c r="C413" s="38">
        <v>0.80500000000000005</v>
      </c>
      <c r="D413" s="39">
        <v>0.68799999999999994</v>
      </c>
      <c r="E413" s="39">
        <v>0.66400000000000003</v>
      </c>
      <c r="F413" s="39">
        <v>1</v>
      </c>
      <c r="G413" s="126">
        <v>0.93899999999999995</v>
      </c>
      <c r="H413" s="38">
        <v>1.01</v>
      </c>
      <c r="I413" s="38">
        <v>0.92</v>
      </c>
      <c r="J413" s="41">
        <v>1</v>
      </c>
      <c r="K413" s="41">
        <v>1</v>
      </c>
      <c r="L413" s="41"/>
      <c r="M413" s="37">
        <v>75667</v>
      </c>
      <c r="N413" s="125" t="s">
        <v>147</v>
      </c>
    </row>
    <row r="414" spans="1:14" x14ac:dyDescent="0.4">
      <c r="A414" s="40" t="str">
        <f t="shared" si="6"/>
        <v>75668 CASS</v>
      </c>
      <c r="B414" s="38">
        <v>0.62</v>
      </c>
      <c r="C414" s="38">
        <v>0.62</v>
      </c>
      <c r="D414" s="39">
        <v>0.68799999999999994</v>
      </c>
      <c r="E414" s="39">
        <v>0.66400000000000003</v>
      </c>
      <c r="F414" s="39">
        <v>1</v>
      </c>
      <c r="G414" s="126">
        <v>0.72199999999999998</v>
      </c>
      <c r="H414" s="38">
        <v>0.875</v>
      </c>
      <c r="I414" s="38">
        <v>0.79500000000000004</v>
      </c>
      <c r="J414" s="41">
        <v>1</v>
      </c>
      <c r="K414" s="41">
        <v>1</v>
      </c>
      <c r="L414" s="41"/>
      <c r="M414" s="37">
        <v>75668</v>
      </c>
      <c r="N414" s="125" t="s">
        <v>144</v>
      </c>
    </row>
    <row r="415" spans="1:14" x14ac:dyDescent="0.4">
      <c r="A415" s="40" t="str">
        <f t="shared" si="6"/>
        <v>75668 HENDERSON</v>
      </c>
      <c r="B415" s="38">
        <v>0.71</v>
      </c>
      <c r="C415" s="38">
        <v>0.71</v>
      </c>
      <c r="D415" s="39">
        <v>0.68799999999999994</v>
      </c>
      <c r="E415" s="39">
        <v>0.66400000000000003</v>
      </c>
      <c r="F415" s="39">
        <v>0.7</v>
      </c>
      <c r="G415" s="126">
        <v>0.72199999999999998</v>
      </c>
      <c r="H415" s="38">
        <v>0.76500000000000001</v>
      </c>
      <c r="I415" s="38">
        <v>0.69499999999999995</v>
      </c>
      <c r="J415" s="41">
        <v>1</v>
      </c>
      <c r="K415" s="41">
        <v>1</v>
      </c>
      <c r="L415" s="41"/>
      <c r="M415" s="37">
        <v>75668</v>
      </c>
      <c r="N415" s="125" t="s">
        <v>126</v>
      </c>
    </row>
    <row r="416" spans="1:14" x14ac:dyDescent="0.4">
      <c r="A416" s="40" t="str">
        <f t="shared" si="6"/>
        <v>75668 MARION</v>
      </c>
      <c r="B416" s="38">
        <v>0.77500000000000002</v>
      </c>
      <c r="C416" s="38">
        <v>0.77500000000000002</v>
      </c>
      <c r="D416" s="39">
        <v>0.68799999999999994</v>
      </c>
      <c r="E416" s="39">
        <v>0.66400000000000003</v>
      </c>
      <c r="F416" s="39">
        <v>1</v>
      </c>
      <c r="G416" s="126">
        <v>0.72199999999999998</v>
      </c>
      <c r="H416" s="38">
        <v>0.94</v>
      </c>
      <c r="I416" s="38">
        <v>0.85499999999999998</v>
      </c>
      <c r="J416" s="41">
        <v>1</v>
      </c>
      <c r="K416" s="41">
        <v>1</v>
      </c>
      <c r="L416" s="41"/>
      <c r="M416" s="37">
        <v>75668</v>
      </c>
      <c r="N416" s="125" t="s">
        <v>145</v>
      </c>
    </row>
    <row r="417" spans="1:14" x14ac:dyDescent="0.4">
      <c r="A417" s="40" t="str">
        <f t="shared" si="6"/>
        <v>75668 MORRIS</v>
      </c>
      <c r="B417" s="38">
        <v>0.73499999999999999</v>
      </c>
      <c r="C417" s="38">
        <v>0.73499999999999999</v>
      </c>
      <c r="D417" s="39">
        <v>0.68799999999999994</v>
      </c>
      <c r="E417" s="39">
        <v>0.66400000000000003</v>
      </c>
      <c r="F417" s="39">
        <v>1</v>
      </c>
      <c r="G417" s="126">
        <v>0.84099999999999997</v>
      </c>
      <c r="H417" s="38">
        <v>0.9</v>
      </c>
      <c r="I417" s="38">
        <v>0.82</v>
      </c>
      <c r="J417" s="41">
        <v>1</v>
      </c>
      <c r="K417" s="41">
        <v>1</v>
      </c>
      <c r="L417" s="41"/>
      <c r="M417" s="37">
        <v>75668</v>
      </c>
      <c r="N417" s="125" t="s">
        <v>141</v>
      </c>
    </row>
    <row r="418" spans="1:14" x14ac:dyDescent="0.4">
      <c r="A418" s="40" t="str">
        <f t="shared" si="6"/>
        <v>75669 PANOLA</v>
      </c>
      <c r="B418" s="38">
        <v>0.625</v>
      </c>
      <c r="C418" s="38">
        <v>0.625</v>
      </c>
      <c r="D418" s="39">
        <v>0.68799999999999994</v>
      </c>
      <c r="E418" s="39">
        <v>0.66400000000000003</v>
      </c>
      <c r="F418" s="39">
        <v>1</v>
      </c>
      <c r="G418" s="126">
        <v>0.76500000000000001</v>
      </c>
      <c r="H418" s="38">
        <v>0.95</v>
      </c>
      <c r="I418" s="38">
        <v>0.86499999999999999</v>
      </c>
      <c r="J418" s="41">
        <v>1</v>
      </c>
      <c r="K418" s="41">
        <v>1</v>
      </c>
      <c r="L418" s="41"/>
      <c r="M418" s="37">
        <v>75669</v>
      </c>
      <c r="N418" s="125" t="s">
        <v>148</v>
      </c>
    </row>
    <row r="419" spans="1:14" x14ac:dyDescent="0.4">
      <c r="A419" s="40" t="str">
        <f t="shared" si="6"/>
        <v>75669 RUSK</v>
      </c>
      <c r="B419" s="38">
        <v>0.80500000000000005</v>
      </c>
      <c r="C419" s="38">
        <v>0.80500000000000005</v>
      </c>
      <c r="D419" s="39">
        <v>0.68799999999999994</v>
      </c>
      <c r="E419" s="39">
        <v>0.66400000000000003</v>
      </c>
      <c r="F419" s="39">
        <v>1</v>
      </c>
      <c r="G419" s="126">
        <v>0.93899999999999995</v>
      </c>
      <c r="H419" s="38">
        <v>1.01</v>
      </c>
      <c r="I419" s="38">
        <v>0.92</v>
      </c>
      <c r="J419" s="41">
        <v>1</v>
      </c>
      <c r="K419" s="41">
        <v>1</v>
      </c>
      <c r="L419" s="41"/>
      <c r="M419" s="37">
        <v>75669</v>
      </c>
      <c r="N419" s="125" t="s">
        <v>147</v>
      </c>
    </row>
    <row r="420" spans="1:14" x14ac:dyDescent="0.4">
      <c r="A420" s="40" t="str">
        <f t="shared" si="6"/>
        <v>75670 HARRISON</v>
      </c>
      <c r="B420" s="38">
        <v>0.82</v>
      </c>
      <c r="C420" s="38">
        <v>0.82</v>
      </c>
      <c r="D420" s="39">
        <v>0.68799999999999994</v>
      </c>
      <c r="E420" s="39">
        <v>0.66400000000000003</v>
      </c>
      <c r="F420" s="39">
        <v>1</v>
      </c>
      <c r="G420" s="126">
        <v>0.93899999999999995</v>
      </c>
      <c r="H420" s="38">
        <v>1.075</v>
      </c>
      <c r="I420" s="38">
        <v>0.97499999999999998</v>
      </c>
      <c r="J420" s="41">
        <v>1</v>
      </c>
      <c r="K420" s="41">
        <v>1</v>
      </c>
      <c r="L420" s="41"/>
      <c r="M420" s="37">
        <v>75670</v>
      </c>
      <c r="N420" s="125" t="s">
        <v>129</v>
      </c>
    </row>
    <row r="421" spans="1:14" x14ac:dyDescent="0.4">
      <c r="A421" s="40" t="str">
        <f t="shared" si="6"/>
        <v>75672 HARRISON</v>
      </c>
      <c r="B421" s="38">
        <v>0.82</v>
      </c>
      <c r="C421" s="38">
        <v>0.82</v>
      </c>
      <c r="D421" s="39">
        <v>0.68799999999999994</v>
      </c>
      <c r="E421" s="39">
        <v>0.66400000000000003</v>
      </c>
      <c r="F421" s="39">
        <v>1</v>
      </c>
      <c r="G421" s="126">
        <v>0.93899999999999995</v>
      </c>
      <c r="H421" s="38">
        <v>1.075</v>
      </c>
      <c r="I421" s="38">
        <v>0.97499999999999998</v>
      </c>
      <c r="J421" s="41">
        <v>1</v>
      </c>
      <c r="K421" s="41">
        <v>1</v>
      </c>
      <c r="L421" s="41"/>
      <c r="M421" s="37">
        <v>75672</v>
      </c>
      <c r="N421" s="125" t="s">
        <v>129</v>
      </c>
    </row>
    <row r="422" spans="1:14" x14ac:dyDescent="0.4">
      <c r="A422" s="40" t="str">
        <f t="shared" si="6"/>
        <v>75672 PANOLA</v>
      </c>
      <c r="B422" s="38">
        <v>0.625</v>
      </c>
      <c r="C422" s="38">
        <v>0.625</v>
      </c>
      <c r="D422" s="39">
        <v>0.68799999999999994</v>
      </c>
      <c r="E422" s="39">
        <v>0.66400000000000003</v>
      </c>
      <c r="F422" s="39">
        <v>1</v>
      </c>
      <c r="G422" s="126">
        <v>0.76500000000000001</v>
      </c>
      <c r="H422" s="38">
        <v>0.95</v>
      </c>
      <c r="I422" s="38">
        <v>0.86499999999999999</v>
      </c>
      <c r="J422" s="41">
        <v>1</v>
      </c>
      <c r="K422" s="41">
        <v>1</v>
      </c>
      <c r="L422" s="41"/>
      <c r="M422" s="37">
        <v>75672</v>
      </c>
      <c r="N422" s="125" t="s">
        <v>148</v>
      </c>
    </row>
    <row r="423" spans="1:14" x14ac:dyDescent="0.4">
      <c r="A423" s="40" t="str">
        <f t="shared" si="6"/>
        <v>75681 RUSK</v>
      </c>
      <c r="B423" s="38">
        <v>0.80500000000000005</v>
      </c>
      <c r="C423" s="38">
        <v>0.80500000000000005</v>
      </c>
      <c r="D423" s="39">
        <v>0.68799999999999994</v>
      </c>
      <c r="E423" s="39">
        <v>0.66400000000000003</v>
      </c>
      <c r="F423" s="39">
        <v>1</v>
      </c>
      <c r="G423" s="126">
        <v>0.93899999999999995</v>
      </c>
      <c r="H423" s="38">
        <v>1.01</v>
      </c>
      <c r="I423" s="38">
        <v>0.92</v>
      </c>
      <c r="J423" s="41">
        <v>1</v>
      </c>
      <c r="K423" s="41">
        <v>1</v>
      </c>
      <c r="L423" s="41"/>
      <c r="M423" s="37">
        <v>75681</v>
      </c>
      <c r="N423" s="125" t="s">
        <v>147</v>
      </c>
    </row>
    <row r="424" spans="1:14" x14ac:dyDescent="0.4">
      <c r="A424" s="40" t="str">
        <f t="shared" si="6"/>
        <v>75683 HARRISON</v>
      </c>
      <c r="B424" s="38">
        <v>0.82</v>
      </c>
      <c r="C424" s="38">
        <v>0.82</v>
      </c>
      <c r="D424" s="39">
        <v>0.68799999999999994</v>
      </c>
      <c r="E424" s="39">
        <v>0.66400000000000003</v>
      </c>
      <c r="F424" s="39">
        <v>1</v>
      </c>
      <c r="G424" s="126">
        <v>0.93899999999999995</v>
      </c>
      <c r="H424" s="38">
        <v>1.075</v>
      </c>
      <c r="I424" s="38">
        <v>0.97499999999999998</v>
      </c>
      <c r="J424" s="41">
        <v>1</v>
      </c>
      <c r="K424" s="41">
        <v>1</v>
      </c>
      <c r="L424" s="41"/>
      <c r="M424" s="37">
        <v>75683</v>
      </c>
      <c r="N424" s="125" t="s">
        <v>129</v>
      </c>
    </row>
    <row r="425" spans="1:14" x14ac:dyDescent="0.4">
      <c r="A425" s="40" t="str">
        <f t="shared" si="6"/>
        <v>75683 MARION</v>
      </c>
      <c r="B425" s="38">
        <v>0.77500000000000002</v>
      </c>
      <c r="C425" s="38">
        <v>0.77500000000000002</v>
      </c>
      <c r="D425" s="39">
        <v>0.68799999999999994</v>
      </c>
      <c r="E425" s="39">
        <v>0.66400000000000003</v>
      </c>
      <c r="F425" s="39">
        <v>1</v>
      </c>
      <c r="G425" s="126">
        <v>0.72199999999999998</v>
      </c>
      <c r="H425" s="38">
        <v>0.94</v>
      </c>
      <c r="I425" s="38">
        <v>0.85499999999999998</v>
      </c>
      <c r="J425" s="41">
        <v>1</v>
      </c>
      <c r="K425" s="41">
        <v>1</v>
      </c>
      <c r="L425" s="41"/>
      <c r="M425" s="37">
        <v>75683</v>
      </c>
      <c r="N425" s="125" t="s">
        <v>145</v>
      </c>
    </row>
    <row r="426" spans="1:14" x14ac:dyDescent="0.4">
      <c r="A426" s="40" t="str">
        <f t="shared" si="6"/>
        <v>75683 UPSHUR</v>
      </c>
      <c r="B426" s="38">
        <v>0.82</v>
      </c>
      <c r="C426" s="38">
        <v>0.82</v>
      </c>
      <c r="D426" s="39">
        <v>0.68799999999999994</v>
      </c>
      <c r="E426" s="39">
        <v>0.66400000000000003</v>
      </c>
      <c r="F426" s="39">
        <v>1</v>
      </c>
      <c r="G426" s="126">
        <v>0.93899999999999995</v>
      </c>
      <c r="H426" s="38">
        <v>1</v>
      </c>
      <c r="I426" s="38">
        <v>0.91</v>
      </c>
      <c r="J426" s="41">
        <v>1</v>
      </c>
      <c r="K426" s="41">
        <v>1</v>
      </c>
      <c r="L426" s="41"/>
      <c r="M426" s="37">
        <v>75683</v>
      </c>
      <c r="N426" s="125" t="s">
        <v>138</v>
      </c>
    </row>
    <row r="427" spans="1:14" x14ac:dyDescent="0.4">
      <c r="A427" s="40" t="str">
        <f t="shared" si="6"/>
        <v>75684 RUSK</v>
      </c>
      <c r="B427" s="38">
        <v>0.80500000000000005</v>
      </c>
      <c r="C427" s="38">
        <v>0.80500000000000005</v>
      </c>
      <c r="D427" s="39">
        <v>0.68799999999999994</v>
      </c>
      <c r="E427" s="39">
        <v>0.66400000000000003</v>
      </c>
      <c r="F427" s="39">
        <v>1</v>
      </c>
      <c r="G427" s="126">
        <v>0.93899999999999995</v>
      </c>
      <c r="H427" s="38">
        <v>1.01</v>
      </c>
      <c r="I427" s="38">
        <v>0.92</v>
      </c>
      <c r="J427" s="41">
        <v>1</v>
      </c>
      <c r="K427" s="41">
        <v>1</v>
      </c>
      <c r="L427" s="41"/>
      <c r="M427" s="37">
        <v>75684</v>
      </c>
      <c r="N427" s="125" t="s">
        <v>147</v>
      </c>
    </row>
    <row r="428" spans="1:14" x14ac:dyDescent="0.4">
      <c r="A428" s="40" t="str">
        <f t="shared" si="6"/>
        <v>75684 SMITH</v>
      </c>
      <c r="B428" s="38">
        <v>0.78500000000000003</v>
      </c>
      <c r="C428" s="38">
        <v>0.78500000000000003</v>
      </c>
      <c r="D428" s="39">
        <v>0.73299999999999998</v>
      </c>
      <c r="E428" s="39">
        <v>0.66400000000000003</v>
      </c>
      <c r="F428" s="39">
        <v>1</v>
      </c>
      <c r="G428" s="126">
        <v>0.93899999999999995</v>
      </c>
      <c r="H428" s="38">
        <v>0.85</v>
      </c>
      <c r="I428" s="38">
        <v>0.77500000000000002</v>
      </c>
      <c r="J428" s="41">
        <v>1</v>
      </c>
      <c r="K428" s="41">
        <v>1</v>
      </c>
      <c r="L428" s="41"/>
      <c r="M428" s="37">
        <v>75684</v>
      </c>
      <c r="N428" s="125" t="s">
        <v>128</v>
      </c>
    </row>
    <row r="429" spans="1:14" x14ac:dyDescent="0.4">
      <c r="A429" s="40" t="str">
        <f t="shared" si="6"/>
        <v>75686 CAMP</v>
      </c>
      <c r="B429" s="38">
        <v>0.63500000000000001</v>
      </c>
      <c r="C429" s="38">
        <v>0.63500000000000001</v>
      </c>
      <c r="D429" s="39">
        <v>0.68799999999999994</v>
      </c>
      <c r="E429" s="39">
        <v>0.66400000000000003</v>
      </c>
      <c r="F429" s="39">
        <v>1</v>
      </c>
      <c r="G429" s="126">
        <v>0.72199999999999998</v>
      </c>
      <c r="H429" s="38">
        <v>0.85499999999999998</v>
      </c>
      <c r="I429" s="38">
        <v>0.77500000000000002</v>
      </c>
      <c r="J429" s="41">
        <v>1</v>
      </c>
      <c r="K429" s="41">
        <v>1</v>
      </c>
      <c r="L429" s="41"/>
      <c r="M429" s="37">
        <v>75686</v>
      </c>
      <c r="N429" s="125" t="s">
        <v>139</v>
      </c>
    </row>
    <row r="430" spans="1:14" x14ac:dyDescent="0.4">
      <c r="A430" s="40" t="str">
        <f t="shared" si="6"/>
        <v>75686 MORRIS</v>
      </c>
      <c r="B430" s="38">
        <v>0.73499999999999999</v>
      </c>
      <c r="C430" s="38">
        <v>0.73499999999999999</v>
      </c>
      <c r="D430" s="39">
        <v>0.68799999999999994</v>
      </c>
      <c r="E430" s="39">
        <v>0.66400000000000003</v>
      </c>
      <c r="F430" s="39">
        <v>1</v>
      </c>
      <c r="G430" s="126">
        <v>0.84099999999999997</v>
      </c>
      <c r="H430" s="38">
        <v>0.9</v>
      </c>
      <c r="I430" s="38">
        <v>0.82</v>
      </c>
      <c r="J430" s="41">
        <v>1</v>
      </c>
      <c r="K430" s="41">
        <v>1</v>
      </c>
      <c r="L430" s="41"/>
      <c r="M430" s="37">
        <v>75686</v>
      </c>
      <c r="N430" s="125" t="s">
        <v>141</v>
      </c>
    </row>
    <row r="431" spans="1:14" x14ac:dyDescent="0.4">
      <c r="A431" s="40" t="str">
        <f t="shared" si="6"/>
        <v>75686 TITUS</v>
      </c>
      <c r="B431" s="38">
        <v>0.61499999999999999</v>
      </c>
      <c r="C431" s="38">
        <v>0.61499999999999999</v>
      </c>
      <c r="D431" s="39">
        <v>0.68799999999999994</v>
      </c>
      <c r="E431" s="39">
        <v>0.66400000000000003</v>
      </c>
      <c r="F431" s="39">
        <v>1</v>
      </c>
      <c r="G431" s="126">
        <v>0.72199999999999998</v>
      </c>
      <c r="H431" s="38">
        <v>0.89500000000000002</v>
      </c>
      <c r="I431" s="38">
        <v>0.81499999999999995</v>
      </c>
      <c r="J431" s="41">
        <v>1</v>
      </c>
      <c r="K431" s="41">
        <v>1</v>
      </c>
      <c r="L431" s="41"/>
      <c r="M431" s="37">
        <v>75686</v>
      </c>
      <c r="N431" s="125" t="s">
        <v>142</v>
      </c>
    </row>
    <row r="432" spans="1:14" x14ac:dyDescent="0.4">
      <c r="A432" s="40" t="str">
        <f t="shared" si="6"/>
        <v>75686 UPSHUR</v>
      </c>
      <c r="B432" s="38">
        <v>0.82</v>
      </c>
      <c r="C432" s="38">
        <v>0.82</v>
      </c>
      <c r="D432" s="39">
        <v>0.68799999999999994</v>
      </c>
      <c r="E432" s="39">
        <v>0.66400000000000003</v>
      </c>
      <c r="F432" s="39">
        <v>1</v>
      </c>
      <c r="G432" s="126">
        <v>0.93899999999999995</v>
      </c>
      <c r="H432" s="38">
        <v>1</v>
      </c>
      <c r="I432" s="38">
        <v>0.91</v>
      </c>
      <c r="J432" s="41">
        <v>1</v>
      </c>
      <c r="K432" s="41">
        <v>1</v>
      </c>
      <c r="L432" s="41"/>
      <c r="M432" s="37">
        <v>75686</v>
      </c>
      <c r="N432" s="125" t="s">
        <v>138</v>
      </c>
    </row>
    <row r="433" spans="1:14" x14ac:dyDescent="0.4">
      <c r="A433" s="40" t="str">
        <f t="shared" si="6"/>
        <v>75687 RUSK</v>
      </c>
      <c r="B433" s="38">
        <v>0.80500000000000005</v>
      </c>
      <c r="C433" s="38">
        <v>0.80500000000000005</v>
      </c>
      <c r="D433" s="39">
        <v>0.68799999999999994</v>
      </c>
      <c r="E433" s="39">
        <v>0.66400000000000003</v>
      </c>
      <c r="F433" s="39">
        <v>1</v>
      </c>
      <c r="G433" s="126">
        <v>0.93899999999999995</v>
      </c>
      <c r="H433" s="38">
        <v>1.01</v>
      </c>
      <c r="I433" s="38">
        <v>0.92</v>
      </c>
      <c r="J433" s="41">
        <v>1</v>
      </c>
      <c r="K433" s="41">
        <v>1</v>
      </c>
      <c r="L433" s="41"/>
      <c r="M433" s="37">
        <v>75687</v>
      </c>
      <c r="N433" s="125" t="s">
        <v>147</v>
      </c>
    </row>
    <row r="434" spans="1:14" x14ac:dyDescent="0.4">
      <c r="A434" s="40" t="str">
        <f t="shared" si="6"/>
        <v>75689 RUSK</v>
      </c>
      <c r="B434" s="38">
        <v>0.80500000000000005</v>
      </c>
      <c r="C434" s="38">
        <v>0.80500000000000005</v>
      </c>
      <c r="D434" s="39">
        <v>0.68799999999999994</v>
      </c>
      <c r="E434" s="39">
        <v>0.66400000000000003</v>
      </c>
      <c r="F434" s="39">
        <v>1</v>
      </c>
      <c r="G434" s="126">
        <v>0.93899999999999995</v>
      </c>
      <c r="H434" s="38">
        <v>1.01</v>
      </c>
      <c r="I434" s="38">
        <v>0.92</v>
      </c>
      <c r="J434" s="41">
        <v>1</v>
      </c>
      <c r="K434" s="41">
        <v>1</v>
      </c>
      <c r="L434" s="41"/>
      <c r="M434" s="37">
        <v>75689</v>
      </c>
      <c r="N434" s="125" t="s">
        <v>147</v>
      </c>
    </row>
    <row r="435" spans="1:14" x14ac:dyDescent="0.4">
      <c r="A435" s="40" t="str">
        <f t="shared" si="6"/>
        <v>75691 PANOLA</v>
      </c>
      <c r="B435" s="38">
        <v>0.625</v>
      </c>
      <c r="C435" s="38">
        <v>0.625</v>
      </c>
      <c r="D435" s="39">
        <v>0.68799999999999994</v>
      </c>
      <c r="E435" s="39">
        <v>0.66400000000000003</v>
      </c>
      <c r="F435" s="39">
        <v>1</v>
      </c>
      <c r="G435" s="126">
        <v>0.76500000000000001</v>
      </c>
      <c r="H435" s="38">
        <v>0.95</v>
      </c>
      <c r="I435" s="38">
        <v>0.86499999999999999</v>
      </c>
      <c r="J435" s="41">
        <v>1</v>
      </c>
      <c r="K435" s="41">
        <v>1</v>
      </c>
      <c r="L435" s="41"/>
      <c r="M435" s="37">
        <v>75691</v>
      </c>
      <c r="N435" s="125" t="s">
        <v>148</v>
      </c>
    </row>
    <row r="436" spans="1:14" x14ac:dyDescent="0.4">
      <c r="A436" s="40" t="str">
        <f t="shared" si="6"/>
        <v>75691 RUSK</v>
      </c>
      <c r="B436" s="38">
        <v>0.80500000000000005</v>
      </c>
      <c r="C436" s="38">
        <v>0.80500000000000005</v>
      </c>
      <c r="D436" s="39">
        <v>0.68799999999999994</v>
      </c>
      <c r="E436" s="39">
        <v>0.66400000000000003</v>
      </c>
      <c r="F436" s="39">
        <v>1</v>
      </c>
      <c r="G436" s="126">
        <v>0.93899999999999995</v>
      </c>
      <c r="H436" s="38">
        <v>1.01</v>
      </c>
      <c r="I436" s="38">
        <v>0.92</v>
      </c>
      <c r="J436" s="41">
        <v>1</v>
      </c>
      <c r="K436" s="41">
        <v>1</v>
      </c>
      <c r="L436" s="41"/>
      <c r="M436" s="37">
        <v>75691</v>
      </c>
      <c r="N436" s="125" t="s">
        <v>147</v>
      </c>
    </row>
    <row r="437" spans="1:14" x14ac:dyDescent="0.4">
      <c r="A437" s="40" t="str">
        <f t="shared" si="6"/>
        <v>75692 HARRISON</v>
      </c>
      <c r="B437" s="38">
        <v>0.82</v>
      </c>
      <c r="C437" s="38">
        <v>0.82</v>
      </c>
      <c r="D437" s="39">
        <v>0.68799999999999994</v>
      </c>
      <c r="E437" s="39">
        <v>0.66400000000000003</v>
      </c>
      <c r="F437" s="39">
        <v>1</v>
      </c>
      <c r="G437" s="126">
        <v>0.93899999999999995</v>
      </c>
      <c r="H437" s="38">
        <v>1.075</v>
      </c>
      <c r="I437" s="38">
        <v>0.97499999999999998</v>
      </c>
      <c r="J437" s="41">
        <v>1</v>
      </c>
      <c r="K437" s="41">
        <v>1</v>
      </c>
      <c r="L437" s="41"/>
      <c r="M437" s="37">
        <v>75692</v>
      </c>
      <c r="N437" s="125" t="s">
        <v>129</v>
      </c>
    </row>
    <row r="438" spans="1:14" x14ac:dyDescent="0.4">
      <c r="A438" s="40" t="str">
        <f t="shared" si="6"/>
        <v>75692 PANOLA</v>
      </c>
      <c r="B438" s="38">
        <v>0.625</v>
      </c>
      <c r="C438" s="38">
        <v>0.625</v>
      </c>
      <c r="D438" s="39">
        <v>0.68799999999999994</v>
      </c>
      <c r="E438" s="39">
        <v>0.66400000000000003</v>
      </c>
      <c r="F438" s="39">
        <v>1</v>
      </c>
      <c r="G438" s="126">
        <v>0.76500000000000001</v>
      </c>
      <c r="H438" s="38">
        <v>0.95</v>
      </c>
      <c r="I438" s="38">
        <v>0.86499999999999999</v>
      </c>
      <c r="J438" s="41">
        <v>1</v>
      </c>
      <c r="K438" s="41">
        <v>1</v>
      </c>
      <c r="L438" s="41"/>
      <c r="M438" s="37">
        <v>75692</v>
      </c>
      <c r="N438" s="125" t="s">
        <v>148</v>
      </c>
    </row>
    <row r="439" spans="1:14" x14ac:dyDescent="0.4">
      <c r="A439" s="40" t="str">
        <f t="shared" si="6"/>
        <v>75693 GREGG</v>
      </c>
      <c r="B439" s="38">
        <v>0.80500000000000005</v>
      </c>
      <c r="C439" s="38">
        <v>0.80500000000000005</v>
      </c>
      <c r="D439" s="39">
        <v>0.752</v>
      </c>
      <c r="E439" s="39">
        <v>0.66400000000000003</v>
      </c>
      <c r="F439" s="39">
        <v>1</v>
      </c>
      <c r="G439" s="126">
        <v>0.98699999999999999</v>
      </c>
      <c r="H439" s="38">
        <v>1.0249999999999999</v>
      </c>
      <c r="I439" s="38">
        <v>0.93</v>
      </c>
      <c r="J439" s="41">
        <v>1</v>
      </c>
      <c r="K439" s="41">
        <v>1</v>
      </c>
      <c r="L439" s="41"/>
      <c r="M439" s="37">
        <v>75693</v>
      </c>
      <c r="N439" s="125" t="s">
        <v>146</v>
      </c>
    </row>
    <row r="440" spans="1:14" x14ac:dyDescent="0.4">
      <c r="A440" s="40" t="str">
        <f t="shared" si="6"/>
        <v>75701 SMITH</v>
      </c>
      <c r="B440" s="38">
        <v>0.78500000000000003</v>
      </c>
      <c r="C440" s="38">
        <v>0.78500000000000003</v>
      </c>
      <c r="D440" s="39">
        <v>0.73299999999999998</v>
      </c>
      <c r="E440" s="39">
        <v>0.66400000000000003</v>
      </c>
      <c r="F440" s="39">
        <v>1</v>
      </c>
      <c r="G440" s="126">
        <v>0.93899999999999995</v>
      </c>
      <c r="H440" s="38">
        <v>0.85</v>
      </c>
      <c r="I440" s="38">
        <v>0.77500000000000002</v>
      </c>
      <c r="J440" s="41">
        <v>1</v>
      </c>
      <c r="K440" s="41">
        <v>1</v>
      </c>
      <c r="L440" s="41"/>
      <c r="M440" s="37">
        <v>75701</v>
      </c>
      <c r="N440" s="125" t="s">
        <v>128</v>
      </c>
    </row>
    <row r="441" spans="1:14" x14ac:dyDescent="0.4">
      <c r="A441" s="40" t="str">
        <f t="shared" si="6"/>
        <v>75702 SMITH</v>
      </c>
      <c r="B441" s="38">
        <v>0.78500000000000003</v>
      </c>
      <c r="C441" s="38">
        <v>0.78500000000000003</v>
      </c>
      <c r="D441" s="39">
        <v>0.73299999999999998</v>
      </c>
      <c r="E441" s="39">
        <v>0.66400000000000003</v>
      </c>
      <c r="F441" s="39">
        <v>1</v>
      </c>
      <c r="G441" s="126">
        <v>0.93899999999999995</v>
      </c>
      <c r="H441" s="38">
        <v>0.85</v>
      </c>
      <c r="I441" s="38">
        <v>0.77500000000000002</v>
      </c>
      <c r="J441" s="41">
        <v>1</v>
      </c>
      <c r="K441" s="41">
        <v>1</v>
      </c>
      <c r="L441" s="41"/>
      <c r="M441" s="37">
        <v>75702</v>
      </c>
      <c r="N441" s="125" t="s">
        <v>128</v>
      </c>
    </row>
    <row r="442" spans="1:14" x14ac:dyDescent="0.4">
      <c r="A442" s="40" t="str">
        <f t="shared" si="6"/>
        <v>75703 SMITH</v>
      </c>
      <c r="B442" s="38">
        <v>0.78500000000000003</v>
      </c>
      <c r="C442" s="38">
        <v>0.78500000000000003</v>
      </c>
      <c r="D442" s="39">
        <v>0.73299999999999998</v>
      </c>
      <c r="E442" s="39">
        <v>0.66400000000000003</v>
      </c>
      <c r="F442" s="39">
        <v>1</v>
      </c>
      <c r="G442" s="126">
        <v>0.93899999999999995</v>
      </c>
      <c r="H442" s="38">
        <v>0.85</v>
      </c>
      <c r="I442" s="38">
        <v>0.77500000000000002</v>
      </c>
      <c r="J442" s="41">
        <v>1</v>
      </c>
      <c r="K442" s="41">
        <v>1</v>
      </c>
      <c r="L442" s="41"/>
      <c r="M442" s="37">
        <v>75703</v>
      </c>
      <c r="N442" s="125" t="s">
        <v>128</v>
      </c>
    </row>
    <row r="443" spans="1:14" x14ac:dyDescent="0.4">
      <c r="A443" s="40" t="str">
        <f t="shared" si="6"/>
        <v>75704 SMITH</v>
      </c>
      <c r="B443" s="38">
        <v>0.78500000000000003</v>
      </c>
      <c r="C443" s="38">
        <v>0.78500000000000003</v>
      </c>
      <c r="D443" s="39">
        <v>0.73299999999999998</v>
      </c>
      <c r="E443" s="39">
        <v>0.66400000000000003</v>
      </c>
      <c r="F443" s="39">
        <v>1</v>
      </c>
      <c r="G443" s="126">
        <v>0.93899999999999995</v>
      </c>
      <c r="H443" s="38">
        <v>0.85</v>
      </c>
      <c r="I443" s="38">
        <v>0.77500000000000002</v>
      </c>
      <c r="J443" s="41">
        <v>1</v>
      </c>
      <c r="K443" s="41">
        <v>1</v>
      </c>
      <c r="L443" s="41"/>
      <c r="M443" s="37">
        <v>75704</v>
      </c>
      <c r="N443" s="125" t="s">
        <v>128</v>
      </c>
    </row>
    <row r="444" spans="1:14" x14ac:dyDescent="0.4">
      <c r="A444" s="40" t="str">
        <f t="shared" si="6"/>
        <v>75705 SMITH</v>
      </c>
      <c r="B444" s="38">
        <v>0.78500000000000003</v>
      </c>
      <c r="C444" s="38">
        <v>0.78500000000000003</v>
      </c>
      <c r="D444" s="39">
        <v>0.73299999999999998</v>
      </c>
      <c r="E444" s="39">
        <v>0.66400000000000003</v>
      </c>
      <c r="F444" s="39">
        <v>1</v>
      </c>
      <c r="G444" s="126">
        <v>0.93899999999999995</v>
      </c>
      <c r="H444" s="38">
        <v>0.85</v>
      </c>
      <c r="I444" s="38">
        <v>0.77500000000000002</v>
      </c>
      <c r="J444" s="41">
        <v>1</v>
      </c>
      <c r="K444" s="41">
        <v>1</v>
      </c>
      <c r="L444" s="41"/>
      <c r="M444" s="37">
        <v>75705</v>
      </c>
      <c r="N444" s="125" t="s">
        <v>128</v>
      </c>
    </row>
    <row r="445" spans="1:14" x14ac:dyDescent="0.4">
      <c r="A445" s="40" t="str">
        <f t="shared" si="6"/>
        <v>75706 SMITH</v>
      </c>
      <c r="B445" s="38">
        <v>0.78500000000000003</v>
      </c>
      <c r="C445" s="38">
        <v>0.78500000000000003</v>
      </c>
      <c r="D445" s="39">
        <v>0.73299999999999998</v>
      </c>
      <c r="E445" s="39">
        <v>0.66400000000000003</v>
      </c>
      <c r="F445" s="39">
        <v>1</v>
      </c>
      <c r="G445" s="126">
        <v>0.93899999999999995</v>
      </c>
      <c r="H445" s="38">
        <v>0.85</v>
      </c>
      <c r="I445" s="38">
        <v>0.77500000000000002</v>
      </c>
      <c r="J445" s="41">
        <v>1</v>
      </c>
      <c r="K445" s="41">
        <v>1</v>
      </c>
      <c r="L445" s="41"/>
      <c r="M445" s="37">
        <v>75706</v>
      </c>
      <c r="N445" s="125" t="s">
        <v>128</v>
      </c>
    </row>
    <row r="446" spans="1:14" x14ac:dyDescent="0.4">
      <c r="A446" s="40" t="str">
        <f t="shared" si="6"/>
        <v>75707 SMITH</v>
      </c>
      <c r="B446" s="38">
        <v>0.78500000000000003</v>
      </c>
      <c r="C446" s="38">
        <v>0.78500000000000003</v>
      </c>
      <c r="D446" s="39">
        <v>0.73299999999999998</v>
      </c>
      <c r="E446" s="39">
        <v>0.66400000000000003</v>
      </c>
      <c r="F446" s="39">
        <v>1</v>
      </c>
      <c r="G446" s="126">
        <v>0.93899999999999995</v>
      </c>
      <c r="H446" s="38">
        <v>0.85</v>
      </c>
      <c r="I446" s="38">
        <v>0.77500000000000002</v>
      </c>
      <c r="J446" s="41">
        <v>1</v>
      </c>
      <c r="K446" s="41">
        <v>1</v>
      </c>
      <c r="L446" s="41"/>
      <c r="M446" s="37">
        <v>75707</v>
      </c>
      <c r="N446" s="125" t="s">
        <v>128</v>
      </c>
    </row>
    <row r="447" spans="1:14" x14ac:dyDescent="0.4">
      <c r="A447" s="40" t="str">
        <f t="shared" si="6"/>
        <v>75708 SMITH</v>
      </c>
      <c r="B447" s="38">
        <v>0.78500000000000003</v>
      </c>
      <c r="C447" s="38">
        <v>0.78500000000000003</v>
      </c>
      <c r="D447" s="39">
        <v>0.73299999999999998</v>
      </c>
      <c r="E447" s="39">
        <v>0.66400000000000003</v>
      </c>
      <c r="F447" s="39">
        <v>1</v>
      </c>
      <c r="G447" s="126">
        <v>0.93899999999999995</v>
      </c>
      <c r="H447" s="38">
        <v>0.85</v>
      </c>
      <c r="I447" s="38">
        <v>0.77500000000000002</v>
      </c>
      <c r="J447" s="41">
        <v>1</v>
      </c>
      <c r="K447" s="41">
        <v>1</v>
      </c>
      <c r="L447" s="41"/>
      <c r="M447" s="37">
        <v>75708</v>
      </c>
      <c r="N447" s="125" t="s">
        <v>128</v>
      </c>
    </row>
    <row r="448" spans="1:14" x14ac:dyDescent="0.4">
      <c r="A448" s="40" t="str">
        <f t="shared" si="6"/>
        <v>75709 SMITH</v>
      </c>
      <c r="B448" s="38">
        <v>0.78500000000000003</v>
      </c>
      <c r="C448" s="38">
        <v>0.78500000000000003</v>
      </c>
      <c r="D448" s="39">
        <v>0.73299999999999998</v>
      </c>
      <c r="E448" s="39">
        <v>0.66400000000000003</v>
      </c>
      <c r="F448" s="39">
        <v>1</v>
      </c>
      <c r="G448" s="126">
        <v>0.93899999999999995</v>
      </c>
      <c r="H448" s="38">
        <v>0.85</v>
      </c>
      <c r="I448" s="38">
        <v>0.77500000000000002</v>
      </c>
      <c r="J448" s="41">
        <v>1</v>
      </c>
      <c r="K448" s="41">
        <v>1</v>
      </c>
      <c r="L448" s="41"/>
      <c r="M448" s="37">
        <v>75709</v>
      </c>
      <c r="N448" s="125" t="s">
        <v>128</v>
      </c>
    </row>
    <row r="449" spans="1:14" x14ac:dyDescent="0.4">
      <c r="A449" s="40" t="str">
        <f t="shared" si="6"/>
        <v>75750 SMITH</v>
      </c>
      <c r="B449" s="38">
        <v>0.78500000000000003</v>
      </c>
      <c r="C449" s="38">
        <v>0.78500000000000003</v>
      </c>
      <c r="D449" s="39">
        <v>0.73299999999999998</v>
      </c>
      <c r="E449" s="39">
        <v>0.66400000000000003</v>
      </c>
      <c r="F449" s="39">
        <v>1</v>
      </c>
      <c r="G449" s="126">
        <v>0.93899999999999995</v>
      </c>
      <c r="H449" s="38">
        <v>0.85</v>
      </c>
      <c r="I449" s="38">
        <v>0.77500000000000002</v>
      </c>
      <c r="J449" s="41">
        <v>1</v>
      </c>
      <c r="K449" s="41">
        <v>1</v>
      </c>
      <c r="L449" s="41"/>
      <c r="M449" s="37">
        <v>75750</v>
      </c>
      <c r="N449" s="125" t="s">
        <v>128</v>
      </c>
    </row>
    <row r="450" spans="1:14" x14ac:dyDescent="0.4">
      <c r="A450" s="40" t="str">
        <f t="shared" si="6"/>
        <v>75751 ANDERSON</v>
      </c>
      <c r="B450" s="38">
        <v>0.73</v>
      </c>
      <c r="C450" s="38">
        <v>0.73</v>
      </c>
      <c r="D450" s="39">
        <v>0.68799999999999994</v>
      </c>
      <c r="E450" s="39">
        <v>0.66400000000000003</v>
      </c>
      <c r="F450" s="39">
        <v>0.7</v>
      </c>
      <c r="G450" s="126">
        <v>0.72199999999999998</v>
      </c>
      <c r="H450" s="38">
        <v>0.84499999999999997</v>
      </c>
      <c r="I450" s="38">
        <v>0.77</v>
      </c>
      <c r="J450" s="41">
        <v>1</v>
      </c>
      <c r="K450" s="41">
        <v>1</v>
      </c>
      <c r="L450" s="41"/>
      <c r="M450" s="37">
        <v>75751</v>
      </c>
      <c r="N450" s="125" t="s">
        <v>130</v>
      </c>
    </row>
    <row r="451" spans="1:14" x14ac:dyDescent="0.4">
      <c r="A451" s="40" t="str">
        <f t="shared" si="6"/>
        <v>75751 HENDERSON</v>
      </c>
      <c r="B451" s="38">
        <v>0.71</v>
      </c>
      <c r="C451" s="38">
        <v>0.71</v>
      </c>
      <c r="D451" s="39">
        <v>0.68799999999999994</v>
      </c>
      <c r="E451" s="39">
        <v>0.66400000000000003</v>
      </c>
      <c r="F451" s="39">
        <v>0.7</v>
      </c>
      <c r="G451" s="126">
        <v>0.72199999999999998</v>
      </c>
      <c r="H451" s="38">
        <v>0.76500000000000001</v>
      </c>
      <c r="I451" s="38">
        <v>0.69499999999999995</v>
      </c>
      <c r="J451" s="41">
        <v>1</v>
      </c>
      <c r="K451" s="41">
        <v>1</v>
      </c>
      <c r="L451" s="41"/>
      <c r="M451" s="37">
        <v>75751</v>
      </c>
      <c r="N451" s="125" t="s">
        <v>126</v>
      </c>
    </row>
    <row r="452" spans="1:14" x14ac:dyDescent="0.4">
      <c r="A452" s="40" t="str">
        <f t="shared" si="6"/>
        <v>75751 VAN ZANDT</v>
      </c>
      <c r="B452" s="38">
        <v>0.53500000000000003</v>
      </c>
      <c r="C452" s="38">
        <v>0.53500000000000003</v>
      </c>
      <c r="D452" s="39">
        <v>0.68799999999999994</v>
      </c>
      <c r="E452" s="39">
        <v>0.66400000000000003</v>
      </c>
      <c r="F452" s="39">
        <v>0.7</v>
      </c>
      <c r="G452" s="126">
        <v>0.72199999999999998</v>
      </c>
      <c r="H452" s="38">
        <v>0.84</v>
      </c>
      <c r="I452" s="38">
        <v>0.76500000000000001</v>
      </c>
      <c r="J452" s="41">
        <v>1</v>
      </c>
      <c r="K452" s="41">
        <v>1</v>
      </c>
      <c r="L452" s="41"/>
      <c r="M452" s="37">
        <v>75751</v>
      </c>
      <c r="N452" s="125" t="s">
        <v>125</v>
      </c>
    </row>
    <row r="453" spans="1:14" x14ac:dyDescent="0.4">
      <c r="A453" s="40" t="str">
        <f t="shared" si="6"/>
        <v>75752 ANDERSON</v>
      </c>
      <c r="B453" s="38">
        <v>0.73</v>
      </c>
      <c r="C453" s="38">
        <v>0.73</v>
      </c>
      <c r="D453" s="39">
        <v>0.68799999999999994</v>
      </c>
      <c r="E453" s="39">
        <v>0.66400000000000003</v>
      </c>
      <c r="F453" s="39">
        <v>0.7</v>
      </c>
      <c r="G453" s="126">
        <v>0.72199999999999998</v>
      </c>
      <c r="H453" s="38">
        <v>0.84499999999999997</v>
      </c>
      <c r="I453" s="38">
        <v>0.77</v>
      </c>
      <c r="J453" s="41">
        <v>1</v>
      </c>
      <c r="K453" s="41">
        <v>1</v>
      </c>
      <c r="L453" s="41"/>
      <c r="M453" s="37">
        <v>75752</v>
      </c>
      <c r="N453" s="125" t="s">
        <v>130</v>
      </c>
    </row>
    <row r="454" spans="1:14" x14ac:dyDescent="0.4">
      <c r="A454" s="40" t="str">
        <f t="shared" si="6"/>
        <v>75752 HENDERSON</v>
      </c>
      <c r="B454" s="38">
        <v>0.71</v>
      </c>
      <c r="C454" s="38">
        <v>0.71</v>
      </c>
      <c r="D454" s="39">
        <v>0.68799999999999994</v>
      </c>
      <c r="E454" s="39">
        <v>0.66400000000000003</v>
      </c>
      <c r="F454" s="39">
        <v>0.7</v>
      </c>
      <c r="G454" s="126">
        <v>0.72199999999999998</v>
      </c>
      <c r="H454" s="38">
        <v>0.76500000000000001</v>
      </c>
      <c r="I454" s="38">
        <v>0.69499999999999995</v>
      </c>
      <c r="J454" s="41">
        <v>1</v>
      </c>
      <c r="K454" s="41">
        <v>1</v>
      </c>
      <c r="L454" s="41"/>
      <c r="M454" s="37">
        <v>75752</v>
      </c>
      <c r="N454" s="125" t="s">
        <v>126</v>
      </c>
    </row>
    <row r="455" spans="1:14" x14ac:dyDescent="0.4">
      <c r="A455" s="40" t="str">
        <f t="shared" si="6"/>
        <v>75752 VAN ZANDT</v>
      </c>
      <c r="B455" s="38">
        <v>0.53500000000000003</v>
      </c>
      <c r="C455" s="38">
        <v>0.53500000000000003</v>
      </c>
      <c r="D455" s="39">
        <v>0.68799999999999994</v>
      </c>
      <c r="E455" s="39">
        <v>0.66400000000000003</v>
      </c>
      <c r="F455" s="39">
        <v>0.7</v>
      </c>
      <c r="G455" s="126">
        <v>0.72199999999999998</v>
      </c>
      <c r="H455" s="38">
        <v>0.84</v>
      </c>
      <c r="I455" s="38">
        <v>0.76500000000000001</v>
      </c>
      <c r="J455" s="41">
        <v>1</v>
      </c>
      <c r="K455" s="41">
        <v>1</v>
      </c>
      <c r="L455" s="41"/>
      <c r="M455" s="37">
        <v>75752</v>
      </c>
      <c r="N455" s="125" t="s">
        <v>125</v>
      </c>
    </row>
    <row r="456" spans="1:14" x14ac:dyDescent="0.4">
      <c r="A456" s="40" t="str">
        <f t="shared" ref="A456:A519" si="7">M456&amp;" "&amp;N456</f>
        <v>75754 VAN ZANDT</v>
      </c>
      <c r="B456" s="38">
        <v>0.53500000000000003</v>
      </c>
      <c r="C456" s="38">
        <v>0.53500000000000003</v>
      </c>
      <c r="D456" s="39">
        <v>0.68799999999999994</v>
      </c>
      <c r="E456" s="39">
        <v>0.66400000000000003</v>
      </c>
      <c r="F456" s="39">
        <v>0.7</v>
      </c>
      <c r="G456" s="126">
        <v>0.72199999999999998</v>
      </c>
      <c r="H456" s="38">
        <v>0.84</v>
      </c>
      <c r="I456" s="38">
        <v>0.76500000000000001</v>
      </c>
      <c r="J456" s="41">
        <v>1</v>
      </c>
      <c r="K456" s="41">
        <v>1</v>
      </c>
      <c r="L456" s="41"/>
      <c r="M456" s="37">
        <v>75754</v>
      </c>
      <c r="N456" s="125" t="s">
        <v>125</v>
      </c>
    </row>
    <row r="457" spans="1:14" x14ac:dyDescent="0.4">
      <c r="A457" s="40" t="str">
        <f t="shared" si="7"/>
        <v>75755 UPSHUR</v>
      </c>
      <c r="B457" s="38">
        <v>0.82</v>
      </c>
      <c r="C457" s="38">
        <v>0.82</v>
      </c>
      <c r="D457" s="39">
        <v>0.68799999999999994</v>
      </c>
      <c r="E457" s="39">
        <v>0.66400000000000003</v>
      </c>
      <c r="F457" s="39">
        <v>1</v>
      </c>
      <c r="G457" s="126">
        <v>0.93899999999999995</v>
      </c>
      <c r="H457" s="38">
        <v>1</v>
      </c>
      <c r="I457" s="38">
        <v>0.91</v>
      </c>
      <c r="J457" s="41">
        <v>1</v>
      </c>
      <c r="K457" s="41">
        <v>1</v>
      </c>
      <c r="L457" s="41"/>
      <c r="M457" s="37">
        <v>75755</v>
      </c>
      <c r="N457" s="125" t="s">
        <v>138</v>
      </c>
    </row>
    <row r="458" spans="1:14" x14ac:dyDescent="0.4">
      <c r="A458" s="40" t="str">
        <f t="shared" si="7"/>
        <v>75755 WOOD</v>
      </c>
      <c r="B458" s="38">
        <v>0.55000000000000004</v>
      </c>
      <c r="C458" s="38">
        <v>0.55000000000000004</v>
      </c>
      <c r="D458" s="39">
        <v>0.68799999999999994</v>
      </c>
      <c r="E458" s="39">
        <v>0.66400000000000003</v>
      </c>
      <c r="F458" s="39">
        <v>0.7</v>
      </c>
      <c r="G458" s="126">
        <v>0.72199999999999998</v>
      </c>
      <c r="H458" s="38">
        <v>0.85</v>
      </c>
      <c r="I458" s="38">
        <v>0.77500000000000002</v>
      </c>
      <c r="J458" s="41">
        <v>1</v>
      </c>
      <c r="K458" s="41">
        <v>1</v>
      </c>
      <c r="L458" s="41"/>
      <c r="M458" s="37">
        <v>75755</v>
      </c>
      <c r="N458" s="125" t="s">
        <v>132</v>
      </c>
    </row>
    <row r="459" spans="1:14" x14ac:dyDescent="0.4">
      <c r="A459" s="40" t="str">
        <f t="shared" si="7"/>
        <v>75756 HENDERSON</v>
      </c>
      <c r="B459" s="38">
        <v>0.71</v>
      </c>
      <c r="C459" s="38">
        <v>0.71</v>
      </c>
      <c r="D459" s="39">
        <v>0.68799999999999994</v>
      </c>
      <c r="E459" s="39">
        <v>0.66400000000000003</v>
      </c>
      <c r="F459" s="39">
        <v>0.7</v>
      </c>
      <c r="G459" s="126">
        <v>0.72199999999999998</v>
      </c>
      <c r="H459" s="38">
        <v>0.76500000000000001</v>
      </c>
      <c r="I459" s="38">
        <v>0.69499999999999995</v>
      </c>
      <c r="J459" s="41">
        <v>1</v>
      </c>
      <c r="K459" s="41">
        <v>1</v>
      </c>
      <c r="L459" s="41"/>
      <c r="M459" s="37">
        <v>75756</v>
      </c>
      <c r="N459" s="125" t="s">
        <v>126</v>
      </c>
    </row>
    <row r="460" spans="1:14" x14ac:dyDescent="0.4">
      <c r="A460" s="40" t="str">
        <f t="shared" si="7"/>
        <v>75756 VAN ZANDT</v>
      </c>
      <c r="B460" s="38">
        <v>0.53500000000000003</v>
      </c>
      <c r="C460" s="38">
        <v>0.53500000000000003</v>
      </c>
      <c r="D460" s="39">
        <v>0.68799999999999994</v>
      </c>
      <c r="E460" s="39">
        <v>0.66400000000000003</v>
      </c>
      <c r="F460" s="39">
        <v>0.7</v>
      </c>
      <c r="G460" s="126">
        <v>0.72199999999999998</v>
      </c>
      <c r="H460" s="38">
        <v>0.84</v>
      </c>
      <c r="I460" s="38">
        <v>0.76500000000000001</v>
      </c>
      <c r="J460" s="41">
        <v>1</v>
      </c>
      <c r="K460" s="41">
        <v>1</v>
      </c>
      <c r="L460" s="41"/>
      <c r="M460" s="37">
        <v>75756</v>
      </c>
      <c r="N460" s="125" t="s">
        <v>125</v>
      </c>
    </row>
    <row r="461" spans="1:14" x14ac:dyDescent="0.4">
      <c r="A461" s="40" t="str">
        <f t="shared" si="7"/>
        <v>75757 CHEROKEE</v>
      </c>
      <c r="B461" s="38">
        <v>0.73</v>
      </c>
      <c r="C461" s="38">
        <v>0.73</v>
      </c>
      <c r="D461" s="39">
        <v>0.68799999999999994</v>
      </c>
      <c r="E461" s="39">
        <v>0.66400000000000003</v>
      </c>
      <c r="F461" s="39">
        <v>1</v>
      </c>
      <c r="G461" s="126">
        <v>0.72199999999999998</v>
      </c>
      <c r="H461" s="38">
        <v>0.97</v>
      </c>
      <c r="I461" s="38">
        <v>0.88</v>
      </c>
      <c r="J461" s="41">
        <v>1</v>
      </c>
      <c r="K461" s="41">
        <v>1</v>
      </c>
      <c r="L461" s="41"/>
      <c r="M461" s="37">
        <v>75757</v>
      </c>
      <c r="N461" s="125" t="s">
        <v>150</v>
      </c>
    </row>
    <row r="462" spans="1:14" x14ac:dyDescent="0.4">
      <c r="A462" s="40" t="str">
        <f t="shared" si="7"/>
        <v>75757 SMITH</v>
      </c>
      <c r="B462" s="38">
        <v>0.78500000000000003</v>
      </c>
      <c r="C462" s="38">
        <v>0.78500000000000003</v>
      </c>
      <c r="D462" s="39">
        <v>0.73299999999999998</v>
      </c>
      <c r="E462" s="39">
        <v>0.66400000000000003</v>
      </c>
      <c r="F462" s="39">
        <v>1</v>
      </c>
      <c r="G462" s="126">
        <v>0.93899999999999995</v>
      </c>
      <c r="H462" s="38">
        <v>0.85</v>
      </c>
      <c r="I462" s="38">
        <v>0.77500000000000002</v>
      </c>
      <c r="J462" s="41">
        <v>1</v>
      </c>
      <c r="K462" s="41">
        <v>1</v>
      </c>
      <c r="L462" s="41"/>
      <c r="M462" s="37">
        <v>75757</v>
      </c>
      <c r="N462" s="125" t="s">
        <v>128</v>
      </c>
    </row>
    <row r="463" spans="1:14" x14ac:dyDescent="0.4">
      <c r="A463" s="40" t="str">
        <f t="shared" si="7"/>
        <v>75758 HENDERSON</v>
      </c>
      <c r="B463" s="38">
        <v>0.71</v>
      </c>
      <c r="C463" s="38">
        <v>0.71</v>
      </c>
      <c r="D463" s="39">
        <v>0.68799999999999994</v>
      </c>
      <c r="E463" s="39">
        <v>0.66400000000000003</v>
      </c>
      <c r="F463" s="39">
        <v>0.7</v>
      </c>
      <c r="G463" s="126">
        <v>0.72199999999999998</v>
      </c>
      <c r="H463" s="38">
        <v>0.76500000000000001</v>
      </c>
      <c r="I463" s="38">
        <v>0.69499999999999995</v>
      </c>
      <c r="J463" s="41">
        <v>1</v>
      </c>
      <c r="K463" s="41">
        <v>1</v>
      </c>
      <c r="L463" s="41"/>
      <c r="M463" s="37">
        <v>75758</v>
      </c>
      <c r="N463" s="125" t="s">
        <v>126</v>
      </c>
    </row>
    <row r="464" spans="1:14" x14ac:dyDescent="0.4">
      <c r="A464" s="40" t="str">
        <f t="shared" si="7"/>
        <v>75758 VAN ZANDT</v>
      </c>
      <c r="B464" s="38">
        <v>0.53500000000000003</v>
      </c>
      <c r="C464" s="38">
        <v>0.53500000000000003</v>
      </c>
      <c r="D464" s="39">
        <v>0.68799999999999994</v>
      </c>
      <c r="E464" s="39">
        <v>0.66400000000000003</v>
      </c>
      <c r="F464" s="39">
        <v>0.7</v>
      </c>
      <c r="G464" s="126">
        <v>0.72199999999999998</v>
      </c>
      <c r="H464" s="38">
        <v>0.84</v>
      </c>
      <c r="I464" s="38">
        <v>0.76500000000000001</v>
      </c>
      <c r="J464" s="41">
        <v>1</v>
      </c>
      <c r="K464" s="41">
        <v>1</v>
      </c>
      <c r="L464" s="41"/>
      <c r="M464" s="37">
        <v>75758</v>
      </c>
      <c r="N464" s="125" t="s">
        <v>125</v>
      </c>
    </row>
    <row r="465" spans="1:14" x14ac:dyDescent="0.4">
      <c r="A465" s="40" t="str">
        <f t="shared" si="7"/>
        <v>75760 NACOGDOCHES</v>
      </c>
      <c r="B465" s="38">
        <v>0.67500000000000004</v>
      </c>
      <c r="C465" s="38">
        <v>0.67500000000000004</v>
      </c>
      <c r="D465" s="39">
        <v>0.68799999999999994</v>
      </c>
      <c r="E465" s="39">
        <v>0.66400000000000003</v>
      </c>
      <c r="F465" s="39">
        <v>1</v>
      </c>
      <c r="G465" s="126">
        <v>0.80300000000000005</v>
      </c>
      <c r="H465" s="38">
        <v>0.87</v>
      </c>
      <c r="I465" s="38">
        <v>0.79</v>
      </c>
      <c r="J465" s="41">
        <v>1</v>
      </c>
      <c r="K465" s="41">
        <v>1</v>
      </c>
      <c r="L465" s="41"/>
      <c r="M465" s="37">
        <v>75760</v>
      </c>
      <c r="N465" s="125" t="s">
        <v>151</v>
      </c>
    </row>
    <row r="466" spans="1:14" x14ac:dyDescent="0.4">
      <c r="A466" s="40" t="str">
        <f t="shared" si="7"/>
        <v>75760 RUSK</v>
      </c>
      <c r="B466" s="38">
        <v>0.80500000000000005</v>
      </c>
      <c r="C466" s="38">
        <v>0.80500000000000005</v>
      </c>
      <c r="D466" s="39">
        <v>0.68799999999999994</v>
      </c>
      <c r="E466" s="39">
        <v>0.66400000000000003</v>
      </c>
      <c r="F466" s="39">
        <v>1</v>
      </c>
      <c r="G466" s="126">
        <v>0.93899999999999995</v>
      </c>
      <c r="H466" s="38">
        <v>1.01</v>
      </c>
      <c r="I466" s="38">
        <v>0.92</v>
      </c>
      <c r="J466" s="41">
        <v>1</v>
      </c>
      <c r="K466" s="41">
        <v>1</v>
      </c>
      <c r="L466" s="41"/>
      <c r="M466" s="37">
        <v>75760</v>
      </c>
      <c r="N466" s="125" t="s">
        <v>147</v>
      </c>
    </row>
    <row r="467" spans="1:14" x14ac:dyDescent="0.4">
      <c r="A467" s="40" t="str">
        <f t="shared" si="7"/>
        <v>75762 SMITH</v>
      </c>
      <c r="B467" s="38">
        <v>0.78500000000000003</v>
      </c>
      <c r="C467" s="38">
        <v>0.78500000000000003</v>
      </c>
      <c r="D467" s="39">
        <v>0.73299999999999998</v>
      </c>
      <c r="E467" s="39">
        <v>0.66400000000000003</v>
      </c>
      <c r="F467" s="39">
        <v>1</v>
      </c>
      <c r="G467" s="126">
        <v>0.93899999999999995</v>
      </c>
      <c r="H467" s="38">
        <v>0.85</v>
      </c>
      <c r="I467" s="38">
        <v>0.77500000000000002</v>
      </c>
      <c r="J467" s="41">
        <v>1</v>
      </c>
      <c r="K467" s="41">
        <v>1</v>
      </c>
      <c r="L467" s="41"/>
      <c r="M467" s="37">
        <v>75762</v>
      </c>
      <c r="N467" s="125" t="s">
        <v>128</v>
      </c>
    </row>
    <row r="468" spans="1:14" x14ac:dyDescent="0.4">
      <c r="A468" s="40" t="str">
        <f t="shared" si="7"/>
        <v>75763 ANDERSON</v>
      </c>
      <c r="B468" s="38">
        <v>0.73</v>
      </c>
      <c r="C468" s="38">
        <v>0.73</v>
      </c>
      <c r="D468" s="39">
        <v>0.68799999999999994</v>
      </c>
      <c r="E468" s="39">
        <v>0.66400000000000003</v>
      </c>
      <c r="F468" s="39">
        <v>0.7</v>
      </c>
      <c r="G468" s="126">
        <v>0.72199999999999998</v>
      </c>
      <c r="H468" s="38">
        <v>0.84499999999999997</v>
      </c>
      <c r="I468" s="38">
        <v>0.77</v>
      </c>
      <c r="J468" s="41">
        <v>1</v>
      </c>
      <c r="K468" s="41">
        <v>1</v>
      </c>
      <c r="L468" s="41"/>
      <c r="M468" s="37">
        <v>75763</v>
      </c>
      <c r="N468" s="125" t="s">
        <v>130</v>
      </c>
    </row>
    <row r="469" spans="1:14" x14ac:dyDescent="0.4">
      <c r="A469" s="40" t="str">
        <f t="shared" si="7"/>
        <v>75763 HENDERSON</v>
      </c>
      <c r="B469" s="38">
        <v>0.71</v>
      </c>
      <c r="C469" s="38">
        <v>0.71</v>
      </c>
      <c r="D469" s="39">
        <v>0.68799999999999994</v>
      </c>
      <c r="E469" s="39">
        <v>0.66400000000000003</v>
      </c>
      <c r="F469" s="39">
        <v>0.7</v>
      </c>
      <c r="G469" s="126">
        <v>0.72199999999999998</v>
      </c>
      <c r="H469" s="38">
        <v>0.76500000000000001</v>
      </c>
      <c r="I469" s="38">
        <v>0.69499999999999995</v>
      </c>
      <c r="J469" s="41">
        <v>1</v>
      </c>
      <c r="K469" s="41">
        <v>1</v>
      </c>
      <c r="L469" s="41"/>
      <c r="M469" s="37">
        <v>75763</v>
      </c>
      <c r="N469" s="125" t="s">
        <v>126</v>
      </c>
    </row>
    <row r="470" spans="1:14" x14ac:dyDescent="0.4">
      <c r="A470" s="40" t="str">
        <f t="shared" si="7"/>
        <v>75765 UPSHUR</v>
      </c>
      <c r="B470" s="38">
        <v>0.82</v>
      </c>
      <c r="C470" s="38">
        <v>0.82</v>
      </c>
      <c r="D470" s="39">
        <v>0.68799999999999994</v>
      </c>
      <c r="E470" s="39">
        <v>0.66400000000000003</v>
      </c>
      <c r="F470" s="39">
        <v>1</v>
      </c>
      <c r="G470" s="126">
        <v>0.93899999999999995</v>
      </c>
      <c r="H470" s="38">
        <v>1</v>
      </c>
      <c r="I470" s="38">
        <v>0.91</v>
      </c>
      <c r="J470" s="41">
        <v>1</v>
      </c>
      <c r="K470" s="41">
        <v>1</v>
      </c>
      <c r="L470" s="41"/>
      <c r="M470" s="37">
        <v>75765</v>
      </c>
      <c r="N470" s="125" t="s">
        <v>138</v>
      </c>
    </row>
    <row r="471" spans="1:14" x14ac:dyDescent="0.4">
      <c r="A471" s="40" t="str">
        <f t="shared" si="7"/>
        <v>75765 WOOD</v>
      </c>
      <c r="B471" s="38">
        <v>0.55000000000000004</v>
      </c>
      <c r="C471" s="38">
        <v>0.55000000000000004</v>
      </c>
      <c r="D471" s="39">
        <v>0.68799999999999994</v>
      </c>
      <c r="E471" s="39">
        <v>0.66400000000000003</v>
      </c>
      <c r="F471" s="39">
        <v>0.7</v>
      </c>
      <c r="G471" s="126">
        <v>0.72199999999999998</v>
      </c>
      <c r="H471" s="38">
        <v>0.85</v>
      </c>
      <c r="I471" s="38">
        <v>0.77500000000000002</v>
      </c>
      <c r="J471" s="41">
        <v>1</v>
      </c>
      <c r="K471" s="41">
        <v>1</v>
      </c>
      <c r="L471" s="41"/>
      <c r="M471" s="37">
        <v>75765</v>
      </c>
      <c r="N471" s="125" t="s">
        <v>132</v>
      </c>
    </row>
    <row r="472" spans="1:14" x14ac:dyDescent="0.4">
      <c r="A472" s="40" t="str">
        <f t="shared" si="7"/>
        <v>75766 CHEROKEE</v>
      </c>
      <c r="B472" s="38">
        <v>0.73</v>
      </c>
      <c r="C472" s="38">
        <v>0.73</v>
      </c>
      <c r="D472" s="39">
        <v>0.68799999999999994</v>
      </c>
      <c r="E472" s="39">
        <v>0.66400000000000003</v>
      </c>
      <c r="F472" s="39">
        <v>1</v>
      </c>
      <c r="G472" s="126">
        <v>0.72199999999999998</v>
      </c>
      <c r="H472" s="38">
        <v>0.97</v>
      </c>
      <c r="I472" s="38">
        <v>0.88</v>
      </c>
      <c r="J472" s="41">
        <v>1</v>
      </c>
      <c r="K472" s="41">
        <v>1</v>
      </c>
      <c r="L472" s="41"/>
      <c r="M472" s="37">
        <v>75766</v>
      </c>
      <c r="N472" s="125" t="s">
        <v>150</v>
      </c>
    </row>
    <row r="473" spans="1:14" x14ac:dyDescent="0.4">
      <c r="A473" s="40" t="str">
        <f t="shared" si="7"/>
        <v>75770 HENDERSON</v>
      </c>
      <c r="B473" s="38">
        <v>0.71</v>
      </c>
      <c r="C473" s="38">
        <v>0.71</v>
      </c>
      <c r="D473" s="39">
        <v>0.68799999999999994</v>
      </c>
      <c r="E473" s="39">
        <v>0.66400000000000003</v>
      </c>
      <c r="F473" s="39">
        <v>0.7</v>
      </c>
      <c r="G473" s="126">
        <v>0.72199999999999998</v>
      </c>
      <c r="H473" s="38">
        <v>0.76500000000000001</v>
      </c>
      <c r="I473" s="38">
        <v>0.69499999999999995</v>
      </c>
      <c r="J473" s="41">
        <v>1</v>
      </c>
      <c r="K473" s="41">
        <v>1</v>
      </c>
      <c r="L473" s="41"/>
      <c r="M473" s="37">
        <v>75770</v>
      </c>
      <c r="N473" s="125" t="s">
        <v>126</v>
      </c>
    </row>
    <row r="474" spans="1:14" x14ac:dyDescent="0.4">
      <c r="A474" s="40" t="str">
        <f t="shared" si="7"/>
        <v>75771 SMITH</v>
      </c>
      <c r="B474" s="38">
        <v>0.78500000000000003</v>
      </c>
      <c r="C474" s="38">
        <v>0.78500000000000003</v>
      </c>
      <c r="D474" s="39">
        <v>0.73299999999999998</v>
      </c>
      <c r="E474" s="39">
        <v>0.66400000000000003</v>
      </c>
      <c r="F474" s="39">
        <v>1</v>
      </c>
      <c r="G474" s="126">
        <v>0.93899999999999995</v>
      </c>
      <c r="H474" s="38">
        <v>0.85</v>
      </c>
      <c r="I474" s="38">
        <v>0.77500000000000002</v>
      </c>
      <c r="J474" s="41">
        <v>1</v>
      </c>
      <c r="K474" s="41">
        <v>1</v>
      </c>
      <c r="L474" s="41"/>
      <c r="M474" s="37">
        <v>75771</v>
      </c>
      <c r="N474" s="125" t="s">
        <v>128</v>
      </c>
    </row>
    <row r="475" spans="1:14" x14ac:dyDescent="0.4">
      <c r="A475" s="40" t="str">
        <f t="shared" si="7"/>
        <v>75773 HENDERSON</v>
      </c>
      <c r="B475" s="38">
        <v>0.71</v>
      </c>
      <c r="C475" s="38">
        <v>0.71</v>
      </c>
      <c r="D475" s="39">
        <v>0.68799999999999994</v>
      </c>
      <c r="E475" s="39">
        <v>0.66400000000000003</v>
      </c>
      <c r="F475" s="39">
        <v>0.7</v>
      </c>
      <c r="G475" s="126">
        <v>0.72199999999999998</v>
      </c>
      <c r="H475" s="38">
        <v>0.76500000000000001</v>
      </c>
      <c r="I475" s="38">
        <v>0.69499999999999995</v>
      </c>
      <c r="J475" s="41">
        <v>1</v>
      </c>
      <c r="K475" s="41">
        <v>1</v>
      </c>
      <c r="L475" s="41"/>
      <c r="M475" s="37">
        <v>75773</v>
      </c>
      <c r="N475" s="125" t="s">
        <v>126</v>
      </c>
    </row>
    <row r="476" spans="1:14" x14ac:dyDescent="0.4">
      <c r="A476" s="40" t="str">
        <f t="shared" si="7"/>
        <v>75773 SMITH</v>
      </c>
      <c r="B476" s="38">
        <v>0.78500000000000003</v>
      </c>
      <c r="C476" s="38">
        <v>0.78500000000000003</v>
      </c>
      <c r="D476" s="39">
        <v>0.73299999999999998</v>
      </c>
      <c r="E476" s="39">
        <v>0.66400000000000003</v>
      </c>
      <c r="F476" s="39">
        <v>1</v>
      </c>
      <c r="G476" s="126">
        <v>0.93899999999999995</v>
      </c>
      <c r="H476" s="38">
        <v>0.85</v>
      </c>
      <c r="I476" s="38">
        <v>0.77500000000000002</v>
      </c>
      <c r="J476" s="41">
        <v>1</v>
      </c>
      <c r="K476" s="41">
        <v>1</v>
      </c>
      <c r="L476" s="41"/>
      <c r="M476" s="37">
        <v>75773</v>
      </c>
      <c r="N476" s="125" t="s">
        <v>128</v>
      </c>
    </row>
    <row r="477" spans="1:14" x14ac:dyDescent="0.4">
      <c r="A477" s="40" t="str">
        <f t="shared" si="7"/>
        <v>75773 VAN ZANDT</v>
      </c>
      <c r="B477" s="38">
        <v>0.53500000000000003</v>
      </c>
      <c r="C477" s="38">
        <v>0.53500000000000003</v>
      </c>
      <c r="D477" s="39">
        <v>0.68799999999999994</v>
      </c>
      <c r="E477" s="39">
        <v>0.66400000000000003</v>
      </c>
      <c r="F477" s="39">
        <v>0.7</v>
      </c>
      <c r="G477" s="126">
        <v>0.72199999999999998</v>
      </c>
      <c r="H477" s="38">
        <v>0.84</v>
      </c>
      <c r="I477" s="38">
        <v>0.76500000000000001</v>
      </c>
      <c r="J477" s="41">
        <v>1</v>
      </c>
      <c r="K477" s="41">
        <v>1</v>
      </c>
      <c r="L477" s="41"/>
      <c r="M477" s="37">
        <v>75773</v>
      </c>
      <c r="N477" s="125" t="s">
        <v>125</v>
      </c>
    </row>
    <row r="478" spans="1:14" x14ac:dyDescent="0.4">
      <c r="A478" s="40" t="str">
        <f t="shared" si="7"/>
        <v>75773 WOOD</v>
      </c>
      <c r="B478" s="38">
        <v>0.55000000000000004</v>
      </c>
      <c r="C478" s="38">
        <v>0.55000000000000004</v>
      </c>
      <c r="D478" s="39">
        <v>0.68799999999999994</v>
      </c>
      <c r="E478" s="39">
        <v>0.66400000000000003</v>
      </c>
      <c r="F478" s="39">
        <v>0.7</v>
      </c>
      <c r="G478" s="126">
        <v>0.72199999999999998</v>
      </c>
      <c r="H478" s="38">
        <v>0.85</v>
      </c>
      <c r="I478" s="38">
        <v>0.77500000000000002</v>
      </c>
      <c r="J478" s="41">
        <v>1</v>
      </c>
      <c r="K478" s="41">
        <v>1</v>
      </c>
      <c r="L478" s="41"/>
      <c r="M478" s="37">
        <v>75773</v>
      </c>
      <c r="N478" s="125" t="s">
        <v>132</v>
      </c>
    </row>
    <row r="479" spans="1:14" x14ac:dyDescent="0.4">
      <c r="A479" s="40" t="str">
        <f t="shared" si="7"/>
        <v>75778 HENDERSON</v>
      </c>
      <c r="B479" s="38">
        <v>0.71</v>
      </c>
      <c r="C479" s="38">
        <v>0.71</v>
      </c>
      <c r="D479" s="39">
        <v>0.68799999999999994</v>
      </c>
      <c r="E479" s="39">
        <v>0.66400000000000003</v>
      </c>
      <c r="F479" s="39">
        <v>0.7</v>
      </c>
      <c r="G479" s="126">
        <v>0.72199999999999998</v>
      </c>
      <c r="H479" s="38">
        <v>0.76500000000000001</v>
      </c>
      <c r="I479" s="38">
        <v>0.69499999999999995</v>
      </c>
      <c r="J479" s="41">
        <v>1</v>
      </c>
      <c r="K479" s="41">
        <v>1</v>
      </c>
      <c r="L479" s="41"/>
      <c r="M479" s="37">
        <v>75778</v>
      </c>
      <c r="N479" s="125" t="s">
        <v>126</v>
      </c>
    </row>
    <row r="480" spans="1:14" x14ac:dyDescent="0.4">
      <c r="A480" s="40" t="str">
        <f t="shared" si="7"/>
        <v>75778 VAN ZANDT</v>
      </c>
      <c r="B480" s="38">
        <v>0.53500000000000003</v>
      </c>
      <c r="C480" s="38">
        <v>0.53500000000000003</v>
      </c>
      <c r="D480" s="39">
        <v>0.68799999999999994</v>
      </c>
      <c r="E480" s="39">
        <v>0.66400000000000003</v>
      </c>
      <c r="F480" s="39">
        <v>0.7</v>
      </c>
      <c r="G480" s="126">
        <v>0.72199999999999998</v>
      </c>
      <c r="H480" s="38">
        <v>0.84</v>
      </c>
      <c r="I480" s="38">
        <v>0.76500000000000001</v>
      </c>
      <c r="J480" s="41">
        <v>1</v>
      </c>
      <c r="K480" s="41">
        <v>1</v>
      </c>
      <c r="L480" s="41"/>
      <c r="M480" s="37">
        <v>75778</v>
      </c>
      <c r="N480" s="125" t="s">
        <v>125</v>
      </c>
    </row>
    <row r="481" spans="1:14" x14ac:dyDescent="0.4">
      <c r="A481" s="40" t="str">
        <f t="shared" si="7"/>
        <v>75783 WOOD</v>
      </c>
      <c r="B481" s="38">
        <v>0.55000000000000004</v>
      </c>
      <c r="C481" s="38">
        <v>0.55000000000000004</v>
      </c>
      <c r="D481" s="39">
        <v>0.68799999999999994</v>
      </c>
      <c r="E481" s="39">
        <v>0.66400000000000003</v>
      </c>
      <c r="F481" s="39">
        <v>0.7</v>
      </c>
      <c r="G481" s="126">
        <v>0.72199999999999998</v>
      </c>
      <c r="H481" s="38">
        <v>0.85</v>
      </c>
      <c r="I481" s="38">
        <v>0.77500000000000002</v>
      </c>
      <c r="J481" s="41">
        <v>1</v>
      </c>
      <c r="K481" s="41">
        <v>1</v>
      </c>
      <c r="L481" s="41"/>
      <c r="M481" s="37">
        <v>75783</v>
      </c>
      <c r="N481" s="125" t="s">
        <v>132</v>
      </c>
    </row>
    <row r="482" spans="1:14" x14ac:dyDescent="0.4">
      <c r="A482" s="40" t="str">
        <f t="shared" si="7"/>
        <v>75784 CHEROKEE</v>
      </c>
      <c r="B482" s="38">
        <v>0.73</v>
      </c>
      <c r="C482" s="38">
        <v>0.73</v>
      </c>
      <c r="D482" s="39">
        <v>0.68799999999999994</v>
      </c>
      <c r="E482" s="39">
        <v>0.66400000000000003</v>
      </c>
      <c r="F482" s="39">
        <v>1</v>
      </c>
      <c r="G482" s="126">
        <v>0.72199999999999998</v>
      </c>
      <c r="H482" s="38">
        <v>0.97</v>
      </c>
      <c r="I482" s="38">
        <v>0.88</v>
      </c>
      <c r="J482" s="41">
        <v>1</v>
      </c>
      <c r="K482" s="41">
        <v>1</v>
      </c>
      <c r="L482" s="41"/>
      <c r="M482" s="37">
        <v>75784</v>
      </c>
      <c r="N482" s="125" t="s">
        <v>150</v>
      </c>
    </row>
    <row r="483" spans="1:14" x14ac:dyDescent="0.4">
      <c r="A483" s="40" t="str">
        <f t="shared" si="7"/>
        <v>75784 RUSK</v>
      </c>
      <c r="B483" s="38">
        <v>0.80500000000000005</v>
      </c>
      <c r="C483" s="38">
        <v>0.80500000000000005</v>
      </c>
      <c r="D483" s="39">
        <v>0.68799999999999994</v>
      </c>
      <c r="E483" s="39">
        <v>0.66400000000000003</v>
      </c>
      <c r="F483" s="39">
        <v>1</v>
      </c>
      <c r="G483" s="126">
        <v>0.93899999999999995</v>
      </c>
      <c r="H483" s="38">
        <v>1.01</v>
      </c>
      <c r="I483" s="38">
        <v>0.92</v>
      </c>
      <c r="J483" s="41">
        <v>1</v>
      </c>
      <c r="K483" s="41">
        <v>1</v>
      </c>
      <c r="L483" s="41"/>
      <c r="M483" s="37">
        <v>75784</v>
      </c>
      <c r="N483" s="125" t="s">
        <v>147</v>
      </c>
    </row>
    <row r="484" spans="1:14" x14ac:dyDescent="0.4">
      <c r="A484" s="40" t="str">
        <f t="shared" si="7"/>
        <v>75785 CHEROKEE</v>
      </c>
      <c r="B484" s="38">
        <v>0.73</v>
      </c>
      <c r="C484" s="38">
        <v>0.73</v>
      </c>
      <c r="D484" s="39">
        <v>0.68799999999999994</v>
      </c>
      <c r="E484" s="39">
        <v>0.66400000000000003</v>
      </c>
      <c r="F484" s="39">
        <v>1</v>
      </c>
      <c r="G484" s="126">
        <v>0.72199999999999998</v>
      </c>
      <c r="H484" s="38">
        <v>0.97</v>
      </c>
      <c r="I484" s="38">
        <v>0.88</v>
      </c>
      <c r="J484" s="41">
        <v>1</v>
      </c>
      <c r="K484" s="41">
        <v>1</v>
      </c>
      <c r="L484" s="41"/>
      <c r="M484" s="37">
        <v>75785</v>
      </c>
      <c r="N484" s="125" t="s">
        <v>150</v>
      </c>
    </row>
    <row r="485" spans="1:14" x14ac:dyDescent="0.4">
      <c r="A485" s="40" t="str">
        <f t="shared" si="7"/>
        <v>75789 CHEROKEE</v>
      </c>
      <c r="B485" s="38">
        <v>0.73</v>
      </c>
      <c r="C485" s="38">
        <v>0.73</v>
      </c>
      <c r="D485" s="39">
        <v>0.68799999999999994</v>
      </c>
      <c r="E485" s="39">
        <v>0.66400000000000003</v>
      </c>
      <c r="F485" s="39">
        <v>1</v>
      </c>
      <c r="G485" s="126">
        <v>0.72199999999999998</v>
      </c>
      <c r="H485" s="38">
        <v>0.97</v>
      </c>
      <c r="I485" s="38">
        <v>0.88</v>
      </c>
      <c r="J485" s="41">
        <v>1</v>
      </c>
      <c r="K485" s="41">
        <v>1</v>
      </c>
      <c r="L485" s="41"/>
      <c r="M485" s="37">
        <v>75789</v>
      </c>
      <c r="N485" s="125" t="s">
        <v>150</v>
      </c>
    </row>
    <row r="486" spans="1:14" x14ac:dyDescent="0.4">
      <c r="A486" s="40" t="str">
        <f t="shared" si="7"/>
        <v>75789 RUSK</v>
      </c>
      <c r="B486" s="38">
        <v>0.80500000000000005</v>
      </c>
      <c r="C486" s="38">
        <v>0.80500000000000005</v>
      </c>
      <c r="D486" s="39">
        <v>0.68799999999999994</v>
      </c>
      <c r="E486" s="39">
        <v>0.66400000000000003</v>
      </c>
      <c r="F486" s="39">
        <v>1</v>
      </c>
      <c r="G486" s="126">
        <v>0.93899999999999995</v>
      </c>
      <c r="H486" s="38">
        <v>1.01</v>
      </c>
      <c r="I486" s="38">
        <v>0.92</v>
      </c>
      <c r="J486" s="41">
        <v>1</v>
      </c>
      <c r="K486" s="41">
        <v>1</v>
      </c>
      <c r="L486" s="41"/>
      <c r="M486" s="37">
        <v>75789</v>
      </c>
      <c r="N486" s="125" t="s">
        <v>147</v>
      </c>
    </row>
    <row r="487" spans="1:14" x14ac:dyDescent="0.4">
      <c r="A487" s="40" t="str">
        <f t="shared" si="7"/>
        <v>75789 SMITH</v>
      </c>
      <c r="B487" s="38">
        <v>0.78500000000000003</v>
      </c>
      <c r="C487" s="38">
        <v>0.78500000000000003</v>
      </c>
      <c r="D487" s="39">
        <v>0.73299999999999998</v>
      </c>
      <c r="E487" s="39">
        <v>0.66400000000000003</v>
      </c>
      <c r="F487" s="39">
        <v>1</v>
      </c>
      <c r="G487" s="126">
        <v>0.93899999999999995</v>
      </c>
      <c r="H487" s="38">
        <v>0.85</v>
      </c>
      <c r="I487" s="38">
        <v>0.77500000000000002</v>
      </c>
      <c r="J487" s="41">
        <v>1</v>
      </c>
      <c r="K487" s="41">
        <v>1</v>
      </c>
      <c r="L487" s="41"/>
      <c r="M487" s="37">
        <v>75789</v>
      </c>
      <c r="N487" s="125" t="s">
        <v>128</v>
      </c>
    </row>
    <row r="488" spans="1:14" x14ac:dyDescent="0.4">
      <c r="A488" s="40" t="str">
        <f t="shared" si="7"/>
        <v>75790 SMITH</v>
      </c>
      <c r="B488" s="38">
        <v>0.78500000000000003</v>
      </c>
      <c r="C488" s="38">
        <v>0.78500000000000003</v>
      </c>
      <c r="D488" s="39">
        <v>0.73299999999999998</v>
      </c>
      <c r="E488" s="39">
        <v>0.66400000000000003</v>
      </c>
      <c r="F488" s="39">
        <v>1</v>
      </c>
      <c r="G488" s="126">
        <v>0.93899999999999995</v>
      </c>
      <c r="H488" s="38">
        <v>0.85</v>
      </c>
      <c r="I488" s="38">
        <v>0.77500000000000002</v>
      </c>
      <c r="J488" s="41">
        <v>1</v>
      </c>
      <c r="K488" s="41">
        <v>1</v>
      </c>
      <c r="L488" s="41"/>
      <c r="M488" s="37">
        <v>75790</v>
      </c>
      <c r="N488" s="125" t="s">
        <v>128</v>
      </c>
    </row>
    <row r="489" spans="1:14" x14ac:dyDescent="0.4">
      <c r="A489" s="40" t="str">
        <f t="shared" si="7"/>
        <v>75790 VAN ZANDT</v>
      </c>
      <c r="B489" s="38">
        <v>0.53500000000000003</v>
      </c>
      <c r="C489" s="38">
        <v>0.53500000000000003</v>
      </c>
      <c r="D489" s="39">
        <v>0.68799999999999994</v>
      </c>
      <c r="E489" s="39">
        <v>0.66400000000000003</v>
      </c>
      <c r="F489" s="39">
        <v>0.7</v>
      </c>
      <c r="G489" s="126">
        <v>0.72199999999999998</v>
      </c>
      <c r="H489" s="38">
        <v>0.84</v>
      </c>
      <c r="I489" s="38">
        <v>0.76500000000000001</v>
      </c>
      <c r="J489" s="41">
        <v>1</v>
      </c>
      <c r="K489" s="41">
        <v>1</v>
      </c>
      <c r="L489" s="41"/>
      <c r="M489" s="37">
        <v>75790</v>
      </c>
      <c r="N489" s="125" t="s">
        <v>125</v>
      </c>
    </row>
    <row r="490" spans="1:14" x14ac:dyDescent="0.4">
      <c r="A490" s="40" t="str">
        <f t="shared" si="7"/>
        <v>75791 SMITH</v>
      </c>
      <c r="B490" s="38">
        <v>0.78500000000000003</v>
      </c>
      <c r="C490" s="38">
        <v>0.78500000000000003</v>
      </c>
      <c r="D490" s="39">
        <v>0.73299999999999998</v>
      </c>
      <c r="E490" s="39">
        <v>0.66400000000000003</v>
      </c>
      <c r="F490" s="39">
        <v>1</v>
      </c>
      <c r="G490" s="126">
        <v>0.93899999999999995</v>
      </c>
      <c r="H490" s="38">
        <v>0.85</v>
      </c>
      <c r="I490" s="38">
        <v>0.77500000000000002</v>
      </c>
      <c r="J490" s="41">
        <v>1</v>
      </c>
      <c r="K490" s="41">
        <v>1</v>
      </c>
      <c r="L490" s="41"/>
      <c r="M490" s="37">
        <v>75791</v>
      </c>
      <c r="N490" s="125" t="s">
        <v>128</v>
      </c>
    </row>
    <row r="491" spans="1:14" x14ac:dyDescent="0.4">
      <c r="A491" s="40" t="str">
        <f t="shared" si="7"/>
        <v>75792 SMITH</v>
      </c>
      <c r="B491" s="38">
        <v>0.78500000000000003</v>
      </c>
      <c r="C491" s="38">
        <v>0.78500000000000003</v>
      </c>
      <c r="D491" s="39">
        <v>0.73299999999999998</v>
      </c>
      <c r="E491" s="39">
        <v>0.66400000000000003</v>
      </c>
      <c r="F491" s="39">
        <v>1</v>
      </c>
      <c r="G491" s="126">
        <v>0.93899999999999995</v>
      </c>
      <c r="H491" s="38">
        <v>0.85</v>
      </c>
      <c r="I491" s="38">
        <v>0.77500000000000002</v>
      </c>
      <c r="J491" s="41">
        <v>1</v>
      </c>
      <c r="K491" s="41">
        <v>1</v>
      </c>
      <c r="L491" s="41"/>
      <c r="M491" s="37">
        <v>75792</v>
      </c>
      <c r="N491" s="125" t="s">
        <v>128</v>
      </c>
    </row>
    <row r="492" spans="1:14" x14ac:dyDescent="0.4">
      <c r="A492" s="40" t="str">
        <f t="shared" si="7"/>
        <v>75798 SMITH</v>
      </c>
      <c r="B492" s="38">
        <v>0.78500000000000003</v>
      </c>
      <c r="C492" s="38">
        <v>0.78500000000000003</v>
      </c>
      <c r="D492" s="39">
        <v>0.73299999999999998</v>
      </c>
      <c r="E492" s="39">
        <v>0.66400000000000003</v>
      </c>
      <c r="F492" s="39">
        <v>1</v>
      </c>
      <c r="G492" s="126">
        <v>0.93899999999999995</v>
      </c>
      <c r="H492" s="38">
        <v>0.85</v>
      </c>
      <c r="I492" s="38">
        <v>0.77500000000000002</v>
      </c>
      <c r="J492" s="41">
        <v>1</v>
      </c>
      <c r="K492" s="41">
        <v>1</v>
      </c>
      <c r="L492" s="41"/>
      <c r="M492" s="37">
        <v>75798</v>
      </c>
      <c r="N492" s="125" t="s">
        <v>128</v>
      </c>
    </row>
    <row r="493" spans="1:14" x14ac:dyDescent="0.4">
      <c r="A493" s="40" t="str">
        <f t="shared" si="7"/>
        <v>75799 SMITH</v>
      </c>
      <c r="B493" s="38">
        <v>0.78500000000000003</v>
      </c>
      <c r="C493" s="38">
        <v>0.78500000000000003</v>
      </c>
      <c r="D493" s="39">
        <v>0.73299999999999998</v>
      </c>
      <c r="E493" s="39">
        <v>0.66400000000000003</v>
      </c>
      <c r="F493" s="39">
        <v>1</v>
      </c>
      <c r="G493" s="126">
        <v>0.93899999999999995</v>
      </c>
      <c r="H493" s="38">
        <v>0.85</v>
      </c>
      <c r="I493" s="38">
        <v>0.77500000000000002</v>
      </c>
      <c r="J493" s="41">
        <v>1</v>
      </c>
      <c r="K493" s="41">
        <v>1</v>
      </c>
      <c r="L493" s="41"/>
      <c r="M493" s="37">
        <v>75799</v>
      </c>
      <c r="N493" s="125" t="s">
        <v>128</v>
      </c>
    </row>
    <row r="494" spans="1:14" x14ac:dyDescent="0.4">
      <c r="A494" s="40" t="str">
        <f t="shared" si="7"/>
        <v>75801 ANDERSON</v>
      </c>
      <c r="B494" s="38">
        <v>0.73</v>
      </c>
      <c r="C494" s="38">
        <v>0.73</v>
      </c>
      <c r="D494" s="39">
        <v>0.68799999999999994</v>
      </c>
      <c r="E494" s="39">
        <v>0.66400000000000003</v>
      </c>
      <c r="F494" s="39">
        <v>0.7</v>
      </c>
      <c r="G494" s="126">
        <v>0.72199999999999998</v>
      </c>
      <c r="H494" s="38">
        <v>0.84499999999999997</v>
      </c>
      <c r="I494" s="38">
        <v>0.77</v>
      </c>
      <c r="J494" s="41">
        <v>1</v>
      </c>
      <c r="K494" s="41">
        <v>1</v>
      </c>
      <c r="L494" s="41"/>
      <c r="M494" s="37">
        <v>75801</v>
      </c>
      <c r="N494" s="125" t="s">
        <v>130</v>
      </c>
    </row>
    <row r="495" spans="1:14" x14ac:dyDescent="0.4">
      <c r="A495" s="40" t="str">
        <f t="shared" si="7"/>
        <v>75803 ANDERSON</v>
      </c>
      <c r="B495" s="38">
        <v>0.73</v>
      </c>
      <c r="C495" s="38">
        <v>0.73</v>
      </c>
      <c r="D495" s="39">
        <v>0.68799999999999994</v>
      </c>
      <c r="E495" s="39">
        <v>0.66400000000000003</v>
      </c>
      <c r="F495" s="39">
        <v>0.7</v>
      </c>
      <c r="G495" s="126">
        <v>0.72199999999999998</v>
      </c>
      <c r="H495" s="38">
        <v>0.84499999999999997</v>
      </c>
      <c r="I495" s="38">
        <v>0.77</v>
      </c>
      <c r="J495" s="41">
        <v>1</v>
      </c>
      <c r="K495" s="41">
        <v>1</v>
      </c>
      <c r="L495" s="41"/>
      <c r="M495" s="37">
        <v>75803</v>
      </c>
      <c r="N495" s="125" t="s">
        <v>130</v>
      </c>
    </row>
    <row r="496" spans="1:14" x14ac:dyDescent="0.4">
      <c r="A496" s="40" t="str">
        <f t="shared" si="7"/>
        <v>75803 HENDERSON</v>
      </c>
      <c r="B496" s="38">
        <v>0.71</v>
      </c>
      <c r="C496" s="38">
        <v>0.71</v>
      </c>
      <c r="D496" s="39">
        <v>0.68799999999999994</v>
      </c>
      <c r="E496" s="39">
        <v>0.66400000000000003</v>
      </c>
      <c r="F496" s="39">
        <v>0.7</v>
      </c>
      <c r="G496" s="126">
        <v>0.72199999999999998</v>
      </c>
      <c r="H496" s="38">
        <v>0.76500000000000001</v>
      </c>
      <c r="I496" s="38">
        <v>0.69499999999999995</v>
      </c>
      <c r="J496" s="41">
        <v>1</v>
      </c>
      <c r="K496" s="41">
        <v>1</v>
      </c>
      <c r="L496" s="41"/>
      <c r="M496" s="37">
        <v>75803</v>
      </c>
      <c r="N496" s="125" t="s">
        <v>126</v>
      </c>
    </row>
    <row r="497" spans="1:14" x14ac:dyDescent="0.4">
      <c r="A497" s="40" t="str">
        <f t="shared" si="7"/>
        <v>75831 FREESTONE</v>
      </c>
      <c r="B497" s="38">
        <v>0.68500000000000005</v>
      </c>
      <c r="C497" s="38">
        <v>0.68500000000000005</v>
      </c>
      <c r="D497" s="39">
        <v>0.68799999999999994</v>
      </c>
      <c r="E497" s="39">
        <v>0.66400000000000003</v>
      </c>
      <c r="F497" s="39">
        <v>0.7</v>
      </c>
      <c r="G497" s="126">
        <v>0.72199999999999998</v>
      </c>
      <c r="H497" s="38">
        <v>1.125</v>
      </c>
      <c r="I497" s="38">
        <v>1.125</v>
      </c>
      <c r="J497" s="41">
        <v>1</v>
      </c>
      <c r="K497" s="41">
        <v>1</v>
      </c>
      <c r="L497" s="41"/>
      <c r="M497" s="37">
        <v>75831</v>
      </c>
      <c r="N497" s="125" t="s">
        <v>152</v>
      </c>
    </row>
    <row r="498" spans="1:14" x14ac:dyDescent="0.4">
      <c r="A498" s="40" t="str">
        <f t="shared" si="7"/>
        <v>75831 LEON</v>
      </c>
      <c r="B498" s="38">
        <v>0.63500000000000001</v>
      </c>
      <c r="C498" s="38">
        <v>0.63500000000000001</v>
      </c>
      <c r="D498" s="39">
        <v>0.68799999999999994</v>
      </c>
      <c r="E498" s="39">
        <v>0.66400000000000003</v>
      </c>
      <c r="F498" s="39">
        <v>0.7</v>
      </c>
      <c r="G498" s="126">
        <v>0.72199999999999998</v>
      </c>
      <c r="H498" s="38">
        <v>0.9</v>
      </c>
      <c r="I498" s="38">
        <v>0.9</v>
      </c>
      <c r="J498" s="41">
        <v>1</v>
      </c>
      <c r="K498" s="41">
        <v>1</v>
      </c>
      <c r="L498" s="41"/>
      <c r="M498" s="37">
        <v>75831</v>
      </c>
      <c r="N498" s="125" t="s">
        <v>153</v>
      </c>
    </row>
    <row r="499" spans="1:14" x14ac:dyDescent="0.4">
      <c r="A499" s="40" t="str">
        <f t="shared" si="7"/>
        <v>75833 LEON</v>
      </c>
      <c r="B499" s="38">
        <v>0.63500000000000001</v>
      </c>
      <c r="C499" s="38">
        <v>0.63500000000000001</v>
      </c>
      <c r="D499" s="39">
        <v>0.68799999999999994</v>
      </c>
      <c r="E499" s="39">
        <v>0.66400000000000003</v>
      </c>
      <c r="F499" s="39">
        <v>0.7</v>
      </c>
      <c r="G499" s="126">
        <v>0.72199999999999998</v>
      </c>
      <c r="H499" s="38">
        <v>0.9</v>
      </c>
      <c r="I499" s="38">
        <v>0.9</v>
      </c>
      <c r="J499" s="41">
        <v>1</v>
      </c>
      <c r="K499" s="41">
        <v>1</v>
      </c>
      <c r="L499" s="41"/>
      <c r="M499" s="37">
        <v>75833</v>
      </c>
      <c r="N499" s="125" t="s">
        <v>153</v>
      </c>
    </row>
    <row r="500" spans="1:14" x14ac:dyDescent="0.4">
      <c r="A500" s="40" t="str">
        <f t="shared" si="7"/>
        <v>75835 HOUSTON</v>
      </c>
      <c r="B500" s="38">
        <v>0.72499999999999998</v>
      </c>
      <c r="C500" s="38">
        <v>0.72499999999999998</v>
      </c>
      <c r="D500" s="39">
        <v>0.68799999999999994</v>
      </c>
      <c r="E500" s="39">
        <v>0.66400000000000003</v>
      </c>
      <c r="F500" s="39">
        <v>0.7</v>
      </c>
      <c r="G500" s="126">
        <v>0.72399999999999998</v>
      </c>
      <c r="H500" s="38">
        <v>0.98</v>
      </c>
      <c r="I500" s="38">
        <v>0.89</v>
      </c>
      <c r="J500" s="41">
        <v>1</v>
      </c>
      <c r="K500" s="41">
        <v>1</v>
      </c>
      <c r="L500" s="41"/>
      <c r="M500" s="37">
        <v>75835</v>
      </c>
      <c r="N500" s="125" t="s">
        <v>154</v>
      </c>
    </row>
    <row r="501" spans="1:14" x14ac:dyDescent="0.4">
      <c r="A501" s="40" t="str">
        <f t="shared" si="7"/>
        <v>75838 FREESTONE</v>
      </c>
      <c r="B501" s="38">
        <v>0.68500000000000005</v>
      </c>
      <c r="C501" s="38">
        <v>0.68500000000000005</v>
      </c>
      <c r="D501" s="39">
        <v>0.68799999999999994</v>
      </c>
      <c r="E501" s="39">
        <v>0.66400000000000003</v>
      </c>
      <c r="F501" s="39">
        <v>0.7</v>
      </c>
      <c r="G501" s="126">
        <v>0.72199999999999998</v>
      </c>
      <c r="H501" s="38">
        <v>1.125</v>
      </c>
      <c r="I501" s="38">
        <v>1.125</v>
      </c>
      <c r="J501" s="41">
        <v>1</v>
      </c>
      <c r="K501" s="41">
        <v>1</v>
      </c>
      <c r="L501" s="41"/>
      <c r="M501" s="37">
        <v>75838</v>
      </c>
      <c r="N501" s="125" t="s">
        <v>152</v>
      </c>
    </row>
    <row r="502" spans="1:14" x14ac:dyDescent="0.4">
      <c r="A502" s="40" t="str">
        <f t="shared" si="7"/>
        <v>75838 LEON</v>
      </c>
      <c r="B502" s="38">
        <v>0.63500000000000001</v>
      </c>
      <c r="C502" s="38">
        <v>0.63500000000000001</v>
      </c>
      <c r="D502" s="39">
        <v>0.68799999999999994</v>
      </c>
      <c r="E502" s="39">
        <v>0.66400000000000003</v>
      </c>
      <c r="F502" s="39">
        <v>0.7</v>
      </c>
      <c r="G502" s="126">
        <v>0.72199999999999998</v>
      </c>
      <c r="H502" s="38">
        <v>0.9</v>
      </c>
      <c r="I502" s="38">
        <v>0.9</v>
      </c>
      <c r="J502" s="41">
        <v>1</v>
      </c>
      <c r="K502" s="41">
        <v>1</v>
      </c>
      <c r="L502" s="41"/>
      <c r="M502" s="37">
        <v>75838</v>
      </c>
      <c r="N502" s="125" t="s">
        <v>153</v>
      </c>
    </row>
    <row r="503" spans="1:14" x14ac:dyDescent="0.4">
      <c r="A503" s="40" t="str">
        <f t="shared" si="7"/>
        <v>75838 LIMESTONE</v>
      </c>
      <c r="B503" s="38">
        <v>0.68500000000000005</v>
      </c>
      <c r="C503" s="38">
        <v>0.68500000000000005</v>
      </c>
      <c r="D503" s="39">
        <v>0.68799999999999994</v>
      </c>
      <c r="E503" s="39">
        <v>0.66400000000000003</v>
      </c>
      <c r="F503" s="39">
        <v>0.7</v>
      </c>
      <c r="G503" s="126">
        <v>0.72199999999999998</v>
      </c>
      <c r="H503" s="38">
        <v>1.105</v>
      </c>
      <c r="I503" s="38">
        <v>1.105</v>
      </c>
      <c r="J503" s="41">
        <v>1</v>
      </c>
      <c r="K503" s="41">
        <v>1</v>
      </c>
      <c r="L503" s="41"/>
      <c r="M503" s="37">
        <v>75838</v>
      </c>
      <c r="N503" s="125" t="s">
        <v>155</v>
      </c>
    </row>
    <row r="504" spans="1:14" x14ac:dyDescent="0.4">
      <c r="A504" s="40" t="str">
        <f t="shared" si="7"/>
        <v>75839 ANDERSON</v>
      </c>
      <c r="B504" s="38">
        <v>0.73</v>
      </c>
      <c r="C504" s="38">
        <v>0.73</v>
      </c>
      <c r="D504" s="39">
        <v>0.68799999999999994</v>
      </c>
      <c r="E504" s="39">
        <v>0.66400000000000003</v>
      </c>
      <c r="F504" s="39">
        <v>0.7</v>
      </c>
      <c r="G504" s="126">
        <v>0.72199999999999998</v>
      </c>
      <c r="H504" s="38">
        <v>0.84499999999999997</v>
      </c>
      <c r="I504" s="38">
        <v>0.77</v>
      </c>
      <c r="J504" s="41">
        <v>1</v>
      </c>
      <c r="K504" s="41">
        <v>1</v>
      </c>
      <c r="L504" s="41"/>
      <c r="M504" s="37">
        <v>75839</v>
      </c>
      <c r="N504" s="125" t="s">
        <v>130</v>
      </c>
    </row>
    <row r="505" spans="1:14" x14ac:dyDescent="0.4">
      <c r="A505" s="40" t="str">
        <f t="shared" si="7"/>
        <v>75839 HOUSTON</v>
      </c>
      <c r="B505" s="38">
        <v>0.72499999999999998</v>
      </c>
      <c r="C505" s="38">
        <v>0.72499999999999998</v>
      </c>
      <c r="D505" s="39">
        <v>0.68799999999999994</v>
      </c>
      <c r="E505" s="39">
        <v>0.66400000000000003</v>
      </c>
      <c r="F505" s="39">
        <v>0.7</v>
      </c>
      <c r="G505" s="126">
        <v>0.72399999999999998</v>
      </c>
      <c r="H505" s="38">
        <v>0.98</v>
      </c>
      <c r="I505" s="38">
        <v>0.89</v>
      </c>
      <c r="J505" s="41">
        <v>1</v>
      </c>
      <c r="K505" s="41">
        <v>1</v>
      </c>
      <c r="L505" s="41"/>
      <c r="M505" s="37">
        <v>75839</v>
      </c>
      <c r="N505" s="125" t="s">
        <v>154</v>
      </c>
    </row>
    <row r="506" spans="1:14" x14ac:dyDescent="0.4">
      <c r="A506" s="40" t="str">
        <f t="shared" si="7"/>
        <v>75840 FREESTONE</v>
      </c>
      <c r="B506" s="38">
        <v>0.68500000000000005</v>
      </c>
      <c r="C506" s="38">
        <v>0.68500000000000005</v>
      </c>
      <c r="D506" s="39">
        <v>0.68799999999999994</v>
      </c>
      <c r="E506" s="39">
        <v>0.66400000000000003</v>
      </c>
      <c r="F506" s="39">
        <v>0.7</v>
      </c>
      <c r="G506" s="126">
        <v>0.72199999999999998</v>
      </c>
      <c r="H506" s="38">
        <v>1.125</v>
      </c>
      <c r="I506" s="38">
        <v>1.125</v>
      </c>
      <c r="J506" s="41">
        <v>1</v>
      </c>
      <c r="K506" s="41">
        <v>1</v>
      </c>
      <c r="L506" s="41"/>
      <c r="M506" s="37">
        <v>75840</v>
      </c>
      <c r="N506" s="125" t="s">
        <v>152</v>
      </c>
    </row>
    <row r="507" spans="1:14" x14ac:dyDescent="0.4">
      <c r="A507" s="40" t="str">
        <f t="shared" si="7"/>
        <v>75844 ANDERSON</v>
      </c>
      <c r="B507" s="38">
        <v>0.73</v>
      </c>
      <c r="C507" s="38">
        <v>0.73</v>
      </c>
      <c r="D507" s="39">
        <v>0.68799999999999994</v>
      </c>
      <c r="E507" s="39">
        <v>0.66400000000000003</v>
      </c>
      <c r="F507" s="39">
        <v>0.7</v>
      </c>
      <c r="G507" s="126">
        <v>0.72199999999999998</v>
      </c>
      <c r="H507" s="38">
        <v>0.84499999999999997</v>
      </c>
      <c r="I507" s="38">
        <v>0.77</v>
      </c>
      <c r="J507" s="41">
        <v>1</v>
      </c>
      <c r="K507" s="41">
        <v>1</v>
      </c>
      <c r="L507" s="41"/>
      <c r="M507" s="37">
        <v>75844</v>
      </c>
      <c r="N507" s="125" t="s">
        <v>130</v>
      </c>
    </row>
    <row r="508" spans="1:14" x14ac:dyDescent="0.4">
      <c r="A508" s="40" t="str">
        <f t="shared" si="7"/>
        <v>75844 FREESTONE</v>
      </c>
      <c r="B508" s="38">
        <v>0.68500000000000005</v>
      </c>
      <c r="C508" s="38">
        <v>0.68500000000000005</v>
      </c>
      <c r="D508" s="39">
        <v>0.68799999999999994</v>
      </c>
      <c r="E508" s="39">
        <v>0.66400000000000003</v>
      </c>
      <c r="F508" s="39">
        <v>0.7</v>
      </c>
      <c r="G508" s="126">
        <v>0.72199999999999998</v>
      </c>
      <c r="H508" s="38">
        <v>1.125</v>
      </c>
      <c r="I508" s="38">
        <v>1.125</v>
      </c>
      <c r="J508" s="41">
        <v>1</v>
      </c>
      <c r="K508" s="41">
        <v>1</v>
      </c>
      <c r="L508" s="41"/>
      <c r="M508" s="37">
        <v>75844</v>
      </c>
      <c r="N508" s="125" t="s">
        <v>152</v>
      </c>
    </row>
    <row r="509" spans="1:14" x14ac:dyDescent="0.4">
      <c r="A509" s="40" t="str">
        <f t="shared" si="7"/>
        <v>75844 HOUSTON</v>
      </c>
      <c r="B509" s="38">
        <v>0.72499999999999998</v>
      </c>
      <c r="C509" s="38">
        <v>0.72499999999999998</v>
      </c>
      <c r="D509" s="39">
        <v>0.68799999999999994</v>
      </c>
      <c r="E509" s="39">
        <v>0.66400000000000003</v>
      </c>
      <c r="F509" s="39">
        <v>0.7</v>
      </c>
      <c r="G509" s="126">
        <v>0.72399999999999998</v>
      </c>
      <c r="H509" s="38">
        <v>0.98</v>
      </c>
      <c r="I509" s="38">
        <v>0.89</v>
      </c>
      <c r="J509" s="41">
        <v>1</v>
      </c>
      <c r="K509" s="41">
        <v>1</v>
      </c>
      <c r="L509" s="41"/>
      <c r="M509" s="37">
        <v>75844</v>
      </c>
      <c r="N509" s="125" t="s">
        <v>154</v>
      </c>
    </row>
    <row r="510" spans="1:14" x14ac:dyDescent="0.4">
      <c r="A510" s="40" t="str">
        <f t="shared" si="7"/>
        <v>75845 TRINITY</v>
      </c>
      <c r="B510" s="38">
        <v>0.73</v>
      </c>
      <c r="C510" s="38">
        <v>0.73</v>
      </c>
      <c r="D510" s="39">
        <v>0.68799999999999994</v>
      </c>
      <c r="E510" s="39">
        <v>0.82399999999999995</v>
      </c>
      <c r="F510" s="39">
        <v>0.7</v>
      </c>
      <c r="G510" s="126">
        <v>0.92</v>
      </c>
      <c r="H510" s="38">
        <v>0.91</v>
      </c>
      <c r="I510" s="38">
        <v>0.82499999999999996</v>
      </c>
      <c r="J510" s="41">
        <v>1</v>
      </c>
      <c r="K510" s="41">
        <v>1</v>
      </c>
      <c r="L510" s="41"/>
      <c r="M510" s="37">
        <v>75845</v>
      </c>
      <c r="N510" s="125" t="s">
        <v>156</v>
      </c>
    </row>
    <row r="511" spans="1:14" x14ac:dyDescent="0.4">
      <c r="A511" s="40" t="str">
        <f t="shared" si="7"/>
        <v>75846 LEON</v>
      </c>
      <c r="B511" s="38">
        <v>0.63500000000000001</v>
      </c>
      <c r="C511" s="38">
        <v>0.63500000000000001</v>
      </c>
      <c r="D511" s="39">
        <v>0.68799999999999994</v>
      </c>
      <c r="E511" s="39">
        <v>0.66400000000000003</v>
      </c>
      <c r="F511" s="39">
        <v>0.7</v>
      </c>
      <c r="G511" s="126">
        <v>0.72199999999999998</v>
      </c>
      <c r="H511" s="38">
        <v>0.9</v>
      </c>
      <c r="I511" s="38">
        <v>0.9</v>
      </c>
      <c r="J511" s="41">
        <v>1</v>
      </c>
      <c r="K511" s="41">
        <v>1</v>
      </c>
      <c r="L511" s="41"/>
      <c r="M511" s="37">
        <v>75846</v>
      </c>
      <c r="N511" s="125" t="s">
        <v>153</v>
      </c>
    </row>
    <row r="512" spans="1:14" x14ac:dyDescent="0.4">
      <c r="A512" s="40" t="str">
        <f t="shared" si="7"/>
        <v>75846 LIMESTONE</v>
      </c>
      <c r="B512" s="38">
        <v>0.68500000000000005</v>
      </c>
      <c r="C512" s="38">
        <v>0.68500000000000005</v>
      </c>
      <c r="D512" s="39">
        <v>0.68799999999999994</v>
      </c>
      <c r="E512" s="39">
        <v>0.66400000000000003</v>
      </c>
      <c r="F512" s="39">
        <v>0.7</v>
      </c>
      <c r="G512" s="126">
        <v>0.72199999999999998</v>
      </c>
      <c r="H512" s="38">
        <v>1.105</v>
      </c>
      <c r="I512" s="38">
        <v>1.105</v>
      </c>
      <c r="J512" s="41">
        <v>1</v>
      </c>
      <c r="K512" s="41">
        <v>1</v>
      </c>
      <c r="L512" s="41"/>
      <c r="M512" s="37">
        <v>75846</v>
      </c>
      <c r="N512" s="125" t="s">
        <v>155</v>
      </c>
    </row>
    <row r="513" spans="1:14" x14ac:dyDescent="0.4">
      <c r="A513" s="40" t="str">
        <f t="shared" si="7"/>
        <v>75847 HOUSTON</v>
      </c>
      <c r="B513" s="38">
        <v>0.72499999999999998</v>
      </c>
      <c r="C513" s="38">
        <v>0.72499999999999998</v>
      </c>
      <c r="D513" s="39">
        <v>0.68799999999999994</v>
      </c>
      <c r="E513" s="39">
        <v>0.66400000000000003</v>
      </c>
      <c r="F513" s="39">
        <v>0.7</v>
      </c>
      <c r="G513" s="126">
        <v>0.72399999999999998</v>
      </c>
      <c r="H513" s="38">
        <v>0.98</v>
      </c>
      <c r="I513" s="38">
        <v>0.89</v>
      </c>
      <c r="J513" s="41">
        <v>1</v>
      </c>
      <c r="K513" s="41">
        <v>1</v>
      </c>
      <c r="L513" s="41"/>
      <c r="M513" s="37">
        <v>75847</v>
      </c>
      <c r="N513" s="125" t="s">
        <v>154</v>
      </c>
    </row>
    <row r="514" spans="1:14" x14ac:dyDescent="0.4">
      <c r="A514" s="40" t="str">
        <f t="shared" si="7"/>
        <v>75847 TRINITY</v>
      </c>
      <c r="B514" s="38">
        <v>0.73</v>
      </c>
      <c r="C514" s="38">
        <v>0.73</v>
      </c>
      <c r="D514" s="39">
        <v>0.68799999999999994</v>
      </c>
      <c r="E514" s="39">
        <v>0.82399999999999995</v>
      </c>
      <c r="F514" s="39">
        <v>0.7</v>
      </c>
      <c r="G514" s="126">
        <v>0.92</v>
      </c>
      <c r="H514" s="38">
        <v>0.91</v>
      </c>
      <c r="I514" s="38">
        <v>0.82499999999999996</v>
      </c>
      <c r="J514" s="41">
        <v>1</v>
      </c>
      <c r="K514" s="41">
        <v>1</v>
      </c>
      <c r="L514" s="41"/>
      <c r="M514" s="37">
        <v>75847</v>
      </c>
      <c r="N514" s="125" t="s">
        <v>156</v>
      </c>
    </row>
    <row r="515" spans="1:14" x14ac:dyDescent="0.4">
      <c r="A515" s="40" t="str">
        <f t="shared" si="7"/>
        <v>75850 LEON</v>
      </c>
      <c r="B515" s="38">
        <v>0.63500000000000001</v>
      </c>
      <c r="C515" s="38">
        <v>0.63500000000000001</v>
      </c>
      <c r="D515" s="39">
        <v>0.68799999999999994</v>
      </c>
      <c r="E515" s="39">
        <v>0.66400000000000003</v>
      </c>
      <c r="F515" s="39">
        <v>0.7</v>
      </c>
      <c r="G515" s="126">
        <v>0.72199999999999998</v>
      </c>
      <c r="H515" s="38">
        <v>0.9</v>
      </c>
      <c r="I515" s="38">
        <v>0.9</v>
      </c>
      <c r="J515" s="41">
        <v>1</v>
      </c>
      <c r="K515" s="41">
        <v>1</v>
      </c>
      <c r="L515" s="41"/>
      <c r="M515" s="37">
        <v>75850</v>
      </c>
      <c r="N515" s="125" t="s">
        <v>153</v>
      </c>
    </row>
    <row r="516" spans="1:14" x14ac:dyDescent="0.4">
      <c r="A516" s="40" t="str">
        <f t="shared" si="7"/>
        <v>75850 MADISON</v>
      </c>
      <c r="B516" s="38">
        <v>0.80500000000000005</v>
      </c>
      <c r="C516" s="38">
        <v>0.80500000000000005</v>
      </c>
      <c r="D516" s="39">
        <v>0.68799999999999994</v>
      </c>
      <c r="E516" s="39">
        <v>0.66400000000000003</v>
      </c>
      <c r="F516" s="39">
        <v>1</v>
      </c>
      <c r="G516" s="126">
        <v>0.72199999999999998</v>
      </c>
      <c r="H516" s="38">
        <v>0.88</v>
      </c>
      <c r="I516" s="38">
        <v>0.88</v>
      </c>
      <c r="J516" s="41">
        <v>1</v>
      </c>
      <c r="K516" s="41">
        <v>1</v>
      </c>
      <c r="L516" s="41"/>
      <c r="M516" s="37">
        <v>75850</v>
      </c>
      <c r="N516" s="125" t="s">
        <v>157</v>
      </c>
    </row>
    <row r="517" spans="1:14" x14ac:dyDescent="0.4">
      <c r="A517" s="40" t="str">
        <f t="shared" si="7"/>
        <v>75851 HOUSTON</v>
      </c>
      <c r="B517" s="38">
        <v>0.72499999999999998</v>
      </c>
      <c r="C517" s="38">
        <v>0.72499999999999998</v>
      </c>
      <c r="D517" s="39">
        <v>0.68799999999999994</v>
      </c>
      <c r="E517" s="39">
        <v>0.66400000000000003</v>
      </c>
      <c r="F517" s="39">
        <v>0.7</v>
      </c>
      <c r="G517" s="126">
        <v>0.72399999999999998</v>
      </c>
      <c r="H517" s="38">
        <v>0.98</v>
      </c>
      <c r="I517" s="38">
        <v>0.89</v>
      </c>
      <c r="J517" s="41">
        <v>1</v>
      </c>
      <c r="K517" s="41">
        <v>1</v>
      </c>
      <c r="L517" s="41"/>
      <c r="M517" s="37">
        <v>75851</v>
      </c>
      <c r="N517" s="125" t="s">
        <v>154</v>
      </c>
    </row>
    <row r="518" spans="1:14" x14ac:dyDescent="0.4">
      <c r="A518" s="40" t="str">
        <f t="shared" si="7"/>
        <v>75851 TRINITY</v>
      </c>
      <c r="B518" s="38">
        <v>0.73</v>
      </c>
      <c r="C518" s="38">
        <v>0.73</v>
      </c>
      <c r="D518" s="39">
        <v>0.68799999999999994</v>
      </c>
      <c r="E518" s="39">
        <v>0.82399999999999995</v>
      </c>
      <c r="F518" s="39">
        <v>0.7</v>
      </c>
      <c r="G518" s="126">
        <v>0.92</v>
      </c>
      <c r="H518" s="38">
        <v>0.91</v>
      </c>
      <c r="I518" s="38">
        <v>0.82499999999999996</v>
      </c>
      <c r="J518" s="41">
        <v>1</v>
      </c>
      <c r="K518" s="41">
        <v>1</v>
      </c>
      <c r="L518" s="41"/>
      <c r="M518" s="37">
        <v>75851</v>
      </c>
      <c r="N518" s="125" t="s">
        <v>156</v>
      </c>
    </row>
    <row r="519" spans="1:14" x14ac:dyDescent="0.4">
      <c r="A519" s="40" t="str">
        <f t="shared" si="7"/>
        <v>75852 LEON</v>
      </c>
      <c r="B519" s="38">
        <v>0.63500000000000001</v>
      </c>
      <c r="C519" s="38">
        <v>0.63500000000000001</v>
      </c>
      <c r="D519" s="39">
        <v>0.68799999999999994</v>
      </c>
      <c r="E519" s="39">
        <v>0.66400000000000003</v>
      </c>
      <c r="F519" s="39">
        <v>0.7</v>
      </c>
      <c r="G519" s="126">
        <v>0.72199999999999998</v>
      </c>
      <c r="H519" s="38">
        <v>0.9</v>
      </c>
      <c r="I519" s="38">
        <v>0.9</v>
      </c>
      <c r="J519" s="41">
        <v>1</v>
      </c>
      <c r="K519" s="41">
        <v>1</v>
      </c>
      <c r="L519" s="41"/>
      <c r="M519" s="37">
        <v>75852</v>
      </c>
      <c r="N519" s="125" t="s">
        <v>153</v>
      </c>
    </row>
    <row r="520" spans="1:14" x14ac:dyDescent="0.4">
      <c r="A520" s="40" t="str">
        <f t="shared" ref="A520:A583" si="8">M520&amp;" "&amp;N520</f>
        <v>75852 MADISON</v>
      </c>
      <c r="B520" s="38">
        <v>0.80500000000000005</v>
      </c>
      <c r="C520" s="38">
        <v>0.80500000000000005</v>
      </c>
      <c r="D520" s="39">
        <v>0.68799999999999994</v>
      </c>
      <c r="E520" s="39">
        <v>0.66400000000000003</v>
      </c>
      <c r="F520" s="39">
        <v>1</v>
      </c>
      <c r="G520" s="126">
        <v>0.72199999999999998</v>
      </c>
      <c r="H520" s="38">
        <v>0.88</v>
      </c>
      <c r="I520" s="38">
        <v>0.88</v>
      </c>
      <c r="J520" s="41">
        <v>1</v>
      </c>
      <c r="K520" s="41">
        <v>1</v>
      </c>
      <c r="L520" s="41"/>
      <c r="M520" s="37">
        <v>75852</v>
      </c>
      <c r="N520" s="125" t="s">
        <v>157</v>
      </c>
    </row>
    <row r="521" spans="1:14" x14ac:dyDescent="0.4">
      <c r="A521" s="40" t="str">
        <f t="shared" si="8"/>
        <v>75852 WALKER</v>
      </c>
      <c r="B521" s="38">
        <v>0.88</v>
      </c>
      <c r="C521" s="38">
        <v>0.88</v>
      </c>
      <c r="D521" s="39">
        <v>0.68799999999999994</v>
      </c>
      <c r="E521" s="39">
        <v>0.66700000000000004</v>
      </c>
      <c r="F521" s="39">
        <v>0.7</v>
      </c>
      <c r="G521" s="126">
        <v>0.72199999999999998</v>
      </c>
      <c r="H521" s="38">
        <v>0.96499999999999997</v>
      </c>
      <c r="I521" s="38">
        <v>0.96499999999999997</v>
      </c>
      <c r="J521" s="41">
        <v>1</v>
      </c>
      <c r="K521" s="41">
        <v>1</v>
      </c>
      <c r="L521" s="41"/>
      <c r="M521" s="37">
        <v>75852</v>
      </c>
      <c r="N521" s="125" t="s">
        <v>158</v>
      </c>
    </row>
    <row r="522" spans="1:14" x14ac:dyDescent="0.4">
      <c r="A522" s="40" t="str">
        <f t="shared" si="8"/>
        <v>75853 ANDERSON</v>
      </c>
      <c r="B522" s="38">
        <v>0.73</v>
      </c>
      <c r="C522" s="38">
        <v>0.73</v>
      </c>
      <c r="D522" s="39">
        <v>0.68799999999999994</v>
      </c>
      <c r="E522" s="39">
        <v>0.66400000000000003</v>
      </c>
      <c r="F522" s="39">
        <v>0.7</v>
      </c>
      <c r="G522" s="126">
        <v>0.72199999999999998</v>
      </c>
      <c r="H522" s="38">
        <v>0.84499999999999997</v>
      </c>
      <c r="I522" s="38">
        <v>0.77</v>
      </c>
      <c r="J522" s="41">
        <v>1</v>
      </c>
      <c r="K522" s="41">
        <v>1</v>
      </c>
      <c r="L522" s="41"/>
      <c r="M522" s="37">
        <v>75853</v>
      </c>
      <c r="N522" s="125" t="s">
        <v>130</v>
      </c>
    </row>
    <row r="523" spans="1:14" x14ac:dyDescent="0.4">
      <c r="A523" s="40" t="str">
        <f t="shared" si="8"/>
        <v>75853 HENDERSON</v>
      </c>
      <c r="B523" s="38">
        <v>0.71</v>
      </c>
      <c r="C523" s="38">
        <v>0.71</v>
      </c>
      <c r="D523" s="39">
        <v>0.68799999999999994</v>
      </c>
      <c r="E523" s="39">
        <v>0.66400000000000003</v>
      </c>
      <c r="F523" s="39">
        <v>0.7</v>
      </c>
      <c r="G523" s="126">
        <v>0.72199999999999998</v>
      </c>
      <c r="H523" s="38">
        <v>0.76500000000000001</v>
      </c>
      <c r="I523" s="38">
        <v>0.69499999999999995</v>
      </c>
      <c r="J523" s="41">
        <v>1</v>
      </c>
      <c r="K523" s="41">
        <v>1</v>
      </c>
      <c r="L523" s="41"/>
      <c r="M523" s="37">
        <v>75853</v>
      </c>
      <c r="N523" s="125" t="s">
        <v>126</v>
      </c>
    </row>
    <row r="524" spans="1:14" x14ac:dyDescent="0.4">
      <c r="A524" s="40" t="str">
        <f t="shared" si="8"/>
        <v>75855 FREESTONE</v>
      </c>
      <c r="B524" s="38">
        <v>0.68500000000000005</v>
      </c>
      <c r="C524" s="38">
        <v>0.68500000000000005</v>
      </c>
      <c r="D524" s="39">
        <v>0.68799999999999994</v>
      </c>
      <c r="E524" s="39">
        <v>0.66400000000000003</v>
      </c>
      <c r="F524" s="39">
        <v>0.7</v>
      </c>
      <c r="G524" s="126">
        <v>0.72199999999999998</v>
      </c>
      <c r="H524" s="38">
        <v>1.125</v>
      </c>
      <c r="I524" s="38">
        <v>1.125</v>
      </c>
      <c r="J524" s="41">
        <v>1</v>
      </c>
      <c r="K524" s="41">
        <v>1</v>
      </c>
      <c r="L524" s="41"/>
      <c r="M524" s="37">
        <v>75855</v>
      </c>
      <c r="N524" s="125" t="s">
        <v>152</v>
      </c>
    </row>
    <row r="525" spans="1:14" x14ac:dyDescent="0.4">
      <c r="A525" s="40" t="str">
        <f t="shared" si="8"/>
        <v>75855 LEON</v>
      </c>
      <c r="B525" s="38">
        <v>0.63500000000000001</v>
      </c>
      <c r="C525" s="38">
        <v>0.63500000000000001</v>
      </c>
      <c r="D525" s="39">
        <v>0.68799999999999994</v>
      </c>
      <c r="E525" s="39">
        <v>0.66400000000000003</v>
      </c>
      <c r="F525" s="39">
        <v>0.7</v>
      </c>
      <c r="G525" s="126">
        <v>0.72199999999999998</v>
      </c>
      <c r="H525" s="38">
        <v>0.9</v>
      </c>
      <c r="I525" s="38">
        <v>0.9</v>
      </c>
      <c r="J525" s="41">
        <v>1</v>
      </c>
      <c r="K525" s="41">
        <v>1</v>
      </c>
      <c r="L525" s="41"/>
      <c r="M525" s="37">
        <v>75855</v>
      </c>
      <c r="N525" s="125" t="s">
        <v>153</v>
      </c>
    </row>
    <row r="526" spans="1:14" x14ac:dyDescent="0.4">
      <c r="A526" s="40" t="str">
        <f t="shared" si="8"/>
        <v>75856 HOUSTON</v>
      </c>
      <c r="B526" s="38">
        <v>0.72499999999999998</v>
      </c>
      <c r="C526" s="38">
        <v>0.72499999999999998</v>
      </c>
      <c r="D526" s="39">
        <v>0.68799999999999994</v>
      </c>
      <c r="E526" s="39">
        <v>0.66400000000000003</v>
      </c>
      <c r="F526" s="39">
        <v>0.7</v>
      </c>
      <c r="G526" s="126">
        <v>0.72399999999999998</v>
      </c>
      <c r="H526" s="38">
        <v>0.98</v>
      </c>
      <c r="I526" s="38">
        <v>0.89</v>
      </c>
      <c r="J526" s="41">
        <v>1</v>
      </c>
      <c r="K526" s="41">
        <v>1</v>
      </c>
      <c r="L526" s="41"/>
      <c r="M526" s="37">
        <v>75856</v>
      </c>
      <c r="N526" s="125" t="s">
        <v>154</v>
      </c>
    </row>
    <row r="527" spans="1:14" x14ac:dyDescent="0.4">
      <c r="A527" s="40" t="str">
        <f t="shared" si="8"/>
        <v>75856 TRINITY</v>
      </c>
      <c r="B527" s="38">
        <v>0.73</v>
      </c>
      <c r="C527" s="38">
        <v>0.73</v>
      </c>
      <c r="D527" s="39">
        <v>0.68799999999999994</v>
      </c>
      <c r="E527" s="39">
        <v>0.82399999999999995</v>
      </c>
      <c r="F527" s="39">
        <v>0.7</v>
      </c>
      <c r="G527" s="126">
        <v>0.92</v>
      </c>
      <c r="H527" s="38">
        <v>0.91</v>
      </c>
      <c r="I527" s="38">
        <v>0.82499999999999996</v>
      </c>
      <c r="J527" s="41">
        <v>1</v>
      </c>
      <c r="K527" s="41">
        <v>1</v>
      </c>
      <c r="L527" s="41"/>
      <c r="M527" s="37">
        <v>75856</v>
      </c>
      <c r="N527" s="125" t="s">
        <v>156</v>
      </c>
    </row>
    <row r="528" spans="1:14" x14ac:dyDescent="0.4">
      <c r="A528" s="40" t="str">
        <f t="shared" si="8"/>
        <v>75859 FREESTONE</v>
      </c>
      <c r="B528" s="38">
        <v>0.68500000000000005</v>
      </c>
      <c r="C528" s="38">
        <v>0.68500000000000005</v>
      </c>
      <c r="D528" s="39">
        <v>0.68799999999999994</v>
      </c>
      <c r="E528" s="39">
        <v>0.66400000000000003</v>
      </c>
      <c r="F528" s="39">
        <v>0.7</v>
      </c>
      <c r="G528" s="126">
        <v>0.72199999999999998</v>
      </c>
      <c r="H528" s="38">
        <v>1.125</v>
      </c>
      <c r="I528" s="38">
        <v>1.125</v>
      </c>
      <c r="J528" s="41">
        <v>1</v>
      </c>
      <c r="K528" s="41">
        <v>1</v>
      </c>
      <c r="L528" s="41"/>
      <c r="M528" s="37">
        <v>75859</v>
      </c>
      <c r="N528" s="125" t="s">
        <v>152</v>
      </c>
    </row>
    <row r="529" spans="1:14" x14ac:dyDescent="0.4">
      <c r="A529" s="40" t="str">
        <f t="shared" si="8"/>
        <v>75859 NAVARRO</v>
      </c>
      <c r="B529" s="38">
        <v>0.76</v>
      </c>
      <c r="C529" s="38">
        <v>0.76</v>
      </c>
      <c r="D529" s="39">
        <v>0.68799999999999994</v>
      </c>
      <c r="E529" s="39">
        <v>0.66400000000000003</v>
      </c>
      <c r="F529" s="39">
        <v>0.7</v>
      </c>
      <c r="G529" s="126">
        <v>0.72199999999999998</v>
      </c>
      <c r="H529" s="38">
        <v>0.93</v>
      </c>
      <c r="I529" s="38">
        <v>0.93</v>
      </c>
      <c r="J529" s="41">
        <v>1</v>
      </c>
      <c r="K529" s="41">
        <v>1</v>
      </c>
      <c r="L529" s="41"/>
      <c r="M529" s="37">
        <v>75859</v>
      </c>
      <c r="N529" s="125" t="s">
        <v>124</v>
      </c>
    </row>
    <row r="530" spans="1:14" x14ac:dyDescent="0.4">
      <c r="A530" s="40" t="str">
        <f t="shared" si="8"/>
        <v>75860 FREESTONE</v>
      </c>
      <c r="B530" s="38">
        <v>0.68500000000000005</v>
      </c>
      <c r="C530" s="38">
        <v>0.68500000000000005</v>
      </c>
      <c r="D530" s="39">
        <v>0.68799999999999994</v>
      </c>
      <c r="E530" s="39">
        <v>0.66400000000000003</v>
      </c>
      <c r="F530" s="39">
        <v>0.7</v>
      </c>
      <c r="G530" s="126">
        <v>0.72199999999999998</v>
      </c>
      <c r="H530" s="38">
        <v>1.125</v>
      </c>
      <c r="I530" s="38">
        <v>1.125</v>
      </c>
      <c r="J530" s="41">
        <v>1</v>
      </c>
      <c r="K530" s="41">
        <v>1</v>
      </c>
      <c r="L530" s="41"/>
      <c r="M530" s="37">
        <v>75860</v>
      </c>
      <c r="N530" s="125" t="s">
        <v>152</v>
      </c>
    </row>
    <row r="531" spans="1:14" x14ac:dyDescent="0.4">
      <c r="A531" s="40" t="str">
        <f t="shared" si="8"/>
        <v>75861 ANDERSON</v>
      </c>
      <c r="B531" s="38">
        <v>0.73</v>
      </c>
      <c r="C531" s="38">
        <v>0.73</v>
      </c>
      <c r="D531" s="39">
        <v>0.68799999999999994</v>
      </c>
      <c r="E531" s="39">
        <v>0.66400000000000003</v>
      </c>
      <c r="F531" s="39">
        <v>0.7</v>
      </c>
      <c r="G531" s="126">
        <v>0.72199999999999998</v>
      </c>
      <c r="H531" s="38">
        <v>0.84499999999999997</v>
      </c>
      <c r="I531" s="38">
        <v>0.77</v>
      </c>
      <c r="J531" s="41">
        <v>1</v>
      </c>
      <c r="K531" s="41">
        <v>1</v>
      </c>
      <c r="L531" s="41"/>
      <c r="M531" s="37">
        <v>75861</v>
      </c>
      <c r="N531" s="125" t="s">
        <v>130</v>
      </c>
    </row>
    <row r="532" spans="1:14" x14ac:dyDescent="0.4">
      <c r="A532" s="40" t="str">
        <f t="shared" si="8"/>
        <v>75862 HOUSTON</v>
      </c>
      <c r="B532" s="38">
        <v>0.72499999999999998</v>
      </c>
      <c r="C532" s="38">
        <v>0.72499999999999998</v>
      </c>
      <c r="D532" s="39">
        <v>0.68799999999999994</v>
      </c>
      <c r="E532" s="39">
        <v>0.66400000000000003</v>
      </c>
      <c r="F532" s="39">
        <v>0.7</v>
      </c>
      <c r="G532" s="126">
        <v>0.72399999999999998</v>
      </c>
      <c r="H532" s="38">
        <v>0.98</v>
      </c>
      <c r="I532" s="38">
        <v>0.89</v>
      </c>
      <c r="J532" s="41">
        <v>1</v>
      </c>
      <c r="K532" s="41">
        <v>1</v>
      </c>
      <c r="L532" s="41"/>
      <c r="M532" s="37">
        <v>75862</v>
      </c>
      <c r="N532" s="125" t="s">
        <v>154</v>
      </c>
    </row>
    <row r="533" spans="1:14" x14ac:dyDescent="0.4">
      <c r="A533" s="40" t="str">
        <f t="shared" si="8"/>
        <v>75862 TRINITY</v>
      </c>
      <c r="B533" s="38">
        <v>0.73</v>
      </c>
      <c r="C533" s="38">
        <v>0.73</v>
      </c>
      <c r="D533" s="39">
        <v>0.68799999999999994</v>
      </c>
      <c r="E533" s="39">
        <v>0.82399999999999995</v>
      </c>
      <c r="F533" s="39">
        <v>0.7</v>
      </c>
      <c r="G533" s="126">
        <v>0.92</v>
      </c>
      <c r="H533" s="38">
        <v>0.91</v>
      </c>
      <c r="I533" s="38">
        <v>0.82499999999999996</v>
      </c>
      <c r="J533" s="41">
        <v>1</v>
      </c>
      <c r="K533" s="41">
        <v>1</v>
      </c>
      <c r="L533" s="41"/>
      <c r="M533" s="37">
        <v>75862</v>
      </c>
      <c r="N533" s="125" t="s">
        <v>156</v>
      </c>
    </row>
    <row r="534" spans="1:14" x14ac:dyDescent="0.4">
      <c r="A534" s="40" t="str">
        <f t="shared" si="8"/>
        <v>75862 WALKER</v>
      </c>
      <c r="B534" s="38">
        <v>0.88</v>
      </c>
      <c r="C534" s="38">
        <v>0.88</v>
      </c>
      <c r="D534" s="39">
        <v>0.68799999999999994</v>
      </c>
      <c r="E534" s="39">
        <v>0.66700000000000004</v>
      </c>
      <c r="F534" s="39">
        <v>0.7</v>
      </c>
      <c r="G534" s="126">
        <v>0.72199999999999998</v>
      </c>
      <c r="H534" s="38">
        <v>0.96499999999999997</v>
      </c>
      <c r="I534" s="38">
        <v>0.96499999999999997</v>
      </c>
      <c r="J534" s="41">
        <v>1</v>
      </c>
      <c r="K534" s="41">
        <v>1</v>
      </c>
      <c r="L534" s="41"/>
      <c r="M534" s="37">
        <v>75862</v>
      </c>
      <c r="N534" s="125" t="s">
        <v>158</v>
      </c>
    </row>
    <row r="535" spans="1:14" x14ac:dyDescent="0.4">
      <c r="A535" s="40" t="str">
        <f t="shared" si="8"/>
        <v>75901 ANGELINA</v>
      </c>
      <c r="B535" s="38">
        <v>0.77500000000000002</v>
      </c>
      <c r="C535" s="38">
        <v>0.77500000000000002</v>
      </c>
      <c r="D535" s="39">
        <v>0.68799999999999994</v>
      </c>
      <c r="E535" s="39">
        <v>0.66400000000000003</v>
      </c>
      <c r="F535" s="39">
        <v>1</v>
      </c>
      <c r="G535" s="126">
        <v>0.80300000000000005</v>
      </c>
      <c r="H535" s="38">
        <v>0.85499999999999998</v>
      </c>
      <c r="I535" s="38">
        <v>0.77500000000000002</v>
      </c>
      <c r="J535" s="41">
        <v>1</v>
      </c>
      <c r="K535" s="41">
        <v>1</v>
      </c>
      <c r="L535" s="41"/>
      <c r="M535" s="37">
        <v>75901</v>
      </c>
      <c r="N535" s="125" t="s">
        <v>159</v>
      </c>
    </row>
    <row r="536" spans="1:14" x14ac:dyDescent="0.4">
      <c r="A536" s="40" t="str">
        <f t="shared" si="8"/>
        <v>75904 ANGELINA</v>
      </c>
      <c r="B536" s="38">
        <v>0.77500000000000002</v>
      </c>
      <c r="C536" s="38">
        <v>0.77500000000000002</v>
      </c>
      <c r="D536" s="39">
        <v>0.68799999999999994</v>
      </c>
      <c r="E536" s="39">
        <v>0.66400000000000003</v>
      </c>
      <c r="F536" s="39">
        <v>1</v>
      </c>
      <c r="G536" s="126">
        <v>0.80300000000000005</v>
      </c>
      <c r="H536" s="38">
        <v>0.85499999999999998</v>
      </c>
      <c r="I536" s="38">
        <v>0.77500000000000002</v>
      </c>
      <c r="J536" s="41">
        <v>1</v>
      </c>
      <c r="K536" s="41">
        <v>1</v>
      </c>
      <c r="L536" s="41"/>
      <c r="M536" s="37">
        <v>75904</v>
      </c>
      <c r="N536" s="125" t="s">
        <v>159</v>
      </c>
    </row>
    <row r="537" spans="1:14" x14ac:dyDescent="0.4">
      <c r="A537" s="40" t="str">
        <f t="shared" si="8"/>
        <v>75904 TRINITY</v>
      </c>
      <c r="B537" s="38">
        <v>0.73</v>
      </c>
      <c r="C537" s="38">
        <v>0.73</v>
      </c>
      <c r="D537" s="39">
        <v>0.68799999999999994</v>
      </c>
      <c r="E537" s="39">
        <v>0.82399999999999995</v>
      </c>
      <c r="F537" s="39">
        <v>0.7</v>
      </c>
      <c r="G537" s="126">
        <v>0.92</v>
      </c>
      <c r="H537" s="38">
        <v>0.91</v>
      </c>
      <c r="I537" s="38">
        <v>0.82499999999999996</v>
      </c>
      <c r="J537" s="41">
        <v>1</v>
      </c>
      <c r="K537" s="41">
        <v>1</v>
      </c>
      <c r="L537" s="41"/>
      <c r="M537" s="37">
        <v>75904</v>
      </c>
      <c r="N537" s="125" t="s">
        <v>156</v>
      </c>
    </row>
    <row r="538" spans="1:14" x14ac:dyDescent="0.4">
      <c r="A538" s="40" t="str">
        <f t="shared" si="8"/>
        <v>75925 CHEROKEE</v>
      </c>
      <c r="B538" s="38">
        <v>0.73</v>
      </c>
      <c r="C538" s="38">
        <v>0.73</v>
      </c>
      <c r="D538" s="39">
        <v>0.68799999999999994</v>
      </c>
      <c r="E538" s="39">
        <v>0.66400000000000003</v>
      </c>
      <c r="F538" s="39">
        <v>1</v>
      </c>
      <c r="G538" s="126">
        <v>0.72199999999999998</v>
      </c>
      <c r="H538" s="38">
        <v>0.97</v>
      </c>
      <c r="I538" s="38">
        <v>0.88</v>
      </c>
      <c r="J538" s="41">
        <v>1</v>
      </c>
      <c r="K538" s="41">
        <v>1</v>
      </c>
      <c r="L538" s="41"/>
      <c r="M538" s="37">
        <v>75925</v>
      </c>
      <c r="N538" s="125" t="s">
        <v>150</v>
      </c>
    </row>
    <row r="539" spans="1:14" x14ac:dyDescent="0.4">
      <c r="A539" s="40" t="str">
        <f t="shared" si="8"/>
        <v>75926 TRINITY</v>
      </c>
      <c r="B539" s="38">
        <v>0.73</v>
      </c>
      <c r="C539" s="38">
        <v>0.73</v>
      </c>
      <c r="D539" s="39">
        <v>0.68799999999999994</v>
      </c>
      <c r="E539" s="39">
        <v>0.82399999999999995</v>
      </c>
      <c r="F539" s="39">
        <v>0.7</v>
      </c>
      <c r="G539" s="126">
        <v>0.92</v>
      </c>
      <c r="H539" s="38">
        <v>0.91</v>
      </c>
      <c r="I539" s="38">
        <v>0.82499999999999996</v>
      </c>
      <c r="J539" s="41">
        <v>1</v>
      </c>
      <c r="K539" s="41">
        <v>1</v>
      </c>
      <c r="L539" s="41"/>
      <c r="M539" s="37">
        <v>75926</v>
      </c>
      <c r="N539" s="125" t="s">
        <v>156</v>
      </c>
    </row>
    <row r="540" spans="1:14" x14ac:dyDescent="0.4">
      <c r="A540" s="40" t="str">
        <f t="shared" si="8"/>
        <v>75928 NEWTON</v>
      </c>
      <c r="B540" s="38">
        <v>0.57999999999999996</v>
      </c>
      <c r="C540" s="38">
        <v>0.57999999999999996</v>
      </c>
      <c r="D540" s="39">
        <v>0.68799999999999994</v>
      </c>
      <c r="E540" s="39">
        <v>0.66400000000000003</v>
      </c>
      <c r="F540" s="39">
        <v>1</v>
      </c>
      <c r="G540" s="126">
        <v>0.72199999999999998</v>
      </c>
      <c r="H540" s="38">
        <v>0.94</v>
      </c>
      <c r="I540" s="38">
        <v>0.85499999999999998</v>
      </c>
      <c r="J540" s="41">
        <v>1</v>
      </c>
      <c r="K540" s="41">
        <v>1</v>
      </c>
      <c r="L540" s="41"/>
      <c r="M540" s="37">
        <v>75928</v>
      </c>
      <c r="N540" s="125" t="s">
        <v>160</v>
      </c>
    </row>
    <row r="541" spans="1:14" x14ac:dyDescent="0.4">
      <c r="A541" s="40" t="str">
        <f t="shared" si="8"/>
        <v>75929 SAN AUGUSTINE</v>
      </c>
      <c r="B541" s="38">
        <v>0.59</v>
      </c>
      <c r="C541" s="38">
        <v>0.59</v>
      </c>
      <c r="D541" s="39">
        <v>0.68799999999999994</v>
      </c>
      <c r="E541" s="39">
        <v>0.66400000000000003</v>
      </c>
      <c r="F541" s="39">
        <v>1</v>
      </c>
      <c r="G541" s="126">
        <v>0.72199999999999998</v>
      </c>
      <c r="H541" s="38">
        <v>0.99</v>
      </c>
      <c r="I541" s="38">
        <v>0.9</v>
      </c>
      <c r="J541" s="41">
        <v>1</v>
      </c>
      <c r="K541" s="41">
        <v>1</v>
      </c>
      <c r="L541" s="41"/>
      <c r="M541" s="37">
        <v>75929</v>
      </c>
      <c r="N541" s="125" t="s">
        <v>161</v>
      </c>
    </row>
    <row r="542" spans="1:14" x14ac:dyDescent="0.4">
      <c r="A542" s="40" t="str">
        <f t="shared" si="8"/>
        <v>75930 SABINE</v>
      </c>
      <c r="B542" s="38">
        <v>0.58499999999999996</v>
      </c>
      <c r="C542" s="38">
        <v>0.58499999999999996</v>
      </c>
      <c r="D542" s="39">
        <v>0.68799999999999994</v>
      </c>
      <c r="E542" s="39">
        <v>0.66400000000000003</v>
      </c>
      <c r="F542" s="39">
        <v>1</v>
      </c>
      <c r="G542" s="126">
        <v>0.72199999999999998</v>
      </c>
      <c r="H542" s="38">
        <v>0.9</v>
      </c>
      <c r="I542" s="38">
        <v>0.82</v>
      </c>
      <c r="J542" s="41">
        <v>1</v>
      </c>
      <c r="K542" s="41">
        <v>1</v>
      </c>
      <c r="L542" s="41"/>
      <c r="M542" s="37">
        <v>75930</v>
      </c>
      <c r="N542" s="125" t="s">
        <v>162</v>
      </c>
    </row>
    <row r="543" spans="1:14" x14ac:dyDescent="0.4">
      <c r="A543" s="40" t="str">
        <f t="shared" si="8"/>
        <v>75930 SAN AUGUSTINE</v>
      </c>
      <c r="B543" s="38">
        <v>0.59</v>
      </c>
      <c r="C543" s="38">
        <v>0.59</v>
      </c>
      <c r="D543" s="39">
        <v>0.68799999999999994</v>
      </c>
      <c r="E543" s="39">
        <v>0.66400000000000003</v>
      </c>
      <c r="F543" s="39">
        <v>1</v>
      </c>
      <c r="G543" s="126">
        <v>0.72199999999999998</v>
      </c>
      <c r="H543" s="38">
        <v>0.99</v>
      </c>
      <c r="I543" s="38">
        <v>0.9</v>
      </c>
      <c r="J543" s="41">
        <v>1</v>
      </c>
      <c r="K543" s="41">
        <v>1</v>
      </c>
      <c r="L543" s="41"/>
      <c r="M543" s="37">
        <v>75930</v>
      </c>
      <c r="N543" s="125" t="s">
        <v>161</v>
      </c>
    </row>
    <row r="544" spans="1:14" x14ac:dyDescent="0.4">
      <c r="A544" s="40" t="str">
        <f t="shared" si="8"/>
        <v>75931 ANDERSON</v>
      </c>
      <c r="B544" s="38">
        <v>0.73</v>
      </c>
      <c r="C544" s="38">
        <v>0.73</v>
      </c>
      <c r="D544" s="39">
        <v>0.68799999999999994</v>
      </c>
      <c r="E544" s="39">
        <v>0.66400000000000003</v>
      </c>
      <c r="F544" s="39">
        <v>0.7</v>
      </c>
      <c r="G544" s="126">
        <v>0.72199999999999998</v>
      </c>
      <c r="H544" s="38">
        <v>0.84499999999999997</v>
      </c>
      <c r="I544" s="38">
        <v>0.77</v>
      </c>
      <c r="J544" s="41">
        <v>1</v>
      </c>
      <c r="K544" s="41">
        <v>1</v>
      </c>
      <c r="L544" s="41"/>
      <c r="M544" s="37">
        <v>75931</v>
      </c>
      <c r="N544" s="125" t="s">
        <v>130</v>
      </c>
    </row>
    <row r="545" spans="1:14" x14ac:dyDescent="0.4">
      <c r="A545" s="40" t="str">
        <f t="shared" si="8"/>
        <v>75931 JASPER</v>
      </c>
      <c r="B545" s="38">
        <v>0.59</v>
      </c>
      <c r="C545" s="38">
        <v>0.59</v>
      </c>
      <c r="D545" s="39">
        <v>0.68799999999999994</v>
      </c>
      <c r="E545" s="39">
        <v>0.66400000000000003</v>
      </c>
      <c r="F545" s="39">
        <v>1</v>
      </c>
      <c r="G545" s="126">
        <v>0.72199999999999998</v>
      </c>
      <c r="H545" s="38">
        <v>0.89</v>
      </c>
      <c r="I545" s="38">
        <v>0.81</v>
      </c>
      <c r="J545" s="41">
        <v>1</v>
      </c>
      <c r="K545" s="41">
        <v>1</v>
      </c>
      <c r="L545" s="41"/>
      <c r="M545" s="37">
        <v>75931</v>
      </c>
      <c r="N545" s="125" t="s">
        <v>163</v>
      </c>
    </row>
    <row r="546" spans="1:14" x14ac:dyDescent="0.4">
      <c r="A546" s="40" t="str">
        <f t="shared" si="8"/>
        <v>75931 SABINE</v>
      </c>
      <c r="B546" s="38">
        <v>0.58499999999999996</v>
      </c>
      <c r="C546" s="38">
        <v>0.58499999999999996</v>
      </c>
      <c r="D546" s="39">
        <v>0.68799999999999994</v>
      </c>
      <c r="E546" s="39">
        <v>0.66400000000000003</v>
      </c>
      <c r="F546" s="39">
        <v>1</v>
      </c>
      <c r="G546" s="126">
        <v>0.72199999999999998</v>
      </c>
      <c r="H546" s="38">
        <v>0.9</v>
      </c>
      <c r="I546" s="38">
        <v>0.82</v>
      </c>
      <c r="J546" s="41">
        <v>1</v>
      </c>
      <c r="K546" s="41">
        <v>1</v>
      </c>
      <c r="L546" s="41"/>
      <c r="M546" s="37">
        <v>75931</v>
      </c>
      <c r="N546" s="125" t="s">
        <v>162</v>
      </c>
    </row>
    <row r="547" spans="1:14" x14ac:dyDescent="0.4">
      <c r="A547" s="40" t="str">
        <f t="shared" si="8"/>
        <v>75932 NEWTON</v>
      </c>
      <c r="B547" s="38">
        <v>0.57999999999999996</v>
      </c>
      <c r="C547" s="38">
        <v>0.57999999999999996</v>
      </c>
      <c r="D547" s="39">
        <v>0.68799999999999994</v>
      </c>
      <c r="E547" s="39">
        <v>0.66400000000000003</v>
      </c>
      <c r="F547" s="39">
        <v>1</v>
      </c>
      <c r="G547" s="126">
        <v>0.72199999999999998</v>
      </c>
      <c r="H547" s="38">
        <v>0.94</v>
      </c>
      <c r="I547" s="38">
        <v>0.85499999999999998</v>
      </c>
      <c r="J547" s="41">
        <v>1</v>
      </c>
      <c r="K547" s="41">
        <v>1</v>
      </c>
      <c r="L547" s="41"/>
      <c r="M547" s="37">
        <v>75932</v>
      </c>
      <c r="N547" s="125" t="s">
        <v>160</v>
      </c>
    </row>
    <row r="548" spans="1:14" x14ac:dyDescent="0.4">
      <c r="A548" s="40" t="str">
        <f t="shared" si="8"/>
        <v>75933 JASPER</v>
      </c>
      <c r="B548" s="38">
        <v>0.59</v>
      </c>
      <c r="C548" s="38">
        <v>0.59</v>
      </c>
      <c r="D548" s="39">
        <v>0.68799999999999994</v>
      </c>
      <c r="E548" s="39">
        <v>0.66400000000000003</v>
      </c>
      <c r="F548" s="39">
        <v>1</v>
      </c>
      <c r="G548" s="126">
        <v>0.72199999999999998</v>
      </c>
      <c r="H548" s="38">
        <v>0.89</v>
      </c>
      <c r="I548" s="38">
        <v>0.81</v>
      </c>
      <c r="J548" s="41">
        <v>1</v>
      </c>
      <c r="K548" s="41">
        <v>1</v>
      </c>
      <c r="L548" s="41"/>
      <c r="M548" s="37">
        <v>75933</v>
      </c>
      <c r="N548" s="125" t="s">
        <v>163</v>
      </c>
    </row>
    <row r="549" spans="1:14" x14ac:dyDescent="0.4">
      <c r="A549" s="40" t="str">
        <f t="shared" si="8"/>
        <v>75933 NEWTON</v>
      </c>
      <c r="B549" s="38">
        <v>0.57999999999999996</v>
      </c>
      <c r="C549" s="38">
        <v>0.57999999999999996</v>
      </c>
      <c r="D549" s="39">
        <v>0.68799999999999994</v>
      </c>
      <c r="E549" s="39">
        <v>0.66400000000000003</v>
      </c>
      <c r="F549" s="39">
        <v>1</v>
      </c>
      <c r="G549" s="126">
        <v>0.72199999999999998</v>
      </c>
      <c r="H549" s="38">
        <v>0.94</v>
      </c>
      <c r="I549" s="38">
        <v>0.85499999999999998</v>
      </c>
      <c r="J549" s="41">
        <v>1</v>
      </c>
      <c r="K549" s="41">
        <v>1</v>
      </c>
      <c r="L549" s="41"/>
      <c r="M549" s="37">
        <v>75933</v>
      </c>
      <c r="N549" s="125" t="s">
        <v>160</v>
      </c>
    </row>
    <row r="550" spans="1:14" x14ac:dyDescent="0.4">
      <c r="A550" s="40" t="str">
        <f t="shared" si="8"/>
        <v>75935 SAN AUGUSTINE</v>
      </c>
      <c r="B550" s="38">
        <v>0.59</v>
      </c>
      <c r="C550" s="38">
        <v>0.59</v>
      </c>
      <c r="D550" s="39">
        <v>0.68799999999999994</v>
      </c>
      <c r="E550" s="39">
        <v>0.66400000000000003</v>
      </c>
      <c r="F550" s="39">
        <v>1</v>
      </c>
      <c r="G550" s="126">
        <v>0.72199999999999998</v>
      </c>
      <c r="H550" s="38">
        <v>0.99</v>
      </c>
      <c r="I550" s="38">
        <v>0.9</v>
      </c>
      <c r="J550" s="41">
        <v>1</v>
      </c>
      <c r="K550" s="41">
        <v>1</v>
      </c>
      <c r="L550" s="41"/>
      <c r="M550" s="37">
        <v>75935</v>
      </c>
      <c r="N550" s="125" t="s">
        <v>161</v>
      </c>
    </row>
    <row r="551" spans="1:14" x14ac:dyDescent="0.4">
      <c r="A551" s="40" t="str">
        <f t="shared" si="8"/>
        <v>75935 SHELBY</v>
      </c>
      <c r="B551" s="38">
        <v>0.59</v>
      </c>
      <c r="C551" s="38">
        <v>0.59</v>
      </c>
      <c r="D551" s="39">
        <v>0.68799999999999994</v>
      </c>
      <c r="E551" s="39">
        <v>0.66400000000000003</v>
      </c>
      <c r="F551" s="39">
        <v>1</v>
      </c>
      <c r="G551" s="126">
        <v>0.72199999999999998</v>
      </c>
      <c r="H551" s="38">
        <v>0.96</v>
      </c>
      <c r="I551" s="38">
        <v>0.875</v>
      </c>
      <c r="J551" s="41">
        <v>1</v>
      </c>
      <c r="K551" s="41">
        <v>1</v>
      </c>
      <c r="L551" s="41"/>
      <c r="M551" s="37">
        <v>75935</v>
      </c>
      <c r="N551" s="125" t="s">
        <v>149</v>
      </c>
    </row>
    <row r="552" spans="1:14" x14ac:dyDescent="0.4">
      <c r="A552" s="40" t="str">
        <f t="shared" si="8"/>
        <v>75936 POLK</v>
      </c>
      <c r="B552" s="38">
        <v>0.77</v>
      </c>
      <c r="C552" s="38">
        <v>0.77</v>
      </c>
      <c r="D552" s="39">
        <v>0.68799999999999994</v>
      </c>
      <c r="E552" s="39">
        <v>0.66400000000000003</v>
      </c>
      <c r="F552" s="39">
        <v>0.7</v>
      </c>
      <c r="G552" s="126">
        <v>0.74299999999999999</v>
      </c>
      <c r="H552" s="38">
        <v>0.9</v>
      </c>
      <c r="I552" s="38">
        <v>0.82</v>
      </c>
      <c r="J552" s="41">
        <v>1</v>
      </c>
      <c r="K552" s="41">
        <v>1</v>
      </c>
      <c r="L552" s="41"/>
      <c r="M552" s="37">
        <v>75936</v>
      </c>
      <c r="N552" s="125" t="s">
        <v>164</v>
      </c>
    </row>
    <row r="553" spans="1:14" x14ac:dyDescent="0.4">
      <c r="A553" s="40" t="str">
        <f t="shared" si="8"/>
        <v>75936 TYLER</v>
      </c>
      <c r="B553" s="38">
        <v>0.625</v>
      </c>
      <c r="C553" s="38">
        <v>0.625</v>
      </c>
      <c r="D553" s="39">
        <v>0.68799999999999994</v>
      </c>
      <c r="E553" s="39">
        <v>0.66400000000000003</v>
      </c>
      <c r="F553" s="39">
        <v>1</v>
      </c>
      <c r="G553" s="126">
        <v>0.745</v>
      </c>
      <c r="H553" s="38">
        <v>0.95499999999999996</v>
      </c>
      <c r="I553" s="38">
        <v>0.87</v>
      </c>
      <c r="J553" s="41">
        <v>1</v>
      </c>
      <c r="K553" s="41">
        <v>1</v>
      </c>
      <c r="L553" s="41"/>
      <c r="M553" s="37">
        <v>75936</v>
      </c>
      <c r="N553" s="125" t="s">
        <v>165</v>
      </c>
    </row>
    <row r="554" spans="1:14" x14ac:dyDescent="0.4">
      <c r="A554" s="40" t="str">
        <f t="shared" si="8"/>
        <v>75937 NACOGDOCHES</v>
      </c>
      <c r="B554" s="38">
        <v>0.67500000000000004</v>
      </c>
      <c r="C554" s="38">
        <v>0.67500000000000004</v>
      </c>
      <c r="D554" s="39">
        <v>0.68799999999999994</v>
      </c>
      <c r="E554" s="39">
        <v>0.66400000000000003</v>
      </c>
      <c r="F554" s="39">
        <v>1</v>
      </c>
      <c r="G554" s="126">
        <v>0.80300000000000005</v>
      </c>
      <c r="H554" s="38">
        <v>0.87</v>
      </c>
      <c r="I554" s="38">
        <v>0.79</v>
      </c>
      <c r="J554" s="41">
        <v>1</v>
      </c>
      <c r="K554" s="41">
        <v>1</v>
      </c>
      <c r="L554" s="41"/>
      <c r="M554" s="37">
        <v>75937</v>
      </c>
      <c r="N554" s="125" t="s">
        <v>151</v>
      </c>
    </row>
    <row r="555" spans="1:14" x14ac:dyDescent="0.4">
      <c r="A555" s="40" t="str">
        <f t="shared" si="8"/>
        <v>75938 TYLER</v>
      </c>
      <c r="B555" s="38">
        <v>0.625</v>
      </c>
      <c r="C555" s="38">
        <v>0.625</v>
      </c>
      <c r="D555" s="39">
        <v>0.68799999999999994</v>
      </c>
      <c r="E555" s="39">
        <v>0.66400000000000003</v>
      </c>
      <c r="F555" s="39">
        <v>1</v>
      </c>
      <c r="G555" s="126">
        <v>0.745</v>
      </c>
      <c r="H555" s="38">
        <v>0.95499999999999996</v>
      </c>
      <c r="I555" s="38">
        <v>0.87</v>
      </c>
      <c r="J555" s="41">
        <v>1</v>
      </c>
      <c r="K555" s="41">
        <v>1</v>
      </c>
      <c r="L555" s="41"/>
      <c r="M555" s="37">
        <v>75938</v>
      </c>
      <c r="N555" s="125" t="s">
        <v>165</v>
      </c>
    </row>
    <row r="556" spans="1:14" x14ac:dyDescent="0.4">
      <c r="A556" s="40" t="str">
        <f t="shared" si="8"/>
        <v>75939 POLK</v>
      </c>
      <c r="B556" s="38">
        <v>0.77</v>
      </c>
      <c r="C556" s="38">
        <v>0.77</v>
      </c>
      <c r="D556" s="39">
        <v>0.68799999999999994</v>
      </c>
      <c r="E556" s="39">
        <v>0.66400000000000003</v>
      </c>
      <c r="F556" s="39">
        <v>0.7</v>
      </c>
      <c r="G556" s="126">
        <v>0.74299999999999999</v>
      </c>
      <c r="H556" s="38">
        <v>0.9</v>
      </c>
      <c r="I556" s="38">
        <v>0.82</v>
      </c>
      <c r="J556" s="41">
        <v>1</v>
      </c>
      <c r="K556" s="41">
        <v>1</v>
      </c>
      <c r="L556" s="41"/>
      <c r="M556" s="37">
        <v>75939</v>
      </c>
      <c r="N556" s="125" t="s">
        <v>164</v>
      </c>
    </row>
    <row r="557" spans="1:14" x14ac:dyDescent="0.4">
      <c r="A557" s="40" t="str">
        <f t="shared" si="8"/>
        <v>75939 TRINITY</v>
      </c>
      <c r="B557" s="38">
        <v>0.73</v>
      </c>
      <c r="C557" s="38">
        <v>0.73</v>
      </c>
      <c r="D557" s="39">
        <v>0.68799999999999994</v>
      </c>
      <c r="E557" s="39">
        <v>0.82399999999999995</v>
      </c>
      <c r="F557" s="39">
        <v>0.7</v>
      </c>
      <c r="G557" s="126">
        <v>0.92</v>
      </c>
      <c r="H557" s="38">
        <v>0.91</v>
      </c>
      <c r="I557" s="38">
        <v>0.82499999999999996</v>
      </c>
      <c r="J557" s="41">
        <v>1</v>
      </c>
      <c r="K557" s="41">
        <v>1</v>
      </c>
      <c r="L557" s="41"/>
      <c r="M557" s="37">
        <v>75939</v>
      </c>
      <c r="N557" s="125" t="s">
        <v>156</v>
      </c>
    </row>
    <row r="558" spans="1:14" x14ac:dyDescent="0.4">
      <c r="A558" s="40" t="str">
        <f t="shared" si="8"/>
        <v>75941 ANGELINA</v>
      </c>
      <c r="B558" s="38">
        <v>0.77500000000000002</v>
      </c>
      <c r="C558" s="38">
        <v>0.77500000000000002</v>
      </c>
      <c r="D558" s="39">
        <v>0.68799999999999994</v>
      </c>
      <c r="E558" s="39">
        <v>0.66400000000000003</v>
      </c>
      <c r="F558" s="39">
        <v>1</v>
      </c>
      <c r="G558" s="126">
        <v>0.80300000000000005</v>
      </c>
      <c r="H558" s="38">
        <v>0.85499999999999998</v>
      </c>
      <c r="I558" s="38">
        <v>0.77500000000000002</v>
      </c>
      <c r="J558" s="41">
        <v>1</v>
      </c>
      <c r="K558" s="41">
        <v>1</v>
      </c>
      <c r="L558" s="41"/>
      <c r="M558" s="37">
        <v>75941</v>
      </c>
      <c r="N558" s="125" t="s">
        <v>159</v>
      </c>
    </row>
    <row r="559" spans="1:14" x14ac:dyDescent="0.4">
      <c r="A559" s="40" t="str">
        <f t="shared" si="8"/>
        <v>75941 POLK</v>
      </c>
      <c r="B559" s="38">
        <v>0.77</v>
      </c>
      <c r="C559" s="38">
        <v>0.77</v>
      </c>
      <c r="D559" s="39">
        <v>0.68799999999999994</v>
      </c>
      <c r="E559" s="39">
        <v>0.66400000000000003</v>
      </c>
      <c r="F559" s="39">
        <v>0.7</v>
      </c>
      <c r="G559" s="126">
        <v>0.74299999999999999</v>
      </c>
      <c r="H559" s="38">
        <v>0.9</v>
      </c>
      <c r="I559" s="38">
        <v>0.82</v>
      </c>
      <c r="J559" s="41">
        <v>1</v>
      </c>
      <c r="K559" s="41">
        <v>1</v>
      </c>
      <c r="L559" s="41"/>
      <c r="M559" s="37">
        <v>75941</v>
      </c>
      <c r="N559" s="125" t="s">
        <v>164</v>
      </c>
    </row>
    <row r="560" spans="1:14" x14ac:dyDescent="0.4">
      <c r="A560" s="40" t="str">
        <f t="shared" si="8"/>
        <v>75943 NACOGDOCHES</v>
      </c>
      <c r="B560" s="38">
        <v>0.67500000000000004</v>
      </c>
      <c r="C560" s="38">
        <v>0.67500000000000004</v>
      </c>
      <c r="D560" s="39">
        <v>0.68799999999999994</v>
      </c>
      <c r="E560" s="39">
        <v>0.66400000000000003</v>
      </c>
      <c r="F560" s="39">
        <v>1</v>
      </c>
      <c r="G560" s="126">
        <v>0.80300000000000005</v>
      </c>
      <c r="H560" s="38">
        <v>0.87</v>
      </c>
      <c r="I560" s="38">
        <v>0.79</v>
      </c>
      <c r="J560" s="41">
        <v>1</v>
      </c>
      <c r="K560" s="41">
        <v>1</v>
      </c>
      <c r="L560" s="41"/>
      <c r="M560" s="37">
        <v>75943</v>
      </c>
      <c r="N560" s="125" t="s">
        <v>151</v>
      </c>
    </row>
    <row r="561" spans="1:14" x14ac:dyDescent="0.4">
      <c r="A561" s="40" t="str">
        <f t="shared" si="8"/>
        <v>75944 NACOGDOCHES</v>
      </c>
      <c r="B561" s="38">
        <v>0.67500000000000004</v>
      </c>
      <c r="C561" s="38">
        <v>0.67500000000000004</v>
      </c>
      <c r="D561" s="39">
        <v>0.68799999999999994</v>
      </c>
      <c r="E561" s="39">
        <v>0.66400000000000003</v>
      </c>
      <c r="F561" s="39">
        <v>1</v>
      </c>
      <c r="G561" s="126">
        <v>0.80300000000000005</v>
      </c>
      <c r="H561" s="38">
        <v>0.87</v>
      </c>
      <c r="I561" s="38">
        <v>0.79</v>
      </c>
      <c r="J561" s="41">
        <v>1</v>
      </c>
      <c r="K561" s="41">
        <v>1</v>
      </c>
      <c r="L561" s="41"/>
      <c r="M561" s="37">
        <v>75944</v>
      </c>
      <c r="N561" s="125" t="s">
        <v>151</v>
      </c>
    </row>
    <row r="562" spans="1:14" x14ac:dyDescent="0.4">
      <c r="A562" s="40" t="str">
        <f t="shared" si="8"/>
        <v>75946 NACOGDOCHES</v>
      </c>
      <c r="B562" s="38">
        <v>0.67500000000000004</v>
      </c>
      <c r="C562" s="38">
        <v>0.67500000000000004</v>
      </c>
      <c r="D562" s="39">
        <v>0.68799999999999994</v>
      </c>
      <c r="E562" s="39">
        <v>0.66400000000000003</v>
      </c>
      <c r="F562" s="39">
        <v>1</v>
      </c>
      <c r="G562" s="126">
        <v>0.80300000000000005</v>
      </c>
      <c r="H562" s="38">
        <v>0.87</v>
      </c>
      <c r="I562" s="38">
        <v>0.79</v>
      </c>
      <c r="J562" s="41">
        <v>1</v>
      </c>
      <c r="K562" s="41">
        <v>1</v>
      </c>
      <c r="L562" s="41"/>
      <c r="M562" s="37">
        <v>75946</v>
      </c>
      <c r="N562" s="125" t="s">
        <v>151</v>
      </c>
    </row>
    <row r="563" spans="1:14" x14ac:dyDescent="0.4">
      <c r="A563" s="40" t="str">
        <f t="shared" si="8"/>
        <v>75946 RUSK</v>
      </c>
      <c r="B563" s="38">
        <v>0.80500000000000005</v>
      </c>
      <c r="C563" s="38">
        <v>0.80500000000000005</v>
      </c>
      <c r="D563" s="39">
        <v>0.68799999999999994</v>
      </c>
      <c r="E563" s="39">
        <v>0.66400000000000003</v>
      </c>
      <c r="F563" s="39">
        <v>1</v>
      </c>
      <c r="G563" s="126">
        <v>0.93899999999999995</v>
      </c>
      <c r="H563" s="38">
        <v>1.01</v>
      </c>
      <c r="I563" s="38">
        <v>0.92</v>
      </c>
      <c r="J563" s="41">
        <v>1</v>
      </c>
      <c r="K563" s="41">
        <v>1</v>
      </c>
      <c r="L563" s="41"/>
      <c r="M563" s="37">
        <v>75946</v>
      </c>
      <c r="N563" s="125" t="s">
        <v>147</v>
      </c>
    </row>
    <row r="564" spans="1:14" x14ac:dyDescent="0.4">
      <c r="A564" s="40" t="str">
        <f t="shared" si="8"/>
        <v>75948 SABINE</v>
      </c>
      <c r="B564" s="38">
        <v>0.58499999999999996</v>
      </c>
      <c r="C564" s="38">
        <v>0.58499999999999996</v>
      </c>
      <c r="D564" s="39">
        <v>0.68799999999999994</v>
      </c>
      <c r="E564" s="39">
        <v>0.66400000000000003</v>
      </c>
      <c r="F564" s="39">
        <v>1</v>
      </c>
      <c r="G564" s="126">
        <v>0.72199999999999998</v>
      </c>
      <c r="H564" s="38">
        <v>0.9</v>
      </c>
      <c r="I564" s="38">
        <v>0.82</v>
      </c>
      <c r="J564" s="41">
        <v>1</v>
      </c>
      <c r="K564" s="41">
        <v>1</v>
      </c>
      <c r="L564" s="41"/>
      <c r="M564" s="37">
        <v>75948</v>
      </c>
      <c r="N564" s="125" t="s">
        <v>162</v>
      </c>
    </row>
    <row r="565" spans="1:14" x14ac:dyDescent="0.4">
      <c r="A565" s="40" t="str">
        <f t="shared" si="8"/>
        <v>75949 ANGELINA</v>
      </c>
      <c r="B565" s="38">
        <v>0.77500000000000002</v>
      </c>
      <c r="C565" s="38">
        <v>0.77500000000000002</v>
      </c>
      <c r="D565" s="39">
        <v>0.68799999999999994</v>
      </c>
      <c r="E565" s="39">
        <v>0.66400000000000003</v>
      </c>
      <c r="F565" s="39">
        <v>1</v>
      </c>
      <c r="G565" s="126">
        <v>0.80300000000000005</v>
      </c>
      <c r="H565" s="38">
        <v>0.85499999999999998</v>
      </c>
      <c r="I565" s="38">
        <v>0.77500000000000002</v>
      </c>
      <c r="J565" s="41">
        <v>1</v>
      </c>
      <c r="K565" s="41">
        <v>1</v>
      </c>
      <c r="L565" s="41"/>
      <c r="M565" s="37">
        <v>75949</v>
      </c>
      <c r="N565" s="125" t="s">
        <v>159</v>
      </c>
    </row>
    <row r="566" spans="1:14" x14ac:dyDescent="0.4">
      <c r="A566" s="40" t="str">
        <f t="shared" si="8"/>
        <v>75951 JASPER</v>
      </c>
      <c r="B566" s="38">
        <v>0.59</v>
      </c>
      <c r="C566" s="38">
        <v>0.59</v>
      </c>
      <c r="D566" s="39">
        <v>0.68799999999999994</v>
      </c>
      <c r="E566" s="39">
        <v>0.66400000000000003</v>
      </c>
      <c r="F566" s="39">
        <v>1</v>
      </c>
      <c r="G566" s="126">
        <v>0.72199999999999998</v>
      </c>
      <c r="H566" s="38">
        <v>0.89</v>
      </c>
      <c r="I566" s="38">
        <v>0.81</v>
      </c>
      <c r="J566" s="41">
        <v>1</v>
      </c>
      <c r="K566" s="41">
        <v>1</v>
      </c>
      <c r="L566" s="41"/>
      <c r="M566" s="37">
        <v>75951</v>
      </c>
      <c r="N566" s="125" t="s">
        <v>163</v>
      </c>
    </row>
    <row r="567" spans="1:14" x14ac:dyDescent="0.4">
      <c r="A567" s="40" t="str">
        <f t="shared" si="8"/>
        <v>75954 PANOLA</v>
      </c>
      <c r="B567" s="38">
        <v>0.625</v>
      </c>
      <c r="C567" s="38">
        <v>0.625</v>
      </c>
      <c r="D567" s="39">
        <v>0.68799999999999994</v>
      </c>
      <c r="E567" s="39">
        <v>0.66400000000000003</v>
      </c>
      <c r="F567" s="39">
        <v>1</v>
      </c>
      <c r="G567" s="126">
        <v>0.76500000000000001</v>
      </c>
      <c r="H567" s="38">
        <v>0.95</v>
      </c>
      <c r="I567" s="38">
        <v>0.86499999999999999</v>
      </c>
      <c r="J567" s="41">
        <v>1</v>
      </c>
      <c r="K567" s="41">
        <v>1</v>
      </c>
      <c r="L567" s="41"/>
      <c r="M567" s="37">
        <v>75954</v>
      </c>
      <c r="N567" s="125" t="s">
        <v>148</v>
      </c>
    </row>
    <row r="568" spans="1:14" x14ac:dyDescent="0.4">
      <c r="A568" s="40" t="str">
        <f t="shared" si="8"/>
        <v>75954 SHELBY</v>
      </c>
      <c r="B568" s="38">
        <v>0.59</v>
      </c>
      <c r="C568" s="38">
        <v>0.59</v>
      </c>
      <c r="D568" s="39">
        <v>0.68799999999999994</v>
      </c>
      <c r="E568" s="39">
        <v>0.66400000000000003</v>
      </c>
      <c r="F568" s="39">
        <v>1</v>
      </c>
      <c r="G568" s="126">
        <v>0.72199999999999998</v>
      </c>
      <c r="H568" s="38">
        <v>0.96</v>
      </c>
      <c r="I568" s="38">
        <v>0.875</v>
      </c>
      <c r="J568" s="41">
        <v>1</v>
      </c>
      <c r="K568" s="41">
        <v>1</v>
      </c>
      <c r="L568" s="41"/>
      <c r="M568" s="37">
        <v>75954</v>
      </c>
      <c r="N568" s="125" t="s">
        <v>149</v>
      </c>
    </row>
    <row r="569" spans="1:14" x14ac:dyDescent="0.4">
      <c r="A569" s="40" t="str">
        <f t="shared" si="8"/>
        <v>75956 JASPER</v>
      </c>
      <c r="B569" s="38">
        <v>0.59</v>
      </c>
      <c r="C569" s="38">
        <v>0.59</v>
      </c>
      <c r="D569" s="39">
        <v>0.68799999999999994</v>
      </c>
      <c r="E569" s="39">
        <v>0.66400000000000003</v>
      </c>
      <c r="F569" s="39">
        <v>1</v>
      </c>
      <c r="G569" s="126">
        <v>0.72199999999999998</v>
      </c>
      <c r="H569" s="38">
        <v>0.89</v>
      </c>
      <c r="I569" s="38">
        <v>0.81</v>
      </c>
      <c r="J569" s="41">
        <v>1</v>
      </c>
      <c r="K569" s="41">
        <v>1</v>
      </c>
      <c r="L569" s="41"/>
      <c r="M569" s="37">
        <v>75956</v>
      </c>
      <c r="N569" s="125" t="s">
        <v>163</v>
      </c>
    </row>
    <row r="570" spans="1:14" x14ac:dyDescent="0.4">
      <c r="A570" s="40" t="str">
        <f t="shared" si="8"/>
        <v>75956 NEWTON</v>
      </c>
      <c r="B570" s="38">
        <v>0.57999999999999996</v>
      </c>
      <c r="C570" s="38">
        <v>0.57999999999999996</v>
      </c>
      <c r="D570" s="39">
        <v>0.68799999999999994</v>
      </c>
      <c r="E570" s="39">
        <v>0.66400000000000003</v>
      </c>
      <c r="F570" s="39">
        <v>1</v>
      </c>
      <c r="G570" s="126">
        <v>0.72199999999999998</v>
      </c>
      <c r="H570" s="38">
        <v>0.94</v>
      </c>
      <c r="I570" s="38">
        <v>0.85499999999999998</v>
      </c>
      <c r="J570" s="41">
        <v>1</v>
      </c>
      <c r="K570" s="41">
        <v>1</v>
      </c>
      <c r="L570" s="41"/>
      <c r="M570" s="37">
        <v>75956</v>
      </c>
      <c r="N570" s="125" t="s">
        <v>160</v>
      </c>
    </row>
    <row r="571" spans="1:14" x14ac:dyDescent="0.4">
      <c r="A571" s="40" t="str">
        <f t="shared" si="8"/>
        <v>75959 SABINE</v>
      </c>
      <c r="B571" s="38">
        <v>0.58499999999999996</v>
      </c>
      <c r="C571" s="38">
        <v>0.58499999999999996</v>
      </c>
      <c r="D571" s="39">
        <v>0.68799999999999994</v>
      </c>
      <c r="E571" s="39">
        <v>0.66400000000000003</v>
      </c>
      <c r="F571" s="39">
        <v>1</v>
      </c>
      <c r="G571" s="126">
        <v>0.72199999999999998</v>
      </c>
      <c r="H571" s="38">
        <v>0.9</v>
      </c>
      <c r="I571" s="38">
        <v>0.82</v>
      </c>
      <c r="J571" s="41">
        <v>1</v>
      </c>
      <c r="K571" s="41">
        <v>1</v>
      </c>
      <c r="L571" s="41"/>
      <c r="M571" s="37">
        <v>75959</v>
      </c>
      <c r="N571" s="125" t="s">
        <v>162</v>
      </c>
    </row>
    <row r="572" spans="1:14" x14ac:dyDescent="0.4">
      <c r="A572" s="40" t="str">
        <f t="shared" si="8"/>
        <v>75960 POLK</v>
      </c>
      <c r="B572" s="38">
        <v>0.77</v>
      </c>
      <c r="C572" s="38">
        <v>0.77</v>
      </c>
      <c r="D572" s="39">
        <v>0.68799999999999994</v>
      </c>
      <c r="E572" s="39">
        <v>0.66400000000000003</v>
      </c>
      <c r="F572" s="39">
        <v>0.7</v>
      </c>
      <c r="G572" s="126">
        <v>0.74299999999999999</v>
      </c>
      <c r="H572" s="38">
        <v>0.9</v>
      </c>
      <c r="I572" s="38">
        <v>0.82</v>
      </c>
      <c r="J572" s="41">
        <v>1</v>
      </c>
      <c r="K572" s="41">
        <v>1</v>
      </c>
      <c r="L572" s="41"/>
      <c r="M572" s="37">
        <v>75960</v>
      </c>
      <c r="N572" s="125" t="s">
        <v>164</v>
      </c>
    </row>
    <row r="573" spans="1:14" x14ac:dyDescent="0.4">
      <c r="A573" s="40" t="str">
        <f t="shared" si="8"/>
        <v>75960 TYLER</v>
      </c>
      <c r="B573" s="38">
        <v>0.625</v>
      </c>
      <c r="C573" s="38">
        <v>0.625</v>
      </c>
      <c r="D573" s="39">
        <v>0.68799999999999994</v>
      </c>
      <c r="E573" s="39">
        <v>0.66400000000000003</v>
      </c>
      <c r="F573" s="39">
        <v>1</v>
      </c>
      <c r="G573" s="126">
        <v>0.745</v>
      </c>
      <c r="H573" s="38">
        <v>0.95499999999999996</v>
      </c>
      <c r="I573" s="38">
        <v>0.87</v>
      </c>
      <c r="J573" s="41">
        <v>1</v>
      </c>
      <c r="K573" s="41">
        <v>1</v>
      </c>
      <c r="L573" s="41"/>
      <c r="M573" s="37">
        <v>75960</v>
      </c>
      <c r="N573" s="125" t="s">
        <v>165</v>
      </c>
    </row>
    <row r="574" spans="1:14" x14ac:dyDescent="0.4">
      <c r="A574" s="40" t="str">
        <f t="shared" si="8"/>
        <v>75961 NACOGDOCHES</v>
      </c>
      <c r="B574" s="38">
        <v>0.67500000000000004</v>
      </c>
      <c r="C574" s="38">
        <v>0.67500000000000004</v>
      </c>
      <c r="D574" s="39">
        <v>0.68799999999999994</v>
      </c>
      <c r="E574" s="39">
        <v>0.66400000000000003</v>
      </c>
      <c r="F574" s="39">
        <v>1</v>
      </c>
      <c r="G574" s="126">
        <v>0.80300000000000005</v>
      </c>
      <c r="H574" s="38">
        <v>0.87</v>
      </c>
      <c r="I574" s="38">
        <v>0.79</v>
      </c>
      <c r="J574" s="41">
        <v>1</v>
      </c>
      <c r="K574" s="41">
        <v>1</v>
      </c>
      <c r="L574" s="41"/>
      <c r="M574" s="37">
        <v>75961</v>
      </c>
      <c r="N574" s="125" t="s">
        <v>151</v>
      </c>
    </row>
    <row r="575" spans="1:14" x14ac:dyDescent="0.4">
      <c r="A575" s="40" t="str">
        <f t="shared" si="8"/>
        <v>75962 NACOGDOCHES</v>
      </c>
      <c r="B575" s="38">
        <v>0.67500000000000004</v>
      </c>
      <c r="C575" s="38">
        <v>0.67500000000000004</v>
      </c>
      <c r="D575" s="39">
        <v>0.68799999999999994</v>
      </c>
      <c r="E575" s="39">
        <v>0.66400000000000003</v>
      </c>
      <c r="F575" s="39">
        <v>1</v>
      </c>
      <c r="G575" s="126">
        <v>0.80300000000000005</v>
      </c>
      <c r="H575" s="38">
        <v>0.87</v>
      </c>
      <c r="I575" s="38">
        <v>0.79</v>
      </c>
      <c r="J575" s="41">
        <v>1</v>
      </c>
      <c r="K575" s="41">
        <v>1</v>
      </c>
      <c r="L575" s="41"/>
      <c r="M575" s="37">
        <v>75962</v>
      </c>
      <c r="N575" s="125" t="s">
        <v>151</v>
      </c>
    </row>
    <row r="576" spans="1:14" x14ac:dyDescent="0.4">
      <c r="A576" s="40" t="str">
        <f t="shared" si="8"/>
        <v>75964 NACOGDOCHES</v>
      </c>
      <c r="B576" s="38">
        <v>0.67500000000000004</v>
      </c>
      <c r="C576" s="38">
        <v>0.67500000000000004</v>
      </c>
      <c r="D576" s="39">
        <v>0.68799999999999994</v>
      </c>
      <c r="E576" s="39">
        <v>0.66400000000000003</v>
      </c>
      <c r="F576" s="39">
        <v>1</v>
      </c>
      <c r="G576" s="126">
        <v>0.80300000000000005</v>
      </c>
      <c r="H576" s="38">
        <v>0.87</v>
      </c>
      <c r="I576" s="38">
        <v>0.79</v>
      </c>
      <c r="J576" s="41">
        <v>1</v>
      </c>
      <c r="K576" s="41">
        <v>1</v>
      </c>
      <c r="L576" s="41"/>
      <c r="M576" s="37">
        <v>75964</v>
      </c>
      <c r="N576" s="125" t="s">
        <v>151</v>
      </c>
    </row>
    <row r="577" spans="1:14" x14ac:dyDescent="0.4">
      <c r="A577" s="40" t="str">
        <f t="shared" si="8"/>
        <v>75965 NACOGDOCHES</v>
      </c>
      <c r="B577" s="38">
        <v>0.67500000000000004</v>
      </c>
      <c r="C577" s="38">
        <v>0.67500000000000004</v>
      </c>
      <c r="D577" s="39">
        <v>0.68799999999999994</v>
      </c>
      <c r="E577" s="39">
        <v>0.66400000000000003</v>
      </c>
      <c r="F577" s="39">
        <v>1</v>
      </c>
      <c r="G577" s="126">
        <v>0.80300000000000005</v>
      </c>
      <c r="H577" s="38">
        <v>0.87</v>
      </c>
      <c r="I577" s="38">
        <v>0.79</v>
      </c>
      <c r="J577" s="41">
        <v>1</v>
      </c>
      <c r="K577" s="41">
        <v>1</v>
      </c>
      <c r="L577" s="41"/>
      <c r="M577" s="37">
        <v>75965</v>
      </c>
      <c r="N577" s="125" t="s">
        <v>151</v>
      </c>
    </row>
    <row r="578" spans="1:14" x14ac:dyDescent="0.4">
      <c r="A578" s="40" t="str">
        <f t="shared" si="8"/>
        <v>75966 JASPER</v>
      </c>
      <c r="B578" s="38">
        <v>0.59</v>
      </c>
      <c r="C578" s="38">
        <v>0.59</v>
      </c>
      <c r="D578" s="39">
        <v>0.68799999999999994</v>
      </c>
      <c r="E578" s="39">
        <v>0.66400000000000003</v>
      </c>
      <c r="F578" s="39">
        <v>1</v>
      </c>
      <c r="G578" s="126">
        <v>0.72199999999999998</v>
      </c>
      <c r="H578" s="38">
        <v>0.89</v>
      </c>
      <c r="I578" s="38">
        <v>0.81</v>
      </c>
      <c r="J578" s="41">
        <v>1</v>
      </c>
      <c r="K578" s="41">
        <v>1</v>
      </c>
      <c r="L578" s="41"/>
      <c r="M578" s="37">
        <v>75966</v>
      </c>
      <c r="N578" s="125" t="s">
        <v>163</v>
      </c>
    </row>
    <row r="579" spans="1:14" x14ac:dyDescent="0.4">
      <c r="A579" s="40" t="str">
        <f t="shared" si="8"/>
        <v>75966 NEWTON</v>
      </c>
      <c r="B579" s="38">
        <v>0.57999999999999996</v>
      </c>
      <c r="C579" s="38">
        <v>0.57999999999999996</v>
      </c>
      <c r="D579" s="39">
        <v>0.68799999999999994</v>
      </c>
      <c r="E579" s="39">
        <v>0.66400000000000003</v>
      </c>
      <c r="F579" s="39">
        <v>1</v>
      </c>
      <c r="G579" s="126">
        <v>0.72199999999999998</v>
      </c>
      <c r="H579" s="38">
        <v>0.94</v>
      </c>
      <c r="I579" s="38">
        <v>0.85499999999999998</v>
      </c>
      <c r="J579" s="41">
        <v>1</v>
      </c>
      <c r="K579" s="41">
        <v>1</v>
      </c>
      <c r="L579" s="41"/>
      <c r="M579" s="37">
        <v>75966</v>
      </c>
      <c r="N579" s="125" t="s">
        <v>160</v>
      </c>
    </row>
    <row r="580" spans="1:14" x14ac:dyDescent="0.4">
      <c r="A580" s="40" t="str">
        <f t="shared" si="8"/>
        <v>75968 SABINE</v>
      </c>
      <c r="B580" s="38">
        <v>0.58499999999999996</v>
      </c>
      <c r="C580" s="38">
        <v>0.58499999999999996</v>
      </c>
      <c r="D580" s="39">
        <v>0.68799999999999994</v>
      </c>
      <c r="E580" s="39">
        <v>0.66400000000000003</v>
      </c>
      <c r="F580" s="39">
        <v>1</v>
      </c>
      <c r="G580" s="126">
        <v>0.72199999999999998</v>
      </c>
      <c r="H580" s="38">
        <v>0.9</v>
      </c>
      <c r="I580" s="38">
        <v>0.82</v>
      </c>
      <c r="J580" s="41">
        <v>1</v>
      </c>
      <c r="K580" s="41">
        <v>1</v>
      </c>
      <c r="L580" s="41"/>
      <c r="M580" s="37">
        <v>75968</v>
      </c>
      <c r="N580" s="125" t="s">
        <v>162</v>
      </c>
    </row>
    <row r="581" spans="1:14" x14ac:dyDescent="0.4">
      <c r="A581" s="40" t="str">
        <f t="shared" si="8"/>
        <v>75969 ANDERSON</v>
      </c>
      <c r="B581" s="38">
        <v>0.73</v>
      </c>
      <c r="C581" s="38">
        <v>0.73</v>
      </c>
      <c r="D581" s="39">
        <v>0.68799999999999994</v>
      </c>
      <c r="E581" s="39">
        <v>0.66400000000000003</v>
      </c>
      <c r="F581" s="39">
        <v>0.7</v>
      </c>
      <c r="G581" s="126">
        <v>0.72199999999999998</v>
      </c>
      <c r="H581" s="38">
        <v>0.84499999999999997</v>
      </c>
      <c r="I581" s="38">
        <v>0.77</v>
      </c>
      <c r="J581" s="41">
        <v>1</v>
      </c>
      <c r="K581" s="41">
        <v>1</v>
      </c>
      <c r="L581" s="41"/>
      <c r="M581" s="37">
        <v>75969</v>
      </c>
      <c r="N581" s="125" t="s">
        <v>130</v>
      </c>
    </row>
    <row r="582" spans="1:14" x14ac:dyDescent="0.4">
      <c r="A582" s="40" t="str">
        <f t="shared" si="8"/>
        <v>75969 ANGELINA</v>
      </c>
      <c r="B582" s="38">
        <v>0.77500000000000002</v>
      </c>
      <c r="C582" s="38">
        <v>0.77500000000000002</v>
      </c>
      <c r="D582" s="39">
        <v>0.68799999999999994</v>
      </c>
      <c r="E582" s="39">
        <v>0.66400000000000003</v>
      </c>
      <c r="F582" s="39">
        <v>1</v>
      </c>
      <c r="G582" s="126">
        <v>0.80300000000000005</v>
      </c>
      <c r="H582" s="38">
        <v>0.85499999999999998</v>
      </c>
      <c r="I582" s="38">
        <v>0.77500000000000002</v>
      </c>
      <c r="J582" s="41">
        <v>1</v>
      </c>
      <c r="K582" s="41">
        <v>1</v>
      </c>
      <c r="L582" s="41"/>
      <c r="M582" s="37">
        <v>75969</v>
      </c>
      <c r="N582" s="125" t="s">
        <v>159</v>
      </c>
    </row>
    <row r="583" spans="1:14" x14ac:dyDescent="0.4">
      <c r="A583" s="40" t="str">
        <f t="shared" si="8"/>
        <v>75969 CHEROKEE</v>
      </c>
      <c r="B583" s="38">
        <v>0.73</v>
      </c>
      <c r="C583" s="38">
        <v>0.73</v>
      </c>
      <c r="D583" s="39">
        <v>0.68799999999999994</v>
      </c>
      <c r="E583" s="39">
        <v>0.66400000000000003</v>
      </c>
      <c r="F583" s="39">
        <v>1</v>
      </c>
      <c r="G583" s="126">
        <v>0.72199999999999998</v>
      </c>
      <c r="H583" s="38">
        <v>0.97</v>
      </c>
      <c r="I583" s="38">
        <v>0.88</v>
      </c>
      <c r="J583" s="41">
        <v>1</v>
      </c>
      <c r="K583" s="41">
        <v>1</v>
      </c>
      <c r="L583" s="41"/>
      <c r="M583" s="37">
        <v>75969</v>
      </c>
      <c r="N583" s="125" t="s">
        <v>150</v>
      </c>
    </row>
    <row r="584" spans="1:14" x14ac:dyDescent="0.4">
      <c r="A584" s="40" t="str">
        <f t="shared" ref="A584:A647" si="9">M584&amp;" "&amp;N584</f>
        <v>75972 ANDERSON</v>
      </c>
      <c r="B584" s="38">
        <v>0.73</v>
      </c>
      <c r="C584" s="38">
        <v>0.73</v>
      </c>
      <c r="D584" s="39">
        <v>0.68799999999999994</v>
      </c>
      <c r="E584" s="39">
        <v>0.66400000000000003</v>
      </c>
      <c r="F584" s="39">
        <v>0.7</v>
      </c>
      <c r="G584" s="126">
        <v>0.72199999999999998</v>
      </c>
      <c r="H584" s="38">
        <v>0.84499999999999997</v>
      </c>
      <c r="I584" s="38">
        <v>0.77</v>
      </c>
      <c r="J584" s="41">
        <v>1</v>
      </c>
      <c r="K584" s="41">
        <v>1</v>
      </c>
      <c r="L584" s="41"/>
      <c r="M584" s="37">
        <v>75972</v>
      </c>
      <c r="N584" s="125" t="s">
        <v>130</v>
      </c>
    </row>
    <row r="585" spans="1:14" x14ac:dyDescent="0.4">
      <c r="A585" s="40" t="str">
        <f t="shared" si="9"/>
        <v>75972 SABINE</v>
      </c>
      <c r="B585" s="38">
        <v>0.58499999999999996</v>
      </c>
      <c r="C585" s="38">
        <v>0.58499999999999996</v>
      </c>
      <c r="D585" s="39">
        <v>0.68799999999999994</v>
      </c>
      <c r="E585" s="39">
        <v>0.66400000000000003</v>
      </c>
      <c r="F585" s="39">
        <v>1</v>
      </c>
      <c r="G585" s="126">
        <v>0.72199999999999998</v>
      </c>
      <c r="H585" s="38">
        <v>0.9</v>
      </c>
      <c r="I585" s="38">
        <v>0.82</v>
      </c>
      <c r="J585" s="41">
        <v>1</v>
      </c>
      <c r="K585" s="41">
        <v>1</v>
      </c>
      <c r="L585" s="41"/>
      <c r="M585" s="37">
        <v>75972</v>
      </c>
      <c r="N585" s="125" t="s">
        <v>162</v>
      </c>
    </row>
    <row r="586" spans="1:14" x14ac:dyDescent="0.4">
      <c r="A586" s="40" t="str">
        <f t="shared" si="9"/>
        <v>75972 SAN AUGUSTINE</v>
      </c>
      <c r="B586" s="38">
        <v>0.59</v>
      </c>
      <c r="C586" s="38">
        <v>0.59</v>
      </c>
      <c r="D586" s="39">
        <v>0.68799999999999994</v>
      </c>
      <c r="E586" s="39">
        <v>0.66400000000000003</v>
      </c>
      <c r="F586" s="39">
        <v>1</v>
      </c>
      <c r="G586" s="126">
        <v>0.72199999999999998</v>
      </c>
      <c r="H586" s="38">
        <v>0.99</v>
      </c>
      <c r="I586" s="38">
        <v>0.9</v>
      </c>
      <c r="J586" s="41">
        <v>1</v>
      </c>
      <c r="K586" s="41">
        <v>1</v>
      </c>
      <c r="L586" s="41"/>
      <c r="M586" s="37">
        <v>75972</v>
      </c>
      <c r="N586" s="125" t="s">
        <v>161</v>
      </c>
    </row>
    <row r="587" spans="1:14" x14ac:dyDescent="0.4">
      <c r="A587" s="40" t="str">
        <f t="shared" si="9"/>
        <v>75972 SHELBY</v>
      </c>
      <c r="B587" s="38">
        <v>0.59</v>
      </c>
      <c r="C587" s="38">
        <v>0.59</v>
      </c>
      <c r="D587" s="39">
        <v>0.68799999999999994</v>
      </c>
      <c r="E587" s="39">
        <v>0.66400000000000003</v>
      </c>
      <c r="F587" s="39">
        <v>1</v>
      </c>
      <c r="G587" s="126">
        <v>0.72199999999999998</v>
      </c>
      <c r="H587" s="38">
        <v>0.96</v>
      </c>
      <c r="I587" s="38">
        <v>0.875</v>
      </c>
      <c r="J587" s="41">
        <v>1</v>
      </c>
      <c r="K587" s="41">
        <v>1</v>
      </c>
      <c r="L587" s="41"/>
      <c r="M587" s="37">
        <v>75972</v>
      </c>
      <c r="N587" s="125" t="s">
        <v>149</v>
      </c>
    </row>
    <row r="588" spans="1:14" x14ac:dyDescent="0.4">
      <c r="A588" s="40" t="str">
        <f t="shared" si="9"/>
        <v>75973 SHELBY</v>
      </c>
      <c r="B588" s="38">
        <v>0.59</v>
      </c>
      <c r="C588" s="38">
        <v>0.59</v>
      </c>
      <c r="D588" s="39">
        <v>0.68799999999999994</v>
      </c>
      <c r="E588" s="39">
        <v>0.66400000000000003</v>
      </c>
      <c r="F588" s="39">
        <v>1</v>
      </c>
      <c r="G588" s="126">
        <v>0.72199999999999998</v>
      </c>
      <c r="H588" s="38">
        <v>0.96</v>
      </c>
      <c r="I588" s="38">
        <v>0.875</v>
      </c>
      <c r="J588" s="41">
        <v>1</v>
      </c>
      <c r="K588" s="41">
        <v>1</v>
      </c>
      <c r="L588" s="41"/>
      <c r="M588" s="37">
        <v>75973</v>
      </c>
      <c r="N588" s="125" t="s">
        <v>149</v>
      </c>
    </row>
    <row r="589" spans="1:14" x14ac:dyDescent="0.4">
      <c r="A589" s="40" t="str">
        <f t="shared" si="9"/>
        <v>75974 PANOLA</v>
      </c>
      <c r="B589" s="38">
        <v>0.625</v>
      </c>
      <c r="C589" s="38">
        <v>0.625</v>
      </c>
      <c r="D589" s="39">
        <v>0.68799999999999994</v>
      </c>
      <c r="E589" s="39">
        <v>0.66400000000000003</v>
      </c>
      <c r="F589" s="39">
        <v>1</v>
      </c>
      <c r="G589" s="126">
        <v>0.76500000000000001</v>
      </c>
      <c r="H589" s="38">
        <v>0.95</v>
      </c>
      <c r="I589" s="38">
        <v>0.86499999999999999</v>
      </c>
      <c r="J589" s="41">
        <v>1</v>
      </c>
      <c r="K589" s="41">
        <v>1</v>
      </c>
      <c r="L589" s="41"/>
      <c r="M589" s="37">
        <v>75974</v>
      </c>
      <c r="N589" s="125" t="s">
        <v>148</v>
      </c>
    </row>
    <row r="590" spans="1:14" x14ac:dyDescent="0.4">
      <c r="A590" s="40" t="str">
        <f t="shared" si="9"/>
        <v>75974 SHELBY</v>
      </c>
      <c r="B590" s="38">
        <v>0.59</v>
      </c>
      <c r="C590" s="38">
        <v>0.59</v>
      </c>
      <c r="D590" s="39">
        <v>0.68799999999999994</v>
      </c>
      <c r="E590" s="39">
        <v>0.66400000000000003</v>
      </c>
      <c r="F590" s="39">
        <v>1</v>
      </c>
      <c r="G590" s="126">
        <v>0.72199999999999998</v>
      </c>
      <c r="H590" s="38">
        <v>0.96</v>
      </c>
      <c r="I590" s="38">
        <v>0.875</v>
      </c>
      <c r="J590" s="41">
        <v>1</v>
      </c>
      <c r="K590" s="41">
        <v>1</v>
      </c>
      <c r="L590" s="41"/>
      <c r="M590" s="37">
        <v>75974</v>
      </c>
      <c r="N590" s="125" t="s">
        <v>149</v>
      </c>
    </row>
    <row r="591" spans="1:14" x14ac:dyDescent="0.4">
      <c r="A591" s="40" t="str">
        <f t="shared" si="9"/>
        <v>75975 PANOLA</v>
      </c>
      <c r="B591" s="38">
        <v>0.625</v>
      </c>
      <c r="C591" s="38">
        <v>0.625</v>
      </c>
      <c r="D591" s="39">
        <v>0.68799999999999994</v>
      </c>
      <c r="E591" s="39">
        <v>0.66400000000000003</v>
      </c>
      <c r="F591" s="39">
        <v>1</v>
      </c>
      <c r="G591" s="126">
        <v>0.76500000000000001</v>
      </c>
      <c r="H591" s="38">
        <v>0.95</v>
      </c>
      <c r="I591" s="38">
        <v>0.86499999999999999</v>
      </c>
      <c r="J591" s="41">
        <v>1</v>
      </c>
      <c r="K591" s="41">
        <v>1</v>
      </c>
      <c r="L591" s="41"/>
      <c r="M591" s="37">
        <v>75975</v>
      </c>
      <c r="N591" s="125" t="s">
        <v>148</v>
      </c>
    </row>
    <row r="592" spans="1:14" x14ac:dyDescent="0.4">
      <c r="A592" s="40" t="str">
        <f t="shared" si="9"/>
        <v>75975 RUSK</v>
      </c>
      <c r="B592" s="38">
        <v>0.80500000000000005</v>
      </c>
      <c r="C592" s="38">
        <v>0.80500000000000005</v>
      </c>
      <c r="D592" s="39">
        <v>0.68799999999999994</v>
      </c>
      <c r="E592" s="39">
        <v>0.66400000000000003</v>
      </c>
      <c r="F592" s="39">
        <v>1</v>
      </c>
      <c r="G592" s="126">
        <v>0.93899999999999995</v>
      </c>
      <c r="H592" s="38">
        <v>1.01</v>
      </c>
      <c r="I592" s="38">
        <v>0.92</v>
      </c>
      <c r="J592" s="41">
        <v>1</v>
      </c>
      <c r="K592" s="41">
        <v>1</v>
      </c>
      <c r="L592" s="41"/>
      <c r="M592" s="37">
        <v>75975</v>
      </c>
      <c r="N592" s="125" t="s">
        <v>147</v>
      </c>
    </row>
    <row r="593" spans="1:14" x14ac:dyDescent="0.4">
      <c r="A593" s="40" t="str">
        <f t="shared" si="9"/>
        <v>75975 SHELBY</v>
      </c>
      <c r="B593" s="38">
        <v>0.59</v>
      </c>
      <c r="C593" s="38">
        <v>0.59</v>
      </c>
      <c r="D593" s="39">
        <v>0.68799999999999994</v>
      </c>
      <c r="E593" s="39">
        <v>0.66400000000000003</v>
      </c>
      <c r="F593" s="39">
        <v>1</v>
      </c>
      <c r="G593" s="126">
        <v>0.72199999999999998</v>
      </c>
      <c r="H593" s="38">
        <v>0.96</v>
      </c>
      <c r="I593" s="38">
        <v>0.875</v>
      </c>
      <c r="J593" s="41">
        <v>1</v>
      </c>
      <c r="K593" s="41">
        <v>1</v>
      </c>
      <c r="L593" s="41"/>
      <c r="M593" s="37">
        <v>75975</v>
      </c>
      <c r="N593" s="125" t="s">
        <v>149</v>
      </c>
    </row>
    <row r="594" spans="1:14" x14ac:dyDescent="0.4">
      <c r="A594" s="40" t="str">
        <f t="shared" si="9"/>
        <v>75976 CHEROKEE</v>
      </c>
      <c r="B594" s="38">
        <v>0.73</v>
      </c>
      <c r="C594" s="38">
        <v>0.73</v>
      </c>
      <c r="D594" s="39">
        <v>0.68799999999999994</v>
      </c>
      <c r="E594" s="39">
        <v>0.66400000000000003</v>
      </c>
      <c r="F594" s="39">
        <v>1</v>
      </c>
      <c r="G594" s="126">
        <v>0.72199999999999998</v>
      </c>
      <c r="H594" s="38">
        <v>0.97</v>
      </c>
      <c r="I594" s="38">
        <v>0.88</v>
      </c>
      <c r="J594" s="41">
        <v>1</v>
      </c>
      <c r="K594" s="41">
        <v>1</v>
      </c>
      <c r="L594" s="41"/>
      <c r="M594" s="37">
        <v>75976</v>
      </c>
      <c r="N594" s="125" t="s">
        <v>150</v>
      </c>
    </row>
    <row r="595" spans="1:14" x14ac:dyDescent="0.4">
      <c r="A595" s="40" t="str">
        <f t="shared" si="9"/>
        <v>75977 NEWTON</v>
      </c>
      <c r="B595" s="38">
        <v>0.57999999999999996</v>
      </c>
      <c r="C595" s="38">
        <v>0.57999999999999996</v>
      </c>
      <c r="D595" s="39">
        <v>0.68799999999999994</v>
      </c>
      <c r="E595" s="39">
        <v>0.66400000000000003</v>
      </c>
      <c r="F595" s="39">
        <v>1</v>
      </c>
      <c r="G595" s="126">
        <v>0.72199999999999998</v>
      </c>
      <c r="H595" s="38">
        <v>0.94</v>
      </c>
      <c r="I595" s="38">
        <v>0.85499999999999998</v>
      </c>
      <c r="J595" s="41">
        <v>1</v>
      </c>
      <c r="K595" s="41">
        <v>1</v>
      </c>
      <c r="L595" s="41"/>
      <c r="M595" s="37">
        <v>75977</v>
      </c>
      <c r="N595" s="125" t="s">
        <v>160</v>
      </c>
    </row>
    <row r="596" spans="1:14" x14ac:dyDescent="0.4">
      <c r="A596" s="40" t="str">
        <f t="shared" si="9"/>
        <v>75979 TYLER</v>
      </c>
      <c r="B596" s="38">
        <v>0.625</v>
      </c>
      <c r="C596" s="38">
        <v>0.625</v>
      </c>
      <c r="D596" s="39">
        <v>0.68799999999999994</v>
      </c>
      <c r="E596" s="39">
        <v>0.66400000000000003</v>
      </c>
      <c r="F596" s="39">
        <v>1</v>
      </c>
      <c r="G596" s="126">
        <v>0.745</v>
      </c>
      <c r="H596" s="38">
        <v>0.95499999999999996</v>
      </c>
      <c r="I596" s="38">
        <v>0.87</v>
      </c>
      <c r="J596" s="41">
        <v>1</v>
      </c>
      <c r="K596" s="41">
        <v>1</v>
      </c>
      <c r="L596" s="41"/>
      <c r="M596" s="37">
        <v>75979</v>
      </c>
      <c r="N596" s="125" t="s">
        <v>165</v>
      </c>
    </row>
    <row r="597" spans="1:14" x14ac:dyDescent="0.4">
      <c r="A597" s="40" t="str">
        <f t="shared" si="9"/>
        <v>75980 ANGELINA</v>
      </c>
      <c r="B597" s="38">
        <v>0.77500000000000002</v>
      </c>
      <c r="C597" s="38">
        <v>0.77500000000000002</v>
      </c>
      <c r="D597" s="39">
        <v>0.68799999999999994</v>
      </c>
      <c r="E597" s="39">
        <v>0.66400000000000003</v>
      </c>
      <c r="F597" s="39">
        <v>1</v>
      </c>
      <c r="G597" s="126">
        <v>0.80300000000000005</v>
      </c>
      <c r="H597" s="38">
        <v>0.85499999999999998</v>
      </c>
      <c r="I597" s="38">
        <v>0.77500000000000002</v>
      </c>
      <c r="J597" s="41">
        <v>1</v>
      </c>
      <c r="K597" s="41">
        <v>1</v>
      </c>
      <c r="L597" s="41"/>
      <c r="M597" s="37">
        <v>75980</v>
      </c>
      <c r="N597" s="125" t="s">
        <v>159</v>
      </c>
    </row>
    <row r="598" spans="1:14" x14ac:dyDescent="0.4">
      <c r="A598" s="40" t="str">
        <f t="shared" si="9"/>
        <v>75980 JACKSON</v>
      </c>
      <c r="B598" s="38">
        <v>0.8</v>
      </c>
      <c r="C598" s="38">
        <v>0.8</v>
      </c>
      <c r="D598" s="39">
        <v>0.68799999999999994</v>
      </c>
      <c r="E598" s="39">
        <v>0.66400000000000003</v>
      </c>
      <c r="F598" s="39">
        <v>1</v>
      </c>
      <c r="G598" s="126">
        <v>0.70099999999999996</v>
      </c>
      <c r="H598" s="38">
        <v>2.8849999999999998</v>
      </c>
      <c r="I598" s="38">
        <v>2.8849999999999998</v>
      </c>
      <c r="J598" s="41">
        <v>1</v>
      </c>
      <c r="K598" s="41">
        <v>1</v>
      </c>
      <c r="L598" s="41"/>
      <c r="M598" s="37">
        <v>75980</v>
      </c>
      <c r="N598" s="125" t="s">
        <v>166</v>
      </c>
    </row>
    <row r="599" spans="1:14" x14ac:dyDescent="0.4">
      <c r="A599" s="40" t="str">
        <f t="shared" si="9"/>
        <v>75980 JASPER</v>
      </c>
      <c r="B599" s="38">
        <v>0.59</v>
      </c>
      <c r="C599" s="38">
        <v>0.59</v>
      </c>
      <c r="D599" s="39">
        <v>0.68799999999999994</v>
      </c>
      <c r="E599" s="39">
        <v>0.66400000000000003</v>
      </c>
      <c r="F599" s="39">
        <v>1</v>
      </c>
      <c r="G599" s="126">
        <v>0.72199999999999998</v>
      </c>
      <c r="H599" s="38">
        <v>0.89</v>
      </c>
      <c r="I599" s="38">
        <v>0.81</v>
      </c>
      <c r="J599" s="41">
        <v>1</v>
      </c>
      <c r="K599" s="41">
        <v>1</v>
      </c>
      <c r="L599" s="41"/>
      <c r="M599" s="37">
        <v>75980</v>
      </c>
      <c r="N599" s="125" t="s">
        <v>163</v>
      </c>
    </row>
    <row r="600" spans="1:14" x14ac:dyDescent="0.4">
      <c r="A600" s="40" t="str">
        <f t="shared" si="9"/>
        <v>76001 TARRANT</v>
      </c>
      <c r="B600" s="38">
        <v>0.95499999999999996</v>
      </c>
      <c r="C600" s="38">
        <v>0.95499999999999996</v>
      </c>
      <c r="D600" s="39">
        <v>1</v>
      </c>
      <c r="E600" s="39">
        <v>0.77400000000000002</v>
      </c>
      <c r="F600" s="39">
        <v>1</v>
      </c>
      <c r="G600" s="126">
        <v>0.84099999999999997</v>
      </c>
      <c r="H600" s="38">
        <v>0.88</v>
      </c>
      <c r="I600" s="38">
        <v>0.88</v>
      </c>
      <c r="J600" s="41">
        <v>1</v>
      </c>
      <c r="K600" s="41">
        <v>1</v>
      </c>
      <c r="L600" s="41"/>
      <c r="M600" s="37">
        <v>76001</v>
      </c>
      <c r="N600" s="125" t="s">
        <v>121</v>
      </c>
    </row>
    <row r="601" spans="1:14" x14ac:dyDescent="0.4">
      <c r="A601" s="40" t="str">
        <f t="shared" si="9"/>
        <v>76002 TARRANT</v>
      </c>
      <c r="B601" s="38">
        <v>0.95499999999999996</v>
      </c>
      <c r="C601" s="38">
        <v>0.95499999999999996</v>
      </c>
      <c r="D601" s="39">
        <v>1</v>
      </c>
      <c r="E601" s="39">
        <v>0.77400000000000002</v>
      </c>
      <c r="F601" s="39">
        <v>1</v>
      </c>
      <c r="G601" s="126">
        <v>0.84099999999999997</v>
      </c>
      <c r="H601" s="38">
        <v>0.88</v>
      </c>
      <c r="I601" s="38">
        <v>0.88</v>
      </c>
      <c r="J601" s="41">
        <v>1</v>
      </c>
      <c r="K601" s="41">
        <v>1</v>
      </c>
      <c r="L601" s="41"/>
      <c r="M601" s="37">
        <v>76002</v>
      </c>
      <c r="N601" s="125" t="s">
        <v>121</v>
      </c>
    </row>
    <row r="602" spans="1:14" x14ac:dyDescent="0.4">
      <c r="A602" s="40" t="str">
        <f t="shared" si="9"/>
        <v>76006 TARRANT</v>
      </c>
      <c r="B602" s="38">
        <v>1.0149999999999999</v>
      </c>
      <c r="C602" s="38">
        <v>1.0149999999999999</v>
      </c>
      <c r="D602" s="39">
        <v>1</v>
      </c>
      <c r="E602" s="39">
        <v>0.77400000000000002</v>
      </c>
      <c r="F602" s="39">
        <v>1</v>
      </c>
      <c r="G602" s="126">
        <v>0.84099999999999997</v>
      </c>
      <c r="H602" s="38">
        <v>0.88</v>
      </c>
      <c r="I602" s="38">
        <v>0.88</v>
      </c>
      <c r="J602" s="41">
        <v>1</v>
      </c>
      <c r="K602" s="41">
        <v>1</v>
      </c>
      <c r="L602" s="41"/>
      <c r="M602" s="37">
        <v>76006</v>
      </c>
      <c r="N602" s="125" t="s">
        <v>121</v>
      </c>
    </row>
    <row r="603" spans="1:14" x14ac:dyDescent="0.4">
      <c r="A603" s="40" t="str">
        <f t="shared" si="9"/>
        <v>76008 PARKER</v>
      </c>
      <c r="B603" s="38">
        <v>0.85</v>
      </c>
      <c r="C603" s="38">
        <v>0.85</v>
      </c>
      <c r="D603" s="39">
        <v>0.68799999999999994</v>
      </c>
      <c r="E603" s="39">
        <v>0.66400000000000003</v>
      </c>
      <c r="F603" s="39">
        <v>0.7</v>
      </c>
      <c r="G603" s="126">
        <v>0.79</v>
      </c>
      <c r="H603" s="38">
        <v>0.89500000000000002</v>
      </c>
      <c r="I603" s="38">
        <v>0.89500000000000002</v>
      </c>
      <c r="J603" s="41">
        <v>1</v>
      </c>
      <c r="K603" s="41">
        <v>1</v>
      </c>
      <c r="L603" s="41"/>
      <c r="M603" s="37">
        <v>76008</v>
      </c>
      <c r="N603" s="125" t="s">
        <v>167</v>
      </c>
    </row>
    <row r="604" spans="1:14" x14ac:dyDescent="0.4">
      <c r="A604" s="40" t="str">
        <f t="shared" si="9"/>
        <v>76008 TARRANT</v>
      </c>
      <c r="B604" s="38">
        <v>0.91500000000000004</v>
      </c>
      <c r="C604" s="38">
        <v>0.91500000000000004</v>
      </c>
      <c r="D604" s="39">
        <v>1</v>
      </c>
      <c r="E604" s="39">
        <v>0.77400000000000002</v>
      </c>
      <c r="F604" s="39">
        <v>1</v>
      </c>
      <c r="G604" s="126">
        <v>0.84099999999999997</v>
      </c>
      <c r="H604" s="38">
        <v>0.94</v>
      </c>
      <c r="I604" s="38">
        <v>0.94</v>
      </c>
      <c r="J604" s="41">
        <v>1</v>
      </c>
      <c r="K604" s="41">
        <v>1</v>
      </c>
      <c r="L604" s="41"/>
      <c r="M604" s="37">
        <v>76008</v>
      </c>
      <c r="N604" s="125" t="s">
        <v>121</v>
      </c>
    </row>
    <row r="605" spans="1:14" x14ac:dyDescent="0.4">
      <c r="A605" s="40" t="str">
        <f t="shared" si="9"/>
        <v>76009 JOHNSON</v>
      </c>
      <c r="B605" s="38">
        <v>0.94499999999999995</v>
      </c>
      <c r="C605" s="38">
        <v>0.94499999999999995</v>
      </c>
      <c r="D605" s="39">
        <v>0.68799999999999994</v>
      </c>
      <c r="E605" s="39">
        <v>0.66400000000000003</v>
      </c>
      <c r="F605" s="39">
        <v>0.7</v>
      </c>
      <c r="G605" s="126">
        <v>0.80300000000000005</v>
      </c>
      <c r="H605" s="38">
        <v>0.90500000000000003</v>
      </c>
      <c r="I605" s="38">
        <v>0.90500000000000003</v>
      </c>
      <c r="J605" s="41">
        <v>1</v>
      </c>
      <c r="K605" s="41">
        <v>1</v>
      </c>
      <c r="L605" s="41"/>
      <c r="M605" s="37">
        <v>76009</v>
      </c>
      <c r="N605" s="125" t="s">
        <v>168</v>
      </c>
    </row>
    <row r="606" spans="1:14" x14ac:dyDescent="0.4">
      <c r="A606" s="40" t="str">
        <f t="shared" si="9"/>
        <v>76010 TARRANT</v>
      </c>
      <c r="B606" s="38">
        <v>1.0149999999999999</v>
      </c>
      <c r="C606" s="38">
        <v>1.0149999999999999</v>
      </c>
      <c r="D606" s="39">
        <v>1</v>
      </c>
      <c r="E606" s="39">
        <v>0.77400000000000002</v>
      </c>
      <c r="F606" s="39">
        <v>1</v>
      </c>
      <c r="G606" s="126">
        <v>0.84099999999999997</v>
      </c>
      <c r="H606" s="38">
        <v>0.88</v>
      </c>
      <c r="I606" s="38">
        <v>0.88</v>
      </c>
      <c r="J606" s="41">
        <v>1</v>
      </c>
      <c r="K606" s="41">
        <v>1</v>
      </c>
      <c r="L606" s="41"/>
      <c r="M606" s="37">
        <v>76010</v>
      </c>
      <c r="N606" s="125" t="s">
        <v>121</v>
      </c>
    </row>
    <row r="607" spans="1:14" x14ac:dyDescent="0.4">
      <c r="A607" s="40" t="str">
        <f t="shared" si="9"/>
        <v>76011 TARRANT</v>
      </c>
      <c r="B607" s="38">
        <v>1.0149999999999999</v>
      </c>
      <c r="C607" s="38">
        <v>1.0149999999999999</v>
      </c>
      <c r="D607" s="39">
        <v>1</v>
      </c>
      <c r="E607" s="39">
        <v>0.77400000000000002</v>
      </c>
      <c r="F607" s="39">
        <v>1</v>
      </c>
      <c r="G607" s="126">
        <v>0.84099999999999997</v>
      </c>
      <c r="H607" s="38">
        <v>0.88</v>
      </c>
      <c r="I607" s="38">
        <v>0.88</v>
      </c>
      <c r="J607" s="41">
        <v>1</v>
      </c>
      <c r="K607" s="41">
        <v>1</v>
      </c>
      <c r="L607" s="41"/>
      <c r="M607" s="37">
        <v>76011</v>
      </c>
      <c r="N607" s="125" t="s">
        <v>121</v>
      </c>
    </row>
    <row r="608" spans="1:14" x14ac:dyDescent="0.4">
      <c r="A608" s="40" t="str">
        <f t="shared" si="9"/>
        <v>76012 TARRANT</v>
      </c>
      <c r="B608" s="38">
        <v>1.0149999999999999</v>
      </c>
      <c r="C608" s="38">
        <v>1.0149999999999999</v>
      </c>
      <c r="D608" s="39">
        <v>1</v>
      </c>
      <c r="E608" s="39">
        <v>0.77400000000000002</v>
      </c>
      <c r="F608" s="39">
        <v>1</v>
      </c>
      <c r="G608" s="126">
        <v>0.84099999999999997</v>
      </c>
      <c r="H608" s="38">
        <v>0.88</v>
      </c>
      <c r="I608" s="38">
        <v>0.88</v>
      </c>
      <c r="J608" s="41">
        <v>1</v>
      </c>
      <c r="K608" s="41">
        <v>1</v>
      </c>
      <c r="L608" s="41"/>
      <c r="M608" s="37">
        <v>76012</v>
      </c>
      <c r="N608" s="125" t="s">
        <v>121</v>
      </c>
    </row>
    <row r="609" spans="1:14" x14ac:dyDescent="0.4">
      <c r="A609" s="40" t="str">
        <f t="shared" si="9"/>
        <v>76013 TARRANT</v>
      </c>
      <c r="B609" s="38">
        <v>1.0149999999999999</v>
      </c>
      <c r="C609" s="38">
        <v>1.0149999999999999</v>
      </c>
      <c r="D609" s="39">
        <v>1</v>
      </c>
      <c r="E609" s="39">
        <v>0.77400000000000002</v>
      </c>
      <c r="F609" s="39">
        <v>1</v>
      </c>
      <c r="G609" s="126">
        <v>0.84099999999999997</v>
      </c>
      <c r="H609" s="38">
        <v>0.88</v>
      </c>
      <c r="I609" s="38">
        <v>0.88</v>
      </c>
      <c r="J609" s="41">
        <v>1</v>
      </c>
      <c r="K609" s="41">
        <v>1</v>
      </c>
      <c r="L609" s="41"/>
      <c r="M609" s="37">
        <v>76013</v>
      </c>
      <c r="N609" s="125" t="s">
        <v>121</v>
      </c>
    </row>
    <row r="610" spans="1:14" x14ac:dyDescent="0.4">
      <c r="A610" s="40" t="str">
        <f t="shared" si="9"/>
        <v>76014 TARRANT</v>
      </c>
      <c r="B610" s="38">
        <v>1.0149999999999999</v>
      </c>
      <c r="C610" s="38">
        <v>1.0149999999999999</v>
      </c>
      <c r="D610" s="39">
        <v>1</v>
      </c>
      <c r="E610" s="39">
        <v>0.77400000000000002</v>
      </c>
      <c r="F610" s="39">
        <v>1</v>
      </c>
      <c r="G610" s="126">
        <v>0.84099999999999997</v>
      </c>
      <c r="H610" s="38">
        <v>0.88</v>
      </c>
      <c r="I610" s="38">
        <v>0.88</v>
      </c>
      <c r="J610" s="41">
        <v>1</v>
      </c>
      <c r="K610" s="41">
        <v>1</v>
      </c>
      <c r="L610" s="41"/>
      <c r="M610" s="37">
        <v>76014</v>
      </c>
      <c r="N610" s="125" t="s">
        <v>121</v>
      </c>
    </row>
    <row r="611" spans="1:14" x14ac:dyDescent="0.4">
      <c r="A611" s="40" t="str">
        <f t="shared" si="9"/>
        <v>76015 TARRANT</v>
      </c>
      <c r="B611" s="38">
        <v>1.0149999999999999</v>
      </c>
      <c r="C611" s="38">
        <v>1.0149999999999999</v>
      </c>
      <c r="D611" s="39">
        <v>1</v>
      </c>
      <c r="E611" s="39">
        <v>0.77400000000000002</v>
      </c>
      <c r="F611" s="39">
        <v>1</v>
      </c>
      <c r="G611" s="126">
        <v>0.84099999999999997</v>
      </c>
      <c r="H611" s="38">
        <v>0.88</v>
      </c>
      <c r="I611" s="38">
        <v>0.88</v>
      </c>
      <c r="J611" s="41">
        <v>1</v>
      </c>
      <c r="K611" s="41">
        <v>1</v>
      </c>
      <c r="L611" s="41"/>
      <c r="M611" s="37">
        <v>76015</v>
      </c>
      <c r="N611" s="125" t="s">
        <v>121</v>
      </c>
    </row>
    <row r="612" spans="1:14" x14ac:dyDescent="0.4">
      <c r="A612" s="40" t="str">
        <f t="shared" si="9"/>
        <v>76016 TARRANT</v>
      </c>
      <c r="B612" s="38">
        <v>0.91500000000000004</v>
      </c>
      <c r="C612" s="38">
        <v>0.91500000000000004</v>
      </c>
      <c r="D612" s="39">
        <v>1</v>
      </c>
      <c r="E612" s="39">
        <v>0.77400000000000002</v>
      </c>
      <c r="F612" s="39">
        <v>1</v>
      </c>
      <c r="G612" s="126">
        <v>0.84099999999999997</v>
      </c>
      <c r="H612" s="38">
        <v>0.94</v>
      </c>
      <c r="I612" s="38">
        <v>0.94</v>
      </c>
      <c r="J612" s="41">
        <v>1</v>
      </c>
      <c r="K612" s="41">
        <v>1</v>
      </c>
      <c r="L612" s="41"/>
      <c r="M612" s="37">
        <v>76016</v>
      </c>
      <c r="N612" s="125" t="s">
        <v>121</v>
      </c>
    </row>
    <row r="613" spans="1:14" x14ac:dyDescent="0.4">
      <c r="A613" s="40" t="str">
        <f t="shared" si="9"/>
        <v>76017 TARRANT</v>
      </c>
      <c r="B613" s="38">
        <v>0.91500000000000004</v>
      </c>
      <c r="C613" s="38">
        <v>0.91500000000000004</v>
      </c>
      <c r="D613" s="39">
        <v>1</v>
      </c>
      <c r="E613" s="39">
        <v>0.77400000000000002</v>
      </c>
      <c r="F613" s="39">
        <v>1</v>
      </c>
      <c r="G613" s="126">
        <v>0.84099999999999997</v>
      </c>
      <c r="H613" s="38">
        <v>0.94</v>
      </c>
      <c r="I613" s="38">
        <v>0.94</v>
      </c>
      <c r="J613" s="41">
        <v>1</v>
      </c>
      <c r="K613" s="41">
        <v>1</v>
      </c>
      <c r="L613" s="41"/>
      <c r="M613" s="37">
        <v>76017</v>
      </c>
      <c r="N613" s="125" t="s">
        <v>121</v>
      </c>
    </row>
    <row r="614" spans="1:14" x14ac:dyDescent="0.4">
      <c r="A614" s="40" t="str">
        <f t="shared" si="9"/>
        <v>76018 TARRANT</v>
      </c>
      <c r="B614" s="38">
        <v>1.0149999999999999</v>
      </c>
      <c r="C614" s="38">
        <v>1.0149999999999999</v>
      </c>
      <c r="D614" s="39">
        <v>1</v>
      </c>
      <c r="E614" s="39">
        <v>0.77400000000000002</v>
      </c>
      <c r="F614" s="39">
        <v>1</v>
      </c>
      <c r="G614" s="126">
        <v>0.84099999999999997</v>
      </c>
      <c r="H614" s="38">
        <v>0.88</v>
      </c>
      <c r="I614" s="38">
        <v>0.88</v>
      </c>
      <c r="J614" s="41">
        <v>1</v>
      </c>
      <c r="K614" s="41">
        <v>1</v>
      </c>
      <c r="L614" s="41"/>
      <c r="M614" s="37">
        <v>76018</v>
      </c>
      <c r="N614" s="125" t="s">
        <v>121</v>
      </c>
    </row>
    <row r="615" spans="1:14" x14ac:dyDescent="0.4">
      <c r="A615" s="40" t="str">
        <f t="shared" si="9"/>
        <v>76019 TARRANT</v>
      </c>
      <c r="B615" s="38">
        <v>0.91500000000000004</v>
      </c>
      <c r="C615" s="38">
        <v>0.91500000000000004</v>
      </c>
      <c r="D615" s="39">
        <v>1</v>
      </c>
      <c r="E615" s="39">
        <v>0.77400000000000002</v>
      </c>
      <c r="F615" s="39">
        <v>1</v>
      </c>
      <c r="G615" s="126">
        <v>0.84099999999999997</v>
      </c>
      <c r="H615" s="38">
        <v>0.94</v>
      </c>
      <c r="I615" s="38">
        <v>0.94</v>
      </c>
      <c r="J615" s="41">
        <v>1</v>
      </c>
      <c r="K615" s="41">
        <v>1</v>
      </c>
      <c r="L615" s="41"/>
      <c r="M615" s="37">
        <v>76019</v>
      </c>
      <c r="N615" s="125" t="s">
        <v>121</v>
      </c>
    </row>
    <row r="616" spans="1:14" x14ac:dyDescent="0.4">
      <c r="A616" s="40" t="str">
        <f t="shared" si="9"/>
        <v>76020 PARKER</v>
      </c>
      <c r="B616" s="38">
        <v>0.85</v>
      </c>
      <c r="C616" s="38">
        <v>0.85</v>
      </c>
      <c r="D616" s="39">
        <v>0.68799999999999994</v>
      </c>
      <c r="E616" s="39">
        <v>0.66400000000000003</v>
      </c>
      <c r="F616" s="39">
        <v>0.7</v>
      </c>
      <c r="G616" s="126">
        <v>0.79</v>
      </c>
      <c r="H616" s="38">
        <v>0.89500000000000002</v>
      </c>
      <c r="I616" s="38">
        <v>0.89500000000000002</v>
      </c>
      <c r="J616" s="41">
        <v>1</v>
      </c>
      <c r="K616" s="41">
        <v>1</v>
      </c>
      <c r="L616" s="41"/>
      <c r="M616" s="37">
        <v>76020</v>
      </c>
      <c r="N616" s="125" t="s">
        <v>167</v>
      </c>
    </row>
    <row r="617" spans="1:14" x14ac:dyDescent="0.4">
      <c r="A617" s="40" t="str">
        <f t="shared" si="9"/>
        <v>76020 TARRANT</v>
      </c>
      <c r="B617" s="38">
        <v>0.91500000000000004</v>
      </c>
      <c r="C617" s="38">
        <v>0.91500000000000004</v>
      </c>
      <c r="D617" s="39">
        <v>1</v>
      </c>
      <c r="E617" s="39">
        <v>0.77400000000000002</v>
      </c>
      <c r="F617" s="39">
        <v>1</v>
      </c>
      <c r="G617" s="126">
        <v>0.84099999999999997</v>
      </c>
      <c r="H617" s="38">
        <v>0.94</v>
      </c>
      <c r="I617" s="38">
        <v>0.94</v>
      </c>
      <c r="J617" s="41">
        <v>1</v>
      </c>
      <c r="K617" s="41">
        <v>1</v>
      </c>
      <c r="L617" s="41"/>
      <c r="M617" s="37">
        <v>76020</v>
      </c>
      <c r="N617" s="125" t="s">
        <v>121</v>
      </c>
    </row>
    <row r="618" spans="1:14" x14ac:dyDescent="0.4">
      <c r="A618" s="40" t="str">
        <f t="shared" si="9"/>
        <v>76020 WISE</v>
      </c>
      <c r="B618" s="38">
        <v>0.81499999999999995</v>
      </c>
      <c r="C618" s="38">
        <v>0.81499999999999995</v>
      </c>
      <c r="D618" s="39">
        <v>0.68799999999999994</v>
      </c>
      <c r="E618" s="39">
        <v>0.66400000000000003</v>
      </c>
      <c r="F618" s="39">
        <v>0.7</v>
      </c>
      <c r="G618" s="126">
        <v>0.79</v>
      </c>
      <c r="H618" s="38">
        <v>1.05</v>
      </c>
      <c r="I618" s="38">
        <v>1.05</v>
      </c>
      <c r="J618" s="41">
        <v>1</v>
      </c>
      <c r="K618" s="41">
        <v>1</v>
      </c>
      <c r="L618" s="41"/>
      <c r="M618" s="37">
        <v>76020</v>
      </c>
      <c r="N618" s="125" t="s">
        <v>169</v>
      </c>
    </row>
    <row r="619" spans="1:14" x14ac:dyDescent="0.4">
      <c r="A619" s="40" t="str">
        <f t="shared" si="9"/>
        <v>76021 TARRANT</v>
      </c>
      <c r="B619" s="38">
        <v>0.91500000000000004</v>
      </c>
      <c r="C619" s="38">
        <v>0.91500000000000004</v>
      </c>
      <c r="D619" s="39">
        <v>1</v>
      </c>
      <c r="E619" s="39">
        <v>0.77400000000000002</v>
      </c>
      <c r="F619" s="39">
        <v>1</v>
      </c>
      <c r="G619" s="126">
        <v>0.84099999999999997</v>
      </c>
      <c r="H619" s="38">
        <v>0.94</v>
      </c>
      <c r="I619" s="38">
        <v>0.94</v>
      </c>
      <c r="J619" s="41">
        <v>1</v>
      </c>
      <c r="K619" s="41">
        <v>1</v>
      </c>
      <c r="L619" s="41"/>
      <c r="M619" s="37">
        <v>76021</v>
      </c>
      <c r="N619" s="125" t="s">
        <v>121</v>
      </c>
    </row>
    <row r="620" spans="1:14" x14ac:dyDescent="0.4">
      <c r="A620" s="40" t="str">
        <f t="shared" si="9"/>
        <v>76022 TARRANT</v>
      </c>
      <c r="B620" s="38">
        <v>0.91500000000000004</v>
      </c>
      <c r="C620" s="38">
        <v>0.91500000000000004</v>
      </c>
      <c r="D620" s="39">
        <v>1</v>
      </c>
      <c r="E620" s="39">
        <v>0.77400000000000002</v>
      </c>
      <c r="F620" s="39">
        <v>1</v>
      </c>
      <c r="G620" s="126">
        <v>0.84099999999999997</v>
      </c>
      <c r="H620" s="38">
        <v>0.94</v>
      </c>
      <c r="I620" s="38">
        <v>0.94</v>
      </c>
      <c r="J620" s="41">
        <v>1</v>
      </c>
      <c r="K620" s="41">
        <v>1</v>
      </c>
      <c r="L620" s="41"/>
      <c r="M620" s="37">
        <v>76022</v>
      </c>
      <c r="N620" s="125" t="s">
        <v>121</v>
      </c>
    </row>
    <row r="621" spans="1:14" x14ac:dyDescent="0.4">
      <c r="A621" s="40" t="str">
        <f t="shared" si="9"/>
        <v>76023 PARKER</v>
      </c>
      <c r="B621" s="38">
        <v>0.85</v>
      </c>
      <c r="C621" s="38">
        <v>0.85</v>
      </c>
      <c r="D621" s="39">
        <v>0.68799999999999994</v>
      </c>
      <c r="E621" s="39">
        <v>0.66400000000000003</v>
      </c>
      <c r="F621" s="39">
        <v>0.7</v>
      </c>
      <c r="G621" s="126">
        <v>0.79</v>
      </c>
      <c r="H621" s="38">
        <v>0.89500000000000002</v>
      </c>
      <c r="I621" s="38">
        <v>0.89500000000000002</v>
      </c>
      <c r="J621" s="41">
        <v>1</v>
      </c>
      <c r="K621" s="41">
        <v>1</v>
      </c>
      <c r="L621" s="41"/>
      <c r="M621" s="37">
        <v>76023</v>
      </c>
      <c r="N621" s="125" t="s">
        <v>167</v>
      </c>
    </row>
    <row r="622" spans="1:14" x14ac:dyDescent="0.4">
      <c r="A622" s="40" t="str">
        <f t="shared" si="9"/>
        <v>76023 WISE</v>
      </c>
      <c r="B622" s="38">
        <v>0.81499999999999995</v>
      </c>
      <c r="C622" s="38">
        <v>0.81499999999999995</v>
      </c>
      <c r="D622" s="39">
        <v>0.68799999999999994</v>
      </c>
      <c r="E622" s="39">
        <v>0.66400000000000003</v>
      </c>
      <c r="F622" s="39">
        <v>0.7</v>
      </c>
      <c r="G622" s="126">
        <v>0.79</v>
      </c>
      <c r="H622" s="38">
        <v>1.05</v>
      </c>
      <c r="I622" s="38">
        <v>1.05</v>
      </c>
      <c r="J622" s="41">
        <v>1</v>
      </c>
      <c r="K622" s="41">
        <v>1</v>
      </c>
      <c r="L622" s="41"/>
      <c r="M622" s="37">
        <v>76023</v>
      </c>
      <c r="N622" s="125" t="s">
        <v>169</v>
      </c>
    </row>
    <row r="623" spans="1:14" x14ac:dyDescent="0.4">
      <c r="A623" s="40" t="str">
        <f t="shared" si="9"/>
        <v>76028 JOHNSON</v>
      </c>
      <c r="B623" s="38">
        <v>0.94499999999999995</v>
      </c>
      <c r="C623" s="38">
        <v>0.94499999999999995</v>
      </c>
      <c r="D623" s="39">
        <v>0.68799999999999994</v>
      </c>
      <c r="E623" s="39">
        <v>0.66400000000000003</v>
      </c>
      <c r="F623" s="39">
        <v>0.7</v>
      </c>
      <c r="G623" s="126">
        <v>0.80300000000000005</v>
      </c>
      <c r="H623" s="38">
        <v>0.90500000000000003</v>
      </c>
      <c r="I623" s="38">
        <v>0.90500000000000003</v>
      </c>
      <c r="J623" s="41">
        <v>1</v>
      </c>
      <c r="K623" s="41">
        <v>1</v>
      </c>
      <c r="L623" s="41"/>
      <c r="M623" s="37">
        <v>76028</v>
      </c>
      <c r="N623" s="125" t="s">
        <v>168</v>
      </c>
    </row>
    <row r="624" spans="1:14" x14ac:dyDescent="0.4">
      <c r="A624" s="40" t="str">
        <f t="shared" si="9"/>
        <v>76028 TARRANT</v>
      </c>
      <c r="B624" s="38">
        <v>0.91500000000000004</v>
      </c>
      <c r="C624" s="38">
        <v>0.91500000000000004</v>
      </c>
      <c r="D624" s="39">
        <v>1</v>
      </c>
      <c r="E624" s="39">
        <v>0.77400000000000002</v>
      </c>
      <c r="F624" s="39">
        <v>1</v>
      </c>
      <c r="G624" s="126">
        <v>0.84099999999999997</v>
      </c>
      <c r="H624" s="38">
        <v>0.94</v>
      </c>
      <c r="I624" s="38">
        <v>0.94</v>
      </c>
      <c r="J624" s="41">
        <v>1</v>
      </c>
      <c r="K624" s="41">
        <v>1</v>
      </c>
      <c r="L624" s="41"/>
      <c r="M624" s="37">
        <v>76028</v>
      </c>
      <c r="N624" s="125" t="s">
        <v>121</v>
      </c>
    </row>
    <row r="625" spans="1:14" x14ac:dyDescent="0.4">
      <c r="A625" s="40" t="str">
        <f t="shared" si="9"/>
        <v>76031 HOOD</v>
      </c>
      <c r="B625" s="38">
        <v>1</v>
      </c>
      <c r="C625" s="38">
        <v>1</v>
      </c>
      <c r="D625" s="39">
        <v>0.68799999999999994</v>
      </c>
      <c r="E625" s="39">
        <v>0.66400000000000003</v>
      </c>
      <c r="F625" s="39">
        <v>0.7</v>
      </c>
      <c r="G625" s="126">
        <v>0.79</v>
      </c>
      <c r="H625" s="38">
        <v>0.91500000000000004</v>
      </c>
      <c r="I625" s="38">
        <v>0.91500000000000004</v>
      </c>
      <c r="J625" s="41">
        <v>1</v>
      </c>
      <c r="K625" s="41">
        <v>1</v>
      </c>
      <c r="L625" s="41"/>
      <c r="M625" s="37">
        <v>76031</v>
      </c>
      <c r="N625" s="125" t="s">
        <v>170</v>
      </c>
    </row>
    <row r="626" spans="1:14" x14ac:dyDescent="0.4">
      <c r="A626" s="40" t="str">
        <f t="shared" si="9"/>
        <v>76031 JOHNSON</v>
      </c>
      <c r="B626" s="38">
        <v>0.94499999999999995</v>
      </c>
      <c r="C626" s="38">
        <v>0.94499999999999995</v>
      </c>
      <c r="D626" s="39">
        <v>0.68799999999999994</v>
      </c>
      <c r="E626" s="39">
        <v>0.66400000000000003</v>
      </c>
      <c r="F626" s="39">
        <v>0.7</v>
      </c>
      <c r="G626" s="126">
        <v>0.80300000000000005</v>
      </c>
      <c r="H626" s="38">
        <v>0.90500000000000003</v>
      </c>
      <c r="I626" s="38">
        <v>0.90500000000000003</v>
      </c>
      <c r="J626" s="41">
        <v>1</v>
      </c>
      <c r="K626" s="41">
        <v>1</v>
      </c>
      <c r="L626" s="41"/>
      <c r="M626" s="37">
        <v>76031</v>
      </c>
      <c r="N626" s="125" t="s">
        <v>168</v>
      </c>
    </row>
    <row r="627" spans="1:14" x14ac:dyDescent="0.4">
      <c r="A627" s="40" t="str">
        <f t="shared" si="9"/>
        <v>76031 SOMERVELL</v>
      </c>
      <c r="B627" s="38">
        <v>0.88500000000000001</v>
      </c>
      <c r="C627" s="38">
        <v>0.88500000000000001</v>
      </c>
      <c r="D627" s="39">
        <v>0.68799999999999994</v>
      </c>
      <c r="E627" s="39">
        <v>0.66400000000000003</v>
      </c>
      <c r="F627" s="39">
        <v>0.7</v>
      </c>
      <c r="G627" s="126">
        <v>0.72199999999999998</v>
      </c>
      <c r="H627" s="38">
        <v>0.97499999999999998</v>
      </c>
      <c r="I627" s="38">
        <v>0.97499999999999998</v>
      </c>
      <c r="J627" s="41">
        <v>1</v>
      </c>
      <c r="K627" s="41">
        <v>1</v>
      </c>
      <c r="L627" s="41"/>
      <c r="M627" s="37">
        <v>76031</v>
      </c>
      <c r="N627" s="125" t="s">
        <v>171</v>
      </c>
    </row>
    <row r="628" spans="1:14" x14ac:dyDescent="0.4">
      <c r="A628" s="40" t="str">
        <f t="shared" si="9"/>
        <v>76033 HOOD</v>
      </c>
      <c r="B628" s="38">
        <v>1</v>
      </c>
      <c r="C628" s="38">
        <v>1</v>
      </c>
      <c r="D628" s="39">
        <v>0.68799999999999994</v>
      </c>
      <c r="E628" s="39">
        <v>0.66400000000000003</v>
      </c>
      <c r="F628" s="39">
        <v>0.7</v>
      </c>
      <c r="G628" s="126">
        <v>0.79</v>
      </c>
      <c r="H628" s="38">
        <v>0.91500000000000004</v>
      </c>
      <c r="I628" s="38">
        <v>0.91500000000000004</v>
      </c>
      <c r="J628" s="41">
        <v>1</v>
      </c>
      <c r="K628" s="41">
        <v>1</v>
      </c>
      <c r="L628" s="41"/>
      <c r="M628" s="37">
        <v>76033</v>
      </c>
      <c r="N628" s="125" t="s">
        <v>170</v>
      </c>
    </row>
    <row r="629" spans="1:14" x14ac:dyDescent="0.4">
      <c r="A629" s="40" t="str">
        <f t="shared" si="9"/>
        <v>76033 JOHNSON</v>
      </c>
      <c r="B629" s="38">
        <v>0.94499999999999995</v>
      </c>
      <c r="C629" s="38">
        <v>0.94499999999999995</v>
      </c>
      <c r="D629" s="39">
        <v>0.68799999999999994</v>
      </c>
      <c r="E629" s="39">
        <v>0.66400000000000003</v>
      </c>
      <c r="F629" s="39">
        <v>0.7</v>
      </c>
      <c r="G629" s="126">
        <v>0.80300000000000005</v>
      </c>
      <c r="H629" s="38">
        <v>0.90500000000000003</v>
      </c>
      <c r="I629" s="38">
        <v>0.90500000000000003</v>
      </c>
      <c r="J629" s="41">
        <v>1</v>
      </c>
      <c r="K629" s="41">
        <v>1</v>
      </c>
      <c r="L629" s="41"/>
      <c r="M629" s="37">
        <v>76033</v>
      </c>
      <c r="N629" s="125" t="s">
        <v>168</v>
      </c>
    </row>
    <row r="630" spans="1:14" x14ac:dyDescent="0.4">
      <c r="A630" s="40" t="str">
        <f t="shared" si="9"/>
        <v>76033 SOMERVELL</v>
      </c>
      <c r="B630" s="38">
        <v>0.88500000000000001</v>
      </c>
      <c r="C630" s="38">
        <v>0.88500000000000001</v>
      </c>
      <c r="D630" s="39">
        <v>0.68799999999999994</v>
      </c>
      <c r="E630" s="39">
        <v>0.66400000000000003</v>
      </c>
      <c r="F630" s="39">
        <v>0.7</v>
      </c>
      <c r="G630" s="126">
        <v>0.72199999999999998</v>
      </c>
      <c r="H630" s="38">
        <v>0.97499999999999998</v>
      </c>
      <c r="I630" s="38">
        <v>0.97499999999999998</v>
      </c>
      <c r="J630" s="41">
        <v>1</v>
      </c>
      <c r="K630" s="41">
        <v>1</v>
      </c>
      <c r="L630" s="41"/>
      <c r="M630" s="37">
        <v>76033</v>
      </c>
      <c r="N630" s="125" t="s">
        <v>171</v>
      </c>
    </row>
    <row r="631" spans="1:14" x14ac:dyDescent="0.4">
      <c r="A631" s="40" t="str">
        <f t="shared" si="9"/>
        <v>76034 TARRANT</v>
      </c>
      <c r="B631" s="38">
        <v>0.91500000000000004</v>
      </c>
      <c r="C631" s="38">
        <v>0.91500000000000004</v>
      </c>
      <c r="D631" s="39">
        <v>1</v>
      </c>
      <c r="E631" s="39">
        <v>0.77400000000000002</v>
      </c>
      <c r="F631" s="39">
        <v>1</v>
      </c>
      <c r="G631" s="126">
        <v>0.84099999999999997</v>
      </c>
      <c r="H631" s="38">
        <v>0.94</v>
      </c>
      <c r="I631" s="38">
        <v>0.94</v>
      </c>
      <c r="J631" s="41">
        <v>1</v>
      </c>
      <c r="K631" s="41">
        <v>1</v>
      </c>
      <c r="L631" s="41"/>
      <c r="M631" s="37">
        <v>76034</v>
      </c>
      <c r="N631" s="125" t="s">
        <v>121</v>
      </c>
    </row>
    <row r="632" spans="1:14" x14ac:dyDescent="0.4">
      <c r="A632" s="40" t="str">
        <f t="shared" si="9"/>
        <v>76035 HOOD</v>
      </c>
      <c r="B632" s="38">
        <v>1</v>
      </c>
      <c r="C632" s="38">
        <v>1</v>
      </c>
      <c r="D632" s="39">
        <v>0.68799999999999994</v>
      </c>
      <c r="E632" s="39">
        <v>0.66400000000000003</v>
      </c>
      <c r="F632" s="39">
        <v>0.7</v>
      </c>
      <c r="G632" s="126">
        <v>0.79</v>
      </c>
      <c r="H632" s="38">
        <v>0.91500000000000004</v>
      </c>
      <c r="I632" s="38">
        <v>0.91500000000000004</v>
      </c>
      <c r="J632" s="41">
        <v>1</v>
      </c>
      <c r="K632" s="41">
        <v>1</v>
      </c>
      <c r="L632" s="41"/>
      <c r="M632" s="37">
        <v>76035</v>
      </c>
      <c r="N632" s="125" t="s">
        <v>170</v>
      </c>
    </row>
    <row r="633" spans="1:14" x14ac:dyDescent="0.4">
      <c r="A633" s="40" t="str">
        <f t="shared" si="9"/>
        <v>76035 JOHNSON</v>
      </c>
      <c r="B633" s="38">
        <v>0.94499999999999995</v>
      </c>
      <c r="C633" s="38">
        <v>0.94499999999999995</v>
      </c>
      <c r="D633" s="39">
        <v>0.68799999999999994</v>
      </c>
      <c r="E633" s="39">
        <v>0.66400000000000003</v>
      </c>
      <c r="F633" s="39">
        <v>0.7</v>
      </c>
      <c r="G633" s="126">
        <v>0.80300000000000005</v>
      </c>
      <c r="H633" s="38">
        <v>0.90500000000000003</v>
      </c>
      <c r="I633" s="38">
        <v>0.90500000000000003</v>
      </c>
      <c r="J633" s="41">
        <v>1</v>
      </c>
      <c r="K633" s="41">
        <v>1</v>
      </c>
      <c r="L633" s="41"/>
      <c r="M633" s="37">
        <v>76035</v>
      </c>
      <c r="N633" s="125" t="s">
        <v>168</v>
      </c>
    </row>
    <row r="634" spans="1:14" x14ac:dyDescent="0.4">
      <c r="A634" s="40" t="str">
        <f t="shared" si="9"/>
        <v>76035 PARKER</v>
      </c>
      <c r="B634" s="38">
        <v>0.85</v>
      </c>
      <c r="C634" s="38">
        <v>0.85</v>
      </c>
      <c r="D634" s="39">
        <v>0.68799999999999994</v>
      </c>
      <c r="E634" s="39">
        <v>0.66400000000000003</v>
      </c>
      <c r="F634" s="39">
        <v>0.7</v>
      </c>
      <c r="G634" s="126">
        <v>0.79</v>
      </c>
      <c r="H634" s="38">
        <v>0.89500000000000002</v>
      </c>
      <c r="I634" s="38">
        <v>0.89500000000000002</v>
      </c>
      <c r="J634" s="41">
        <v>1</v>
      </c>
      <c r="K634" s="41">
        <v>1</v>
      </c>
      <c r="L634" s="41"/>
      <c r="M634" s="37">
        <v>76035</v>
      </c>
      <c r="N634" s="125" t="s">
        <v>167</v>
      </c>
    </row>
    <row r="635" spans="1:14" x14ac:dyDescent="0.4">
      <c r="A635" s="40" t="str">
        <f t="shared" si="9"/>
        <v>76036 JOHNSON</v>
      </c>
      <c r="B635" s="38">
        <v>0.94499999999999995</v>
      </c>
      <c r="C635" s="38">
        <v>0.94499999999999995</v>
      </c>
      <c r="D635" s="39">
        <v>0.68799999999999994</v>
      </c>
      <c r="E635" s="39">
        <v>0.66400000000000003</v>
      </c>
      <c r="F635" s="39">
        <v>0.7</v>
      </c>
      <c r="G635" s="126">
        <v>0.80300000000000005</v>
      </c>
      <c r="H635" s="38">
        <v>0.90500000000000003</v>
      </c>
      <c r="I635" s="38">
        <v>0.90500000000000003</v>
      </c>
      <c r="J635" s="41">
        <v>1</v>
      </c>
      <c r="K635" s="41">
        <v>1</v>
      </c>
      <c r="L635" s="41"/>
      <c r="M635" s="37">
        <v>76036</v>
      </c>
      <c r="N635" s="125" t="s">
        <v>168</v>
      </c>
    </row>
    <row r="636" spans="1:14" x14ac:dyDescent="0.4">
      <c r="A636" s="40" t="str">
        <f t="shared" si="9"/>
        <v>76036 TARRANT</v>
      </c>
      <c r="B636" s="38">
        <v>0.91500000000000004</v>
      </c>
      <c r="C636" s="38">
        <v>0.91500000000000004</v>
      </c>
      <c r="D636" s="39">
        <v>1</v>
      </c>
      <c r="E636" s="39">
        <v>0.77400000000000002</v>
      </c>
      <c r="F636" s="39">
        <v>1</v>
      </c>
      <c r="G636" s="126">
        <v>0.84099999999999997</v>
      </c>
      <c r="H636" s="38">
        <v>0.94</v>
      </c>
      <c r="I636" s="38">
        <v>0.94</v>
      </c>
      <c r="J636" s="41">
        <v>1</v>
      </c>
      <c r="K636" s="41">
        <v>1</v>
      </c>
      <c r="L636" s="41"/>
      <c r="M636" s="37">
        <v>76036</v>
      </c>
      <c r="N636" s="125" t="s">
        <v>121</v>
      </c>
    </row>
    <row r="637" spans="1:14" x14ac:dyDescent="0.4">
      <c r="A637" s="40" t="str">
        <f t="shared" si="9"/>
        <v>76039 TARRANT</v>
      </c>
      <c r="B637" s="38">
        <v>0.91500000000000004</v>
      </c>
      <c r="C637" s="38">
        <v>0.91500000000000004</v>
      </c>
      <c r="D637" s="39">
        <v>1</v>
      </c>
      <c r="E637" s="39">
        <v>0.77400000000000002</v>
      </c>
      <c r="F637" s="39">
        <v>1</v>
      </c>
      <c r="G637" s="126">
        <v>0.84099999999999997</v>
      </c>
      <c r="H637" s="38">
        <v>0.94</v>
      </c>
      <c r="I637" s="38">
        <v>0.94</v>
      </c>
      <c r="J637" s="41">
        <v>1</v>
      </c>
      <c r="K637" s="41">
        <v>1</v>
      </c>
      <c r="L637" s="41"/>
      <c r="M637" s="37">
        <v>76039</v>
      </c>
      <c r="N637" s="125" t="s">
        <v>121</v>
      </c>
    </row>
    <row r="638" spans="1:14" x14ac:dyDescent="0.4">
      <c r="A638" s="40" t="str">
        <f t="shared" si="9"/>
        <v>76040 TARRANT</v>
      </c>
      <c r="B638" s="38">
        <v>1.0149999999999999</v>
      </c>
      <c r="C638" s="38">
        <v>1.0149999999999999</v>
      </c>
      <c r="D638" s="39">
        <v>1</v>
      </c>
      <c r="E638" s="39">
        <v>0.77400000000000002</v>
      </c>
      <c r="F638" s="39">
        <v>1</v>
      </c>
      <c r="G638" s="126">
        <v>0.84099999999999997</v>
      </c>
      <c r="H638" s="38">
        <v>0.88</v>
      </c>
      <c r="I638" s="38">
        <v>0.88</v>
      </c>
      <c r="J638" s="41">
        <v>1</v>
      </c>
      <c r="K638" s="41">
        <v>1</v>
      </c>
      <c r="L638" s="41"/>
      <c r="M638" s="37">
        <v>76040</v>
      </c>
      <c r="N638" s="125" t="s">
        <v>121</v>
      </c>
    </row>
    <row r="639" spans="1:14" x14ac:dyDescent="0.4">
      <c r="A639" s="40" t="str">
        <f t="shared" si="9"/>
        <v>76041 ELLIS</v>
      </c>
      <c r="B639" s="38">
        <v>0.745</v>
      </c>
      <c r="C639" s="38">
        <v>0.745</v>
      </c>
      <c r="D639" s="39">
        <v>1</v>
      </c>
      <c r="E639" s="39">
        <v>0.71699999999999997</v>
      </c>
      <c r="F639" s="39">
        <v>0.7</v>
      </c>
      <c r="G639" s="126">
        <v>0.84099999999999997</v>
      </c>
      <c r="H639" s="38">
        <v>0.92</v>
      </c>
      <c r="I639" s="38">
        <v>0.92</v>
      </c>
      <c r="J639" s="41">
        <v>1</v>
      </c>
      <c r="K639" s="41">
        <v>1</v>
      </c>
      <c r="L639" s="41"/>
      <c r="M639" s="37">
        <v>76041</v>
      </c>
      <c r="N639" s="125" t="s">
        <v>123</v>
      </c>
    </row>
    <row r="640" spans="1:14" x14ac:dyDescent="0.4">
      <c r="A640" s="40" t="str">
        <f t="shared" si="9"/>
        <v>76043 BOSQUE</v>
      </c>
      <c r="B640" s="38">
        <v>0.69499999999999995</v>
      </c>
      <c r="C640" s="38">
        <v>0.69499999999999995</v>
      </c>
      <c r="D640" s="39">
        <v>0.68799999999999994</v>
      </c>
      <c r="E640" s="39">
        <v>0.66400000000000003</v>
      </c>
      <c r="F640" s="39">
        <v>0.7</v>
      </c>
      <c r="G640" s="126">
        <v>0.72199999999999998</v>
      </c>
      <c r="H640" s="38">
        <v>0.995</v>
      </c>
      <c r="I640" s="38">
        <v>0.995</v>
      </c>
      <c r="J640" s="41">
        <v>1</v>
      </c>
      <c r="K640" s="41">
        <v>1</v>
      </c>
      <c r="L640" s="41"/>
      <c r="M640" s="37">
        <v>76043</v>
      </c>
      <c r="N640" s="125" t="s">
        <v>172</v>
      </c>
    </row>
    <row r="641" spans="1:14" x14ac:dyDescent="0.4">
      <c r="A641" s="40" t="str">
        <f t="shared" si="9"/>
        <v>76043 SOMERVELL</v>
      </c>
      <c r="B641" s="38">
        <v>0.88500000000000001</v>
      </c>
      <c r="C641" s="38">
        <v>0.88500000000000001</v>
      </c>
      <c r="D641" s="39">
        <v>0.68799999999999994</v>
      </c>
      <c r="E641" s="39">
        <v>0.66400000000000003</v>
      </c>
      <c r="F641" s="39">
        <v>0.7</v>
      </c>
      <c r="G641" s="126">
        <v>0.72199999999999998</v>
      </c>
      <c r="H641" s="38">
        <v>0.97499999999999998</v>
      </c>
      <c r="I641" s="38">
        <v>0.97499999999999998</v>
      </c>
      <c r="J641" s="41">
        <v>1</v>
      </c>
      <c r="K641" s="41">
        <v>1</v>
      </c>
      <c r="L641" s="41"/>
      <c r="M641" s="37">
        <v>76043</v>
      </c>
      <c r="N641" s="125" t="s">
        <v>171</v>
      </c>
    </row>
    <row r="642" spans="1:14" x14ac:dyDescent="0.4">
      <c r="A642" s="40" t="str">
        <f t="shared" si="9"/>
        <v>76044 HOOD</v>
      </c>
      <c r="B642" s="38">
        <v>1</v>
      </c>
      <c r="C642" s="38">
        <v>1</v>
      </c>
      <c r="D642" s="39">
        <v>0.68799999999999994</v>
      </c>
      <c r="E642" s="39">
        <v>0.66400000000000003</v>
      </c>
      <c r="F642" s="39">
        <v>0.7</v>
      </c>
      <c r="G642" s="126">
        <v>0.79</v>
      </c>
      <c r="H642" s="38">
        <v>0.91500000000000004</v>
      </c>
      <c r="I642" s="38">
        <v>0.91500000000000004</v>
      </c>
      <c r="J642" s="41">
        <v>1</v>
      </c>
      <c r="K642" s="41">
        <v>1</v>
      </c>
      <c r="L642" s="41"/>
      <c r="M642" s="37">
        <v>76044</v>
      </c>
      <c r="N642" s="125" t="s">
        <v>170</v>
      </c>
    </row>
    <row r="643" spans="1:14" x14ac:dyDescent="0.4">
      <c r="A643" s="40" t="str">
        <f t="shared" si="9"/>
        <v>76044 JOHNSON</v>
      </c>
      <c r="B643" s="38">
        <v>0.94499999999999995</v>
      </c>
      <c r="C643" s="38">
        <v>0.94499999999999995</v>
      </c>
      <c r="D643" s="39">
        <v>0.68799999999999994</v>
      </c>
      <c r="E643" s="39">
        <v>0.66400000000000003</v>
      </c>
      <c r="F643" s="39">
        <v>0.7</v>
      </c>
      <c r="G643" s="126">
        <v>0.80300000000000005</v>
      </c>
      <c r="H643" s="38">
        <v>0.90500000000000003</v>
      </c>
      <c r="I643" s="38">
        <v>0.90500000000000003</v>
      </c>
      <c r="J643" s="41">
        <v>1</v>
      </c>
      <c r="K643" s="41">
        <v>1</v>
      </c>
      <c r="L643" s="41"/>
      <c r="M643" s="37">
        <v>76044</v>
      </c>
      <c r="N643" s="125" t="s">
        <v>168</v>
      </c>
    </row>
    <row r="644" spans="1:14" x14ac:dyDescent="0.4">
      <c r="A644" s="40" t="str">
        <f t="shared" si="9"/>
        <v>76048 HOOD</v>
      </c>
      <c r="B644" s="38">
        <v>1</v>
      </c>
      <c r="C644" s="38">
        <v>1</v>
      </c>
      <c r="D644" s="39">
        <v>0.68799999999999994</v>
      </c>
      <c r="E644" s="39">
        <v>0.66400000000000003</v>
      </c>
      <c r="F644" s="39">
        <v>0.7</v>
      </c>
      <c r="G644" s="126">
        <v>0.79</v>
      </c>
      <c r="H644" s="38">
        <v>0.91500000000000004</v>
      </c>
      <c r="I644" s="38">
        <v>0.91500000000000004</v>
      </c>
      <c r="J644" s="41">
        <v>1</v>
      </c>
      <c r="K644" s="41">
        <v>1</v>
      </c>
      <c r="L644" s="41"/>
      <c r="M644" s="37">
        <v>76048</v>
      </c>
      <c r="N644" s="125" t="s">
        <v>170</v>
      </c>
    </row>
    <row r="645" spans="1:14" x14ac:dyDescent="0.4">
      <c r="A645" s="40" t="str">
        <f t="shared" si="9"/>
        <v>76048 SOMERVELL</v>
      </c>
      <c r="B645" s="38">
        <v>0.88500000000000001</v>
      </c>
      <c r="C645" s="38">
        <v>0.88500000000000001</v>
      </c>
      <c r="D645" s="39">
        <v>0.68799999999999994</v>
      </c>
      <c r="E645" s="39">
        <v>0.66400000000000003</v>
      </c>
      <c r="F645" s="39">
        <v>0.7</v>
      </c>
      <c r="G645" s="126">
        <v>0.72199999999999998</v>
      </c>
      <c r="H645" s="38">
        <v>0.97499999999999998</v>
      </c>
      <c r="I645" s="38">
        <v>0.97499999999999998</v>
      </c>
      <c r="J645" s="41">
        <v>1</v>
      </c>
      <c r="K645" s="41">
        <v>1</v>
      </c>
      <c r="L645" s="41"/>
      <c r="M645" s="37">
        <v>76048</v>
      </c>
      <c r="N645" s="125" t="s">
        <v>171</v>
      </c>
    </row>
    <row r="646" spans="1:14" x14ac:dyDescent="0.4">
      <c r="A646" s="40" t="str">
        <f t="shared" si="9"/>
        <v>76049 HOOD</v>
      </c>
      <c r="B646" s="38">
        <v>1</v>
      </c>
      <c r="C646" s="38">
        <v>1</v>
      </c>
      <c r="D646" s="39">
        <v>0.68799999999999994</v>
      </c>
      <c r="E646" s="39">
        <v>0.66400000000000003</v>
      </c>
      <c r="F646" s="39">
        <v>0.7</v>
      </c>
      <c r="G646" s="126">
        <v>0.79</v>
      </c>
      <c r="H646" s="38">
        <v>0.91500000000000004</v>
      </c>
      <c r="I646" s="38">
        <v>0.91500000000000004</v>
      </c>
      <c r="J646" s="41">
        <v>1</v>
      </c>
      <c r="K646" s="41">
        <v>1</v>
      </c>
      <c r="L646" s="41"/>
      <c r="M646" s="37">
        <v>76049</v>
      </c>
      <c r="N646" s="125" t="s">
        <v>170</v>
      </c>
    </row>
    <row r="647" spans="1:14" x14ac:dyDescent="0.4">
      <c r="A647" s="40" t="str">
        <f t="shared" si="9"/>
        <v>76049 JOHNSON</v>
      </c>
      <c r="B647" s="38">
        <v>0.94499999999999995</v>
      </c>
      <c r="C647" s="38">
        <v>0.94499999999999995</v>
      </c>
      <c r="D647" s="39">
        <v>0.68799999999999994</v>
      </c>
      <c r="E647" s="39">
        <v>0.66400000000000003</v>
      </c>
      <c r="F647" s="39">
        <v>0.7</v>
      </c>
      <c r="G647" s="126">
        <v>0.80300000000000005</v>
      </c>
      <c r="H647" s="38">
        <v>0.90500000000000003</v>
      </c>
      <c r="I647" s="38">
        <v>0.90500000000000003</v>
      </c>
      <c r="J647" s="41">
        <v>1</v>
      </c>
      <c r="K647" s="41">
        <v>1</v>
      </c>
      <c r="L647" s="41"/>
      <c r="M647" s="37">
        <v>76049</v>
      </c>
      <c r="N647" s="125" t="s">
        <v>168</v>
      </c>
    </row>
    <row r="648" spans="1:14" x14ac:dyDescent="0.4">
      <c r="A648" s="40" t="str">
        <f t="shared" ref="A648:A711" si="10">M648&amp;" "&amp;N648</f>
        <v>76049 PARKER</v>
      </c>
      <c r="B648" s="38">
        <v>0.85</v>
      </c>
      <c r="C648" s="38">
        <v>0.85</v>
      </c>
      <c r="D648" s="39">
        <v>0.68799999999999994</v>
      </c>
      <c r="E648" s="39">
        <v>0.66400000000000003</v>
      </c>
      <c r="F648" s="39">
        <v>0.7</v>
      </c>
      <c r="G648" s="126">
        <v>0.79</v>
      </c>
      <c r="H648" s="38">
        <v>0.89500000000000002</v>
      </c>
      <c r="I648" s="38">
        <v>0.89500000000000002</v>
      </c>
      <c r="J648" s="41">
        <v>1</v>
      </c>
      <c r="K648" s="41">
        <v>1</v>
      </c>
      <c r="L648" s="41"/>
      <c r="M648" s="37">
        <v>76049</v>
      </c>
      <c r="N648" s="125" t="s">
        <v>167</v>
      </c>
    </row>
    <row r="649" spans="1:14" x14ac:dyDescent="0.4">
      <c r="A649" s="40" t="str">
        <f t="shared" si="10"/>
        <v>76050 ELLIS</v>
      </c>
      <c r="B649" s="38">
        <v>0.745</v>
      </c>
      <c r="C649" s="38">
        <v>0.745</v>
      </c>
      <c r="D649" s="39">
        <v>1</v>
      </c>
      <c r="E649" s="39">
        <v>0.71699999999999997</v>
      </c>
      <c r="F649" s="39">
        <v>0.7</v>
      </c>
      <c r="G649" s="126">
        <v>0.84099999999999997</v>
      </c>
      <c r="H649" s="38">
        <v>0.92</v>
      </c>
      <c r="I649" s="38">
        <v>0.92</v>
      </c>
      <c r="J649" s="41">
        <v>1</v>
      </c>
      <c r="K649" s="41">
        <v>1</v>
      </c>
      <c r="L649" s="41"/>
      <c r="M649" s="37">
        <v>76050</v>
      </c>
      <c r="N649" s="125" t="s">
        <v>123</v>
      </c>
    </row>
    <row r="650" spans="1:14" x14ac:dyDescent="0.4">
      <c r="A650" s="40" t="str">
        <f t="shared" si="10"/>
        <v>76050 HILL</v>
      </c>
      <c r="B650" s="38">
        <v>0.80500000000000005</v>
      </c>
      <c r="C650" s="38">
        <v>0.80500000000000005</v>
      </c>
      <c r="D650" s="39">
        <v>0.68799999999999994</v>
      </c>
      <c r="E650" s="39">
        <v>0.66400000000000003</v>
      </c>
      <c r="F650" s="39">
        <v>0.7</v>
      </c>
      <c r="G650" s="126">
        <v>0.72199999999999998</v>
      </c>
      <c r="H650" s="38">
        <v>0.9</v>
      </c>
      <c r="I650" s="38">
        <v>0.9</v>
      </c>
      <c r="J650" s="41">
        <v>1</v>
      </c>
      <c r="K650" s="41">
        <v>1</v>
      </c>
      <c r="L650" s="41"/>
      <c r="M650" s="37">
        <v>76050</v>
      </c>
      <c r="N650" s="125" t="s">
        <v>173</v>
      </c>
    </row>
    <row r="651" spans="1:14" x14ac:dyDescent="0.4">
      <c r="A651" s="40" t="str">
        <f t="shared" si="10"/>
        <v>76050 JOHNSON</v>
      </c>
      <c r="B651" s="38">
        <v>0.94499999999999995</v>
      </c>
      <c r="C651" s="38">
        <v>0.94499999999999995</v>
      </c>
      <c r="D651" s="39">
        <v>0.68799999999999994</v>
      </c>
      <c r="E651" s="39">
        <v>0.66400000000000003</v>
      </c>
      <c r="F651" s="39">
        <v>0.7</v>
      </c>
      <c r="G651" s="126">
        <v>0.80300000000000005</v>
      </c>
      <c r="H651" s="38">
        <v>0.90500000000000003</v>
      </c>
      <c r="I651" s="38">
        <v>0.90500000000000003</v>
      </c>
      <c r="J651" s="41">
        <v>1</v>
      </c>
      <c r="K651" s="41">
        <v>1</v>
      </c>
      <c r="L651" s="41"/>
      <c r="M651" s="37">
        <v>76050</v>
      </c>
      <c r="N651" s="125" t="s">
        <v>168</v>
      </c>
    </row>
    <row r="652" spans="1:14" x14ac:dyDescent="0.4">
      <c r="A652" s="40" t="str">
        <f t="shared" si="10"/>
        <v>76051 DALLAS</v>
      </c>
      <c r="B652" s="38">
        <v>1.0549999999999999</v>
      </c>
      <c r="C652" s="38">
        <v>1.0549999999999999</v>
      </c>
      <c r="D652" s="39">
        <v>1</v>
      </c>
      <c r="E652" s="39">
        <v>0.96499999999999997</v>
      </c>
      <c r="F652" s="39">
        <v>1</v>
      </c>
      <c r="G652" s="126">
        <v>1.089</v>
      </c>
      <c r="H652" s="38">
        <v>0.96</v>
      </c>
      <c r="I652" s="38">
        <v>0.96</v>
      </c>
      <c r="J652" s="41">
        <v>1</v>
      </c>
      <c r="K652" s="41">
        <v>1</v>
      </c>
      <c r="L652" s="41"/>
      <c r="M652" s="37">
        <v>76051</v>
      </c>
      <c r="N652" s="125" t="s">
        <v>115</v>
      </c>
    </row>
    <row r="653" spans="1:14" x14ac:dyDescent="0.4">
      <c r="A653" s="40" t="str">
        <f t="shared" si="10"/>
        <v>76051 TARRANT</v>
      </c>
      <c r="B653" s="38">
        <v>0.91500000000000004</v>
      </c>
      <c r="C653" s="38">
        <v>0.91500000000000004</v>
      </c>
      <c r="D653" s="39">
        <v>1</v>
      </c>
      <c r="E653" s="39">
        <v>0.77400000000000002</v>
      </c>
      <c r="F653" s="39">
        <v>1</v>
      </c>
      <c r="G653" s="126">
        <v>0.84099999999999997</v>
      </c>
      <c r="H653" s="38">
        <v>0.94</v>
      </c>
      <c r="I653" s="38">
        <v>0.94</v>
      </c>
      <c r="J653" s="41">
        <v>1</v>
      </c>
      <c r="K653" s="41">
        <v>1</v>
      </c>
      <c r="L653" s="41"/>
      <c r="M653" s="37">
        <v>76051</v>
      </c>
      <c r="N653" s="125" t="s">
        <v>121</v>
      </c>
    </row>
    <row r="654" spans="1:14" x14ac:dyDescent="0.4">
      <c r="A654" s="40" t="str">
        <f t="shared" si="10"/>
        <v>76052 DENTON</v>
      </c>
      <c r="B654" s="38">
        <v>0.86499999999999999</v>
      </c>
      <c r="C654" s="38">
        <v>0.86499999999999999</v>
      </c>
      <c r="D654" s="39">
        <v>0.68799999999999994</v>
      </c>
      <c r="E654" s="39">
        <v>0.67100000000000004</v>
      </c>
      <c r="F654" s="39">
        <v>0.7</v>
      </c>
      <c r="G654" s="126">
        <v>0.85599999999999998</v>
      </c>
      <c r="H654" s="38">
        <v>0.93500000000000005</v>
      </c>
      <c r="I654" s="38">
        <v>0.93500000000000005</v>
      </c>
      <c r="J654" s="41">
        <v>1</v>
      </c>
      <c r="K654" s="41">
        <v>1</v>
      </c>
      <c r="L654" s="41"/>
      <c r="M654" s="37">
        <v>76052</v>
      </c>
      <c r="N654" s="125" t="s">
        <v>117</v>
      </c>
    </row>
    <row r="655" spans="1:14" x14ac:dyDescent="0.4">
      <c r="A655" s="40" t="str">
        <f t="shared" si="10"/>
        <v>76052 TARRANT</v>
      </c>
      <c r="B655" s="38">
        <v>0.91500000000000004</v>
      </c>
      <c r="C655" s="38">
        <v>0.91500000000000004</v>
      </c>
      <c r="D655" s="39">
        <v>1</v>
      </c>
      <c r="E655" s="39">
        <v>0.77400000000000002</v>
      </c>
      <c r="F655" s="39">
        <v>1</v>
      </c>
      <c r="G655" s="126">
        <v>0.84099999999999997</v>
      </c>
      <c r="H655" s="38">
        <v>0.94</v>
      </c>
      <c r="I655" s="38">
        <v>0.94</v>
      </c>
      <c r="J655" s="41">
        <v>1</v>
      </c>
      <c r="K655" s="41">
        <v>1</v>
      </c>
      <c r="L655" s="41"/>
      <c r="M655" s="37">
        <v>76052</v>
      </c>
      <c r="N655" s="125" t="s">
        <v>121</v>
      </c>
    </row>
    <row r="656" spans="1:14" x14ac:dyDescent="0.4">
      <c r="A656" s="40" t="str">
        <f t="shared" si="10"/>
        <v>76052 WISE</v>
      </c>
      <c r="B656" s="38">
        <v>0.81499999999999995</v>
      </c>
      <c r="C656" s="38">
        <v>0.81499999999999995</v>
      </c>
      <c r="D656" s="39">
        <v>0.68799999999999994</v>
      </c>
      <c r="E656" s="39">
        <v>0.66400000000000003</v>
      </c>
      <c r="F656" s="39">
        <v>0.7</v>
      </c>
      <c r="G656" s="126">
        <v>0.79</v>
      </c>
      <c r="H656" s="38">
        <v>1.05</v>
      </c>
      <c r="I656" s="38">
        <v>1.05</v>
      </c>
      <c r="J656" s="41">
        <v>1</v>
      </c>
      <c r="K656" s="41">
        <v>1</v>
      </c>
      <c r="L656" s="41"/>
      <c r="M656" s="37">
        <v>76052</v>
      </c>
      <c r="N656" s="125" t="s">
        <v>169</v>
      </c>
    </row>
    <row r="657" spans="1:14" x14ac:dyDescent="0.4">
      <c r="A657" s="40" t="str">
        <f t="shared" si="10"/>
        <v>76053 TARRANT</v>
      </c>
      <c r="B657" s="38">
        <v>0.91500000000000004</v>
      </c>
      <c r="C657" s="38">
        <v>0.91500000000000004</v>
      </c>
      <c r="D657" s="39">
        <v>1</v>
      </c>
      <c r="E657" s="39">
        <v>0.77400000000000002</v>
      </c>
      <c r="F657" s="39">
        <v>1</v>
      </c>
      <c r="G657" s="126">
        <v>0.84099999999999997</v>
      </c>
      <c r="H657" s="38">
        <v>0.94</v>
      </c>
      <c r="I657" s="38">
        <v>0.94</v>
      </c>
      <c r="J657" s="41">
        <v>1</v>
      </c>
      <c r="K657" s="41">
        <v>1</v>
      </c>
      <c r="L657" s="41"/>
      <c r="M657" s="37">
        <v>76053</v>
      </c>
      <c r="N657" s="125" t="s">
        <v>121</v>
      </c>
    </row>
    <row r="658" spans="1:14" x14ac:dyDescent="0.4">
      <c r="A658" s="40" t="str">
        <f t="shared" si="10"/>
        <v>76054 TARRANT</v>
      </c>
      <c r="B658" s="38">
        <v>0.91500000000000004</v>
      </c>
      <c r="C658" s="38">
        <v>0.91500000000000004</v>
      </c>
      <c r="D658" s="39">
        <v>1</v>
      </c>
      <c r="E658" s="39">
        <v>0.77400000000000002</v>
      </c>
      <c r="F658" s="39">
        <v>1</v>
      </c>
      <c r="G658" s="126">
        <v>0.84099999999999997</v>
      </c>
      <c r="H658" s="38">
        <v>0.94</v>
      </c>
      <c r="I658" s="38">
        <v>0.94</v>
      </c>
      <c r="J658" s="41">
        <v>1</v>
      </c>
      <c r="K658" s="41">
        <v>1</v>
      </c>
      <c r="L658" s="41"/>
      <c r="M658" s="37">
        <v>76054</v>
      </c>
      <c r="N658" s="125" t="s">
        <v>121</v>
      </c>
    </row>
    <row r="659" spans="1:14" x14ac:dyDescent="0.4">
      <c r="A659" s="40" t="str">
        <f t="shared" si="10"/>
        <v>76055 HILL</v>
      </c>
      <c r="B659" s="38">
        <v>0.80500000000000005</v>
      </c>
      <c r="C659" s="38">
        <v>0.80500000000000005</v>
      </c>
      <c r="D659" s="39">
        <v>0.68799999999999994</v>
      </c>
      <c r="E659" s="39">
        <v>0.66400000000000003</v>
      </c>
      <c r="F659" s="39">
        <v>0.7</v>
      </c>
      <c r="G659" s="126">
        <v>0.72199999999999998</v>
      </c>
      <c r="H659" s="38">
        <v>0.9</v>
      </c>
      <c r="I659" s="38">
        <v>0.9</v>
      </c>
      <c r="J659" s="41">
        <v>1</v>
      </c>
      <c r="K659" s="41">
        <v>1</v>
      </c>
      <c r="L659" s="41"/>
      <c r="M659" s="37">
        <v>76055</v>
      </c>
      <c r="N659" s="125" t="s">
        <v>173</v>
      </c>
    </row>
    <row r="660" spans="1:14" x14ac:dyDescent="0.4">
      <c r="A660" s="40" t="str">
        <f t="shared" si="10"/>
        <v>76058 JOHNSON</v>
      </c>
      <c r="B660" s="38">
        <v>0.94499999999999995</v>
      </c>
      <c r="C660" s="38">
        <v>0.94499999999999995</v>
      </c>
      <c r="D660" s="39">
        <v>0.68799999999999994</v>
      </c>
      <c r="E660" s="39">
        <v>0.66400000000000003</v>
      </c>
      <c r="F660" s="39">
        <v>0.7</v>
      </c>
      <c r="G660" s="126">
        <v>0.80300000000000005</v>
      </c>
      <c r="H660" s="38">
        <v>0.90500000000000003</v>
      </c>
      <c r="I660" s="38">
        <v>0.90500000000000003</v>
      </c>
      <c r="J660" s="41">
        <v>1</v>
      </c>
      <c r="K660" s="41">
        <v>1</v>
      </c>
      <c r="L660" s="41"/>
      <c r="M660" s="37">
        <v>76058</v>
      </c>
      <c r="N660" s="125" t="s">
        <v>168</v>
      </c>
    </row>
    <row r="661" spans="1:14" x14ac:dyDescent="0.4">
      <c r="A661" s="40" t="str">
        <f t="shared" si="10"/>
        <v>76059 JOHNSON</v>
      </c>
      <c r="B661" s="38">
        <v>0.94499999999999995</v>
      </c>
      <c r="C661" s="38">
        <v>0.94499999999999995</v>
      </c>
      <c r="D661" s="39">
        <v>0.68799999999999994</v>
      </c>
      <c r="E661" s="39">
        <v>0.66400000000000003</v>
      </c>
      <c r="F661" s="39">
        <v>0.7</v>
      </c>
      <c r="G661" s="126">
        <v>0.80300000000000005</v>
      </c>
      <c r="H661" s="38">
        <v>0.90500000000000003</v>
      </c>
      <c r="I661" s="38">
        <v>0.90500000000000003</v>
      </c>
      <c r="J661" s="41">
        <v>1</v>
      </c>
      <c r="K661" s="41">
        <v>1</v>
      </c>
      <c r="L661" s="41"/>
      <c r="M661" s="37">
        <v>76059</v>
      </c>
      <c r="N661" s="125" t="s">
        <v>168</v>
      </c>
    </row>
    <row r="662" spans="1:14" x14ac:dyDescent="0.4">
      <c r="A662" s="40" t="str">
        <f t="shared" si="10"/>
        <v>76060 TARRANT</v>
      </c>
      <c r="B662" s="38">
        <v>0.91500000000000004</v>
      </c>
      <c r="C662" s="38">
        <v>0.91500000000000004</v>
      </c>
      <c r="D662" s="39">
        <v>1</v>
      </c>
      <c r="E662" s="39">
        <v>0.77400000000000002</v>
      </c>
      <c r="F662" s="39">
        <v>1</v>
      </c>
      <c r="G662" s="126">
        <v>0.84099999999999997</v>
      </c>
      <c r="H662" s="38">
        <v>0.94</v>
      </c>
      <c r="I662" s="38">
        <v>0.94</v>
      </c>
      <c r="J662" s="41">
        <v>1</v>
      </c>
      <c r="K662" s="41">
        <v>1</v>
      </c>
      <c r="L662" s="41"/>
      <c r="M662" s="37">
        <v>76060</v>
      </c>
      <c r="N662" s="125" t="s">
        <v>121</v>
      </c>
    </row>
    <row r="663" spans="1:14" x14ac:dyDescent="0.4">
      <c r="A663" s="40" t="str">
        <f t="shared" si="10"/>
        <v>76063 ELLIS</v>
      </c>
      <c r="B663" s="38">
        <v>0.745</v>
      </c>
      <c r="C663" s="38">
        <v>0.745</v>
      </c>
      <c r="D663" s="39">
        <v>1</v>
      </c>
      <c r="E663" s="39">
        <v>0.71699999999999997</v>
      </c>
      <c r="F663" s="39">
        <v>0.7</v>
      </c>
      <c r="G663" s="126">
        <v>0.84099999999999997</v>
      </c>
      <c r="H663" s="38">
        <v>0.92</v>
      </c>
      <c r="I663" s="38">
        <v>0.92</v>
      </c>
      <c r="J663" s="41">
        <v>1</v>
      </c>
      <c r="K663" s="41">
        <v>1</v>
      </c>
      <c r="L663" s="41"/>
      <c r="M663" s="37">
        <v>76063</v>
      </c>
      <c r="N663" s="125" t="s">
        <v>123</v>
      </c>
    </row>
    <row r="664" spans="1:14" x14ac:dyDescent="0.4">
      <c r="A664" s="40" t="str">
        <f t="shared" si="10"/>
        <v>76063 JOHNSON</v>
      </c>
      <c r="B664" s="38">
        <v>0.94499999999999995</v>
      </c>
      <c r="C664" s="38">
        <v>0.94499999999999995</v>
      </c>
      <c r="D664" s="39">
        <v>0.68799999999999994</v>
      </c>
      <c r="E664" s="39">
        <v>0.66400000000000003</v>
      </c>
      <c r="F664" s="39">
        <v>0.7</v>
      </c>
      <c r="G664" s="126">
        <v>0.80300000000000005</v>
      </c>
      <c r="H664" s="38">
        <v>0.90500000000000003</v>
      </c>
      <c r="I664" s="38">
        <v>0.90500000000000003</v>
      </c>
      <c r="J664" s="41">
        <v>1</v>
      </c>
      <c r="K664" s="41">
        <v>1</v>
      </c>
      <c r="L664" s="41"/>
      <c r="M664" s="37">
        <v>76063</v>
      </c>
      <c r="N664" s="125" t="s">
        <v>168</v>
      </c>
    </row>
    <row r="665" spans="1:14" x14ac:dyDescent="0.4">
      <c r="A665" s="40" t="str">
        <f t="shared" si="10"/>
        <v>76063 TARRANT</v>
      </c>
      <c r="B665" s="38">
        <v>0.91500000000000004</v>
      </c>
      <c r="C665" s="38">
        <v>0.91500000000000004</v>
      </c>
      <c r="D665" s="39">
        <v>1</v>
      </c>
      <c r="E665" s="39">
        <v>0.77400000000000002</v>
      </c>
      <c r="F665" s="39">
        <v>1</v>
      </c>
      <c r="G665" s="126">
        <v>0.84099999999999997</v>
      </c>
      <c r="H665" s="38">
        <v>0.94</v>
      </c>
      <c r="I665" s="38">
        <v>0.94</v>
      </c>
      <c r="J665" s="41">
        <v>1</v>
      </c>
      <c r="K665" s="41">
        <v>1</v>
      </c>
      <c r="L665" s="41"/>
      <c r="M665" s="37">
        <v>76063</v>
      </c>
      <c r="N665" s="125" t="s">
        <v>121</v>
      </c>
    </row>
    <row r="666" spans="1:14" x14ac:dyDescent="0.4">
      <c r="A666" s="40" t="str">
        <f t="shared" si="10"/>
        <v>76064 ELLIS</v>
      </c>
      <c r="B666" s="38">
        <v>0.745</v>
      </c>
      <c r="C666" s="38">
        <v>0.745</v>
      </c>
      <c r="D666" s="39">
        <v>1</v>
      </c>
      <c r="E666" s="39">
        <v>0.71699999999999997</v>
      </c>
      <c r="F666" s="39">
        <v>0.7</v>
      </c>
      <c r="G666" s="126">
        <v>0.84099999999999997</v>
      </c>
      <c r="H666" s="38">
        <v>0.92</v>
      </c>
      <c r="I666" s="38">
        <v>0.92</v>
      </c>
      <c r="J666" s="41">
        <v>1</v>
      </c>
      <c r="K666" s="41">
        <v>1</v>
      </c>
      <c r="L666" s="41"/>
      <c r="M666" s="37">
        <v>76064</v>
      </c>
      <c r="N666" s="125" t="s">
        <v>123</v>
      </c>
    </row>
    <row r="667" spans="1:14" x14ac:dyDescent="0.4">
      <c r="A667" s="40" t="str">
        <f t="shared" si="10"/>
        <v>76065 DALLAS</v>
      </c>
      <c r="B667" s="38">
        <v>1.095</v>
      </c>
      <c r="C667" s="38">
        <v>1.095</v>
      </c>
      <c r="D667" s="39">
        <v>1</v>
      </c>
      <c r="E667" s="39">
        <v>0.96499999999999997</v>
      </c>
      <c r="F667" s="39">
        <v>1</v>
      </c>
      <c r="G667" s="126">
        <v>1.089</v>
      </c>
      <c r="H667" s="38">
        <v>0.98</v>
      </c>
      <c r="I667" s="38">
        <v>0.98</v>
      </c>
      <c r="J667" s="41">
        <v>1</v>
      </c>
      <c r="K667" s="41">
        <v>1</v>
      </c>
      <c r="L667" s="41"/>
      <c r="M667" s="37">
        <v>76065</v>
      </c>
      <c r="N667" s="125" t="s">
        <v>115</v>
      </c>
    </row>
    <row r="668" spans="1:14" x14ac:dyDescent="0.4">
      <c r="A668" s="40" t="str">
        <f t="shared" si="10"/>
        <v>76065 ELLIS</v>
      </c>
      <c r="B668" s="38">
        <v>0.745</v>
      </c>
      <c r="C668" s="38">
        <v>0.745</v>
      </c>
      <c r="D668" s="39">
        <v>1</v>
      </c>
      <c r="E668" s="39">
        <v>0.71699999999999997</v>
      </c>
      <c r="F668" s="39">
        <v>0.7</v>
      </c>
      <c r="G668" s="126">
        <v>0.84099999999999997</v>
      </c>
      <c r="H668" s="38">
        <v>0.92</v>
      </c>
      <c r="I668" s="38">
        <v>0.92</v>
      </c>
      <c r="J668" s="41">
        <v>1</v>
      </c>
      <c r="K668" s="41">
        <v>1</v>
      </c>
      <c r="L668" s="41"/>
      <c r="M668" s="37">
        <v>76065</v>
      </c>
      <c r="N668" s="125" t="s">
        <v>123</v>
      </c>
    </row>
    <row r="669" spans="1:14" x14ac:dyDescent="0.4">
      <c r="A669" s="40" t="str">
        <f t="shared" si="10"/>
        <v>76065 TARRANT</v>
      </c>
      <c r="B669" s="38">
        <v>0.91500000000000004</v>
      </c>
      <c r="C669" s="38">
        <v>0.91500000000000004</v>
      </c>
      <c r="D669" s="39">
        <v>1</v>
      </c>
      <c r="E669" s="39">
        <v>0.77400000000000002</v>
      </c>
      <c r="F669" s="39">
        <v>1</v>
      </c>
      <c r="G669" s="126">
        <v>0.84099999999999997</v>
      </c>
      <c r="H669" s="38">
        <v>0.94</v>
      </c>
      <c r="I669" s="38">
        <v>0.94</v>
      </c>
      <c r="J669" s="41">
        <v>1</v>
      </c>
      <c r="K669" s="41">
        <v>1</v>
      </c>
      <c r="L669" s="41"/>
      <c r="M669" s="37">
        <v>76065</v>
      </c>
      <c r="N669" s="125" t="s">
        <v>121</v>
      </c>
    </row>
    <row r="670" spans="1:14" x14ac:dyDescent="0.4">
      <c r="A670" s="40" t="str">
        <f t="shared" si="10"/>
        <v>76066 PALO PINTO</v>
      </c>
      <c r="B670" s="38">
        <v>0.72499999999999998</v>
      </c>
      <c r="C670" s="38">
        <v>0.72499999999999998</v>
      </c>
      <c r="D670" s="39">
        <v>0.68799999999999994</v>
      </c>
      <c r="E670" s="39">
        <v>0.66400000000000003</v>
      </c>
      <c r="F670" s="39">
        <v>0.7</v>
      </c>
      <c r="G670" s="126">
        <v>0.72199999999999998</v>
      </c>
      <c r="H670" s="38">
        <v>1.0249999999999999</v>
      </c>
      <c r="I670" s="38">
        <v>1.0249999999999999</v>
      </c>
      <c r="J670" s="41">
        <v>1</v>
      </c>
      <c r="K670" s="41">
        <v>1</v>
      </c>
      <c r="L670" s="41"/>
      <c r="M670" s="37">
        <v>76066</v>
      </c>
      <c r="N670" s="125" t="s">
        <v>174</v>
      </c>
    </row>
    <row r="671" spans="1:14" x14ac:dyDescent="0.4">
      <c r="A671" s="40" t="str">
        <f t="shared" si="10"/>
        <v>76066 PARKER</v>
      </c>
      <c r="B671" s="38">
        <v>0.85</v>
      </c>
      <c r="C671" s="38">
        <v>0.85</v>
      </c>
      <c r="D671" s="39">
        <v>0.68799999999999994</v>
      </c>
      <c r="E671" s="39">
        <v>0.66400000000000003</v>
      </c>
      <c r="F671" s="39">
        <v>0.7</v>
      </c>
      <c r="G671" s="126">
        <v>0.79</v>
      </c>
      <c r="H671" s="38">
        <v>0.89500000000000002</v>
      </c>
      <c r="I671" s="38">
        <v>0.89500000000000002</v>
      </c>
      <c r="J671" s="41">
        <v>1</v>
      </c>
      <c r="K671" s="41">
        <v>1</v>
      </c>
      <c r="L671" s="41"/>
      <c r="M671" s="37">
        <v>76066</v>
      </c>
      <c r="N671" s="125" t="s">
        <v>167</v>
      </c>
    </row>
    <row r="672" spans="1:14" x14ac:dyDescent="0.4">
      <c r="A672" s="40" t="str">
        <f t="shared" si="10"/>
        <v>76067 PALO PINTO</v>
      </c>
      <c r="B672" s="38">
        <v>0.72499999999999998</v>
      </c>
      <c r="C672" s="38">
        <v>0.72499999999999998</v>
      </c>
      <c r="D672" s="39">
        <v>0.68799999999999994</v>
      </c>
      <c r="E672" s="39">
        <v>0.66400000000000003</v>
      </c>
      <c r="F672" s="39">
        <v>0.7</v>
      </c>
      <c r="G672" s="126">
        <v>0.72199999999999998</v>
      </c>
      <c r="H672" s="38">
        <v>1.0249999999999999</v>
      </c>
      <c r="I672" s="38">
        <v>1.0249999999999999</v>
      </c>
      <c r="J672" s="41">
        <v>1</v>
      </c>
      <c r="K672" s="41">
        <v>1</v>
      </c>
      <c r="L672" s="41"/>
      <c r="M672" s="37">
        <v>76067</v>
      </c>
      <c r="N672" s="125" t="s">
        <v>174</v>
      </c>
    </row>
    <row r="673" spans="1:14" x14ac:dyDescent="0.4">
      <c r="A673" s="40" t="str">
        <f t="shared" si="10"/>
        <v>76067 PARKER</v>
      </c>
      <c r="B673" s="38">
        <v>0.85</v>
      </c>
      <c r="C673" s="38">
        <v>0.85</v>
      </c>
      <c r="D673" s="39">
        <v>0.68799999999999994</v>
      </c>
      <c r="E673" s="39">
        <v>0.66400000000000003</v>
      </c>
      <c r="F673" s="39">
        <v>0.7</v>
      </c>
      <c r="G673" s="126">
        <v>0.79</v>
      </c>
      <c r="H673" s="38">
        <v>0.89500000000000002</v>
      </c>
      <c r="I673" s="38">
        <v>0.89500000000000002</v>
      </c>
      <c r="J673" s="41">
        <v>1</v>
      </c>
      <c r="K673" s="41">
        <v>1</v>
      </c>
      <c r="L673" s="41"/>
      <c r="M673" s="37">
        <v>76067</v>
      </c>
      <c r="N673" s="125" t="s">
        <v>167</v>
      </c>
    </row>
    <row r="674" spans="1:14" x14ac:dyDescent="0.4">
      <c r="A674" s="40" t="str">
        <f t="shared" si="10"/>
        <v>76070 JOHNSON</v>
      </c>
      <c r="B674" s="38">
        <v>0.94499999999999995</v>
      </c>
      <c r="C674" s="38">
        <v>0.94499999999999995</v>
      </c>
      <c r="D674" s="39">
        <v>0.68799999999999994</v>
      </c>
      <c r="E674" s="39">
        <v>0.66400000000000003</v>
      </c>
      <c r="F674" s="39">
        <v>0.7</v>
      </c>
      <c r="G674" s="126">
        <v>0.80300000000000005</v>
      </c>
      <c r="H674" s="38">
        <v>0.90500000000000003</v>
      </c>
      <c r="I674" s="38">
        <v>0.90500000000000003</v>
      </c>
      <c r="J674" s="41">
        <v>1</v>
      </c>
      <c r="K674" s="41">
        <v>1</v>
      </c>
      <c r="L674" s="41"/>
      <c r="M674" s="37">
        <v>76070</v>
      </c>
      <c r="N674" s="125" t="s">
        <v>168</v>
      </c>
    </row>
    <row r="675" spans="1:14" x14ac:dyDescent="0.4">
      <c r="A675" s="40" t="str">
        <f t="shared" si="10"/>
        <v>76070 SOMERVELL</v>
      </c>
      <c r="B675" s="38">
        <v>0.88500000000000001</v>
      </c>
      <c r="C675" s="38">
        <v>0.88500000000000001</v>
      </c>
      <c r="D675" s="39">
        <v>0.68799999999999994</v>
      </c>
      <c r="E675" s="39">
        <v>0.66400000000000003</v>
      </c>
      <c r="F675" s="39">
        <v>0.7</v>
      </c>
      <c r="G675" s="126">
        <v>0.72199999999999998</v>
      </c>
      <c r="H675" s="38">
        <v>0.97499999999999998</v>
      </c>
      <c r="I675" s="38">
        <v>0.97499999999999998</v>
      </c>
      <c r="J675" s="41">
        <v>1</v>
      </c>
      <c r="K675" s="41">
        <v>1</v>
      </c>
      <c r="L675" s="41"/>
      <c r="M675" s="37">
        <v>76070</v>
      </c>
      <c r="N675" s="125" t="s">
        <v>171</v>
      </c>
    </row>
    <row r="676" spans="1:14" x14ac:dyDescent="0.4">
      <c r="A676" s="40" t="str">
        <f t="shared" si="10"/>
        <v>76071 TARRANT</v>
      </c>
      <c r="B676" s="38">
        <v>0.91500000000000004</v>
      </c>
      <c r="C676" s="38">
        <v>0.91500000000000004</v>
      </c>
      <c r="D676" s="39">
        <v>1</v>
      </c>
      <c r="E676" s="39">
        <v>0.77400000000000002</v>
      </c>
      <c r="F676" s="39">
        <v>1</v>
      </c>
      <c r="G676" s="126">
        <v>0.84099999999999997</v>
      </c>
      <c r="H676" s="38">
        <v>0.94</v>
      </c>
      <c r="I676" s="38">
        <v>0.94</v>
      </c>
      <c r="J676" s="41">
        <v>1</v>
      </c>
      <c r="K676" s="41">
        <v>1</v>
      </c>
      <c r="L676" s="41"/>
      <c r="M676" s="37">
        <v>76071</v>
      </c>
      <c r="N676" s="125" t="s">
        <v>121</v>
      </c>
    </row>
    <row r="677" spans="1:14" x14ac:dyDescent="0.4">
      <c r="A677" s="40" t="str">
        <f t="shared" si="10"/>
        <v>76071 WISE</v>
      </c>
      <c r="B677" s="38">
        <v>0.81499999999999995</v>
      </c>
      <c r="C677" s="38">
        <v>0.81499999999999995</v>
      </c>
      <c r="D677" s="39">
        <v>0.68799999999999994</v>
      </c>
      <c r="E677" s="39">
        <v>0.66400000000000003</v>
      </c>
      <c r="F677" s="39">
        <v>0.7</v>
      </c>
      <c r="G677" s="126">
        <v>0.79</v>
      </c>
      <c r="H677" s="38">
        <v>1.05</v>
      </c>
      <c r="I677" s="38">
        <v>1.05</v>
      </c>
      <c r="J677" s="41">
        <v>1</v>
      </c>
      <c r="K677" s="41">
        <v>1</v>
      </c>
      <c r="L677" s="41"/>
      <c r="M677" s="37">
        <v>76071</v>
      </c>
      <c r="N677" s="125" t="s">
        <v>169</v>
      </c>
    </row>
    <row r="678" spans="1:14" x14ac:dyDescent="0.4">
      <c r="A678" s="40" t="str">
        <f t="shared" si="10"/>
        <v>76073 WISE</v>
      </c>
      <c r="B678" s="38">
        <v>0.81499999999999995</v>
      </c>
      <c r="C678" s="38">
        <v>0.81499999999999995</v>
      </c>
      <c r="D678" s="39">
        <v>0.68799999999999994</v>
      </c>
      <c r="E678" s="39">
        <v>0.66400000000000003</v>
      </c>
      <c r="F678" s="39">
        <v>0.7</v>
      </c>
      <c r="G678" s="126">
        <v>0.79</v>
      </c>
      <c r="H678" s="38">
        <v>1.05</v>
      </c>
      <c r="I678" s="38">
        <v>1.05</v>
      </c>
      <c r="J678" s="41">
        <v>1</v>
      </c>
      <c r="K678" s="41">
        <v>1</v>
      </c>
      <c r="L678" s="41"/>
      <c r="M678" s="37">
        <v>76073</v>
      </c>
      <c r="N678" s="125" t="s">
        <v>169</v>
      </c>
    </row>
    <row r="679" spans="1:14" x14ac:dyDescent="0.4">
      <c r="A679" s="40" t="str">
        <f t="shared" si="10"/>
        <v>76077 SOMERVELL</v>
      </c>
      <c r="B679" s="38">
        <v>0.88500000000000001</v>
      </c>
      <c r="C679" s="38">
        <v>0.88500000000000001</v>
      </c>
      <c r="D679" s="39">
        <v>0.68799999999999994</v>
      </c>
      <c r="E679" s="39">
        <v>0.66400000000000003</v>
      </c>
      <c r="F679" s="39">
        <v>0.7</v>
      </c>
      <c r="G679" s="126">
        <v>0.72199999999999998</v>
      </c>
      <c r="H679" s="38">
        <v>0.97499999999999998</v>
      </c>
      <c r="I679" s="38">
        <v>0.97499999999999998</v>
      </c>
      <c r="J679" s="41">
        <v>1</v>
      </c>
      <c r="K679" s="41">
        <v>1</v>
      </c>
      <c r="L679" s="41"/>
      <c r="M679" s="37">
        <v>76077</v>
      </c>
      <c r="N679" s="125" t="s">
        <v>171</v>
      </c>
    </row>
    <row r="680" spans="1:14" x14ac:dyDescent="0.4">
      <c r="A680" s="40" t="str">
        <f t="shared" si="10"/>
        <v>76078 DENTON</v>
      </c>
      <c r="B680" s="38">
        <v>0.86499999999999999</v>
      </c>
      <c r="C680" s="38">
        <v>0.86499999999999999</v>
      </c>
      <c r="D680" s="39">
        <v>0.68799999999999994</v>
      </c>
      <c r="E680" s="39">
        <v>0.67100000000000004</v>
      </c>
      <c r="F680" s="39">
        <v>0.7</v>
      </c>
      <c r="G680" s="126">
        <v>0.85599999999999998</v>
      </c>
      <c r="H680" s="38">
        <v>0.93500000000000005</v>
      </c>
      <c r="I680" s="38">
        <v>0.93500000000000005</v>
      </c>
      <c r="J680" s="41">
        <v>1</v>
      </c>
      <c r="K680" s="41">
        <v>1</v>
      </c>
      <c r="L680" s="41"/>
      <c r="M680" s="37">
        <v>76078</v>
      </c>
      <c r="N680" s="125" t="s">
        <v>117</v>
      </c>
    </row>
    <row r="681" spans="1:14" x14ac:dyDescent="0.4">
      <c r="A681" s="40" t="str">
        <f t="shared" si="10"/>
        <v>76078 WISE</v>
      </c>
      <c r="B681" s="38">
        <v>0.81499999999999995</v>
      </c>
      <c r="C681" s="38">
        <v>0.81499999999999995</v>
      </c>
      <c r="D681" s="39">
        <v>0.68799999999999994</v>
      </c>
      <c r="E681" s="39">
        <v>0.66400000000000003</v>
      </c>
      <c r="F681" s="39">
        <v>0.7</v>
      </c>
      <c r="G681" s="126">
        <v>0.79</v>
      </c>
      <c r="H681" s="38">
        <v>1.05</v>
      </c>
      <c r="I681" s="38">
        <v>1.05</v>
      </c>
      <c r="J681" s="41">
        <v>1</v>
      </c>
      <c r="K681" s="41">
        <v>1</v>
      </c>
      <c r="L681" s="41"/>
      <c r="M681" s="37">
        <v>76078</v>
      </c>
      <c r="N681" s="125" t="s">
        <v>169</v>
      </c>
    </row>
    <row r="682" spans="1:14" x14ac:dyDescent="0.4">
      <c r="A682" s="40" t="str">
        <f t="shared" si="10"/>
        <v>76082 PARKER</v>
      </c>
      <c r="B682" s="38">
        <v>0.85</v>
      </c>
      <c r="C682" s="38">
        <v>0.85</v>
      </c>
      <c r="D682" s="39">
        <v>0.68799999999999994</v>
      </c>
      <c r="E682" s="39">
        <v>0.66400000000000003</v>
      </c>
      <c r="F682" s="39">
        <v>0.7</v>
      </c>
      <c r="G682" s="126">
        <v>0.79</v>
      </c>
      <c r="H682" s="38">
        <v>0.89500000000000002</v>
      </c>
      <c r="I682" s="38">
        <v>0.89500000000000002</v>
      </c>
      <c r="J682" s="41">
        <v>1</v>
      </c>
      <c r="K682" s="41">
        <v>1</v>
      </c>
      <c r="L682" s="41"/>
      <c r="M682" s="37">
        <v>76082</v>
      </c>
      <c r="N682" s="125" t="s">
        <v>167</v>
      </c>
    </row>
    <row r="683" spans="1:14" x14ac:dyDescent="0.4">
      <c r="A683" s="40" t="str">
        <f t="shared" si="10"/>
        <v>76082 WISE</v>
      </c>
      <c r="B683" s="38">
        <v>0.81499999999999995</v>
      </c>
      <c r="C683" s="38">
        <v>0.81499999999999995</v>
      </c>
      <c r="D683" s="39">
        <v>0.68799999999999994</v>
      </c>
      <c r="E683" s="39">
        <v>0.66400000000000003</v>
      </c>
      <c r="F683" s="39">
        <v>0.7</v>
      </c>
      <c r="G683" s="126">
        <v>0.79</v>
      </c>
      <c r="H683" s="38">
        <v>1.05</v>
      </c>
      <c r="I683" s="38">
        <v>1.05</v>
      </c>
      <c r="J683" s="41">
        <v>1</v>
      </c>
      <c r="K683" s="41">
        <v>1</v>
      </c>
      <c r="L683" s="41"/>
      <c r="M683" s="37">
        <v>76082</v>
      </c>
      <c r="N683" s="125" t="s">
        <v>169</v>
      </c>
    </row>
    <row r="684" spans="1:14" x14ac:dyDescent="0.4">
      <c r="A684" s="40" t="str">
        <f t="shared" si="10"/>
        <v>76084 ELLIS</v>
      </c>
      <c r="B684" s="38">
        <v>0.745</v>
      </c>
      <c r="C684" s="38">
        <v>0.745</v>
      </c>
      <c r="D684" s="39">
        <v>1</v>
      </c>
      <c r="E684" s="39">
        <v>0.71699999999999997</v>
      </c>
      <c r="F684" s="39">
        <v>0.7</v>
      </c>
      <c r="G684" s="126">
        <v>0.84099999999999997</v>
      </c>
      <c r="H684" s="38">
        <v>0.92</v>
      </c>
      <c r="I684" s="38">
        <v>0.92</v>
      </c>
      <c r="J684" s="41">
        <v>1</v>
      </c>
      <c r="K684" s="41">
        <v>1</v>
      </c>
      <c r="L684" s="41"/>
      <c r="M684" s="37">
        <v>76084</v>
      </c>
      <c r="N684" s="125" t="s">
        <v>123</v>
      </c>
    </row>
    <row r="685" spans="1:14" x14ac:dyDescent="0.4">
      <c r="A685" s="40" t="str">
        <f t="shared" si="10"/>
        <v>76084 JOHNSON</v>
      </c>
      <c r="B685" s="38">
        <v>0.94499999999999995</v>
      </c>
      <c r="C685" s="38">
        <v>0.94499999999999995</v>
      </c>
      <c r="D685" s="39">
        <v>0.68799999999999994</v>
      </c>
      <c r="E685" s="39">
        <v>0.66400000000000003</v>
      </c>
      <c r="F685" s="39">
        <v>0.7</v>
      </c>
      <c r="G685" s="126">
        <v>0.80300000000000005</v>
      </c>
      <c r="H685" s="38">
        <v>0.90500000000000003</v>
      </c>
      <c r="I685" s="38">
        <v>0.90500000000000003</v>
      </c>
      <c r="J685" s="41">
        <v>1</v>
      </c>
      <c r="K685" s="41">
        <v>1</v>
      </c>
      <c r="L685" s="41"/>
      <c r="M685" s="37">
        <v>76084</v>
      </c>
      <c r="N685" s="125" t="s">
        <v>168</v>
      </c>
    </row>
    <row r="686" spans="1:14" x14ac:dyDescent="0.4">
      <c r="A686" s="40" t="str">
        <f t="shared" si="10"/>
        <v>76085 PARKER</v>
      </c>
      <c r="B686" s="38">
        <v>0.85</v>
      </c>
      <c r="C686" s="38">
        <v>0.85</v>
      </c>
      <c r="D686" s="39">
        <v>0.68799999999999994</v>
      </c>
      <c r="E686" s="39">
        <v>0.66400000000000003</v>
      </c>
      <c r="F686" s="39">
        <v>0.7</v>
      </c>
      <c r="G686" s="126">
        <v>0.79</v>
      </c>
      <c r="H686" s="38">
        <v>0.89500000000000002</v>
      </c>
      <c r="I686" s="38">
        <v>0.89500000000000002</v>
      </c>
      <c r="J686" s="41">
        <v>1</v>
      </c>
      <c r="K686" s="41">
        <v>1</v>
      </c>
      <c r="L686" s="41"/>
      <c r="M686" s="37">
        <v>76085</v>
      </c>
      <c r="N686" s="125" t="s">
        <v>167</v>
      </c>
    </row>
    <row r="687" spans="1:14" x14ac:dyDescent="0.4">
      <c r="A687" s="40" t="str">
        <f t="shared" si="10"/>
        <v>76086 PARKER</v>
      </c>
      <c r="B687" s="38">
        <v>0.85</v>
      </c>
      <c r="C687" s="38">
        <v>0.85</v>
      </c>
      <c r="D687" s="39">
        <v>0.68799999999999994</v>
      </c>
      <c r="E687" s="39">
        <v>0.66400000000000003</v>
      </c>
      <c r="F687" s="39">
        <v>0.7</v>
      </c>
      <c r="G687" s="126">
        <v>0.79</v>
      </c>
      <c r="H687" s="38">
        <v>0.89500000000000002</v>
      </c>
      <c r="I687" s="38">
        <v>0.89500000000000002</v>
      </c>
      <c r="J687" s="41">
        <v>1</v>
      </c>
      <c r="K687" s="41">
        <v>1</v>
      </c>
      <c r="L687" s="41"/>
      <c r="M687" s="37">
        <v>76086</v>
      </c>
      <c r="N687" s="125" t="s">
        <v>167</v>
      </c>
    </row>
    <row r="688" spans="1:14" x14ac:dyDescent="0.4">
      <c r="A688" s="40" t="str">
        <f t="shared" si="10"/>
        <v>76087 HOOD</v>
      </c>
      <c r="B688" s="38">
        <v>1</v>
      </c>
      <c r="C688" s="38">
        <v>1</v>
      </c>
      <c r="D688" s="39">
        <v>0.68799999999999994</v>
      </c>
      <c r="E688" s="39">
        <v>0.66400000000000003</v>
      </c>
      <c r="F688" s="39">
        <v>0.7</v>
      </c>
      <c r="G688" s="126">
        <v>0.79</v>
      </c>
      <c r="H688" s="38">
        <v>0.91500000000000004</v>
      </c>
      <c r="I688" s="38">
        <v>0.91500000000000004</v>
      </c>
      <c r="J688" s="41">
        <v>1</v>
      </c>
      <c r="K688" s="41">
        <v>1</v>
      </c>
      <c r="L688" s="41"/>
      <c r="M688" s="37">
        <v>76087</v>
      </c>
      <c r="N688" s="125" t="s">
        <v>170</v>
      </c>
    </row>
    <row r="689" spans="1:14" x14ac:dyDescent="0.4">
      <c r="A689" s="40" t="str">
        <f t="shared" si="10"/>
        <v>76087 PARKER</v>
      </c>
      <c r="B689" s="38">
        <v>0.85</v>
      </c>
      <c r="C689" s="38">
        <v>0.85</v>
      </c>
      <c r="D689" s="39">
        <v>0.68799999999999994</v>
      </c>
      <c r="E689" s="39">
        <v>0.66400000000000003</v>
      </c>
      <c r="F689" s="39">
        <v>0.7</v>
      </c>
      <c r="G689" s="126">
        <v>0.79</v>
      </c>
      <c r="H689" s="38">
        <v>0.89500000000000002</v>
      </c>
      <c r="I689" s="38">
        <v>0.89500000000000002</v>
      </c>
      <c r="J689" s="41">
        <v>1</v>
      </c>
      <c r="K689" s="41">
        <v>1</v>
      </c>
      <c r="L689" s="41"/>
      <c r="M689" s="37">
        <v>76087</v>
      </c>
      <c r="N689" s="125" t="s">
        <v>167</v>
      </c>
    </row>
    <row r="690" spans="1:14" x14ac:dyDescent="0.4">
      <c r="A690" s="40" t="str">
        <f t="shared" si="10"/>
        <v>76088 PARKER</v>
      </c>
      <c r="B690" s="38">
        <v>0.85</v>
      </c>
      <c r="C690" s="38">
        <v>0.85</v>
      </c>
      <c r="D690" s="39">
        <v>0.68799999999999994</v>
      </c>
      <c r="E690" s="39">
        <v>0.66400000000000003</v>
      </c>
      <c r="F690" s="39">
        <v>0.7</v>
      </c>
      <c r="G690" s="126">
        <v>0.79</v>
      </c>
      <c r="H690" s="38">
        <v>0.89500000000000002</v>
      </c>
      <c r="I690" s="38">
        <v>0.89500000000000002</v>
      </c>
      <c r="J690" s="41">
        <v>1</v>
      </c>
      <c r="K690" s="41">
        <v>1</v>
      </c>
      <c r="L690" s="41"/>
      <c r="M690" s="37">
        <v>76088</v>
      </c>
      <c r="N690" s="125" t="s">
        <v>167</v>
      </c>
    </row>
    <row r="691" spans="1:14" x14ac:dyDescent="0.4">
      <c r="A691" s="40" t="str">
        <f t="shared" si="10"/>
        <v>76092 DENTON</v>
      </c>
      <c r="B691" s="38">
        <v>0.86499999999999999</v>
      </c>
      <c r="C691" s="38">
        <v>0.86499999999999999</v>
      </c>
      <c r="D691" s="39">
        <v>0.68799999999999994</v>
      </c>
      <c r="E691" s="39">
        <v>0.67100000000000004</v>
      </c>
      <c r="F691" s="39">
        <v>0.7</v>
      </c>
      <c r="G691" s="126">
        <v>0.85599999999999998</v>
      </c>
      <c r="H691" s="38">
        <v>0.93500000000000005</v>
      </c>
      <c r="I691" s="38">
        <v>0.93500000000000005</v>
      </c>
      <c r="J691" s="41">
        <v>1</v>
      </c>
      <c r="K691" s="41">
        <v>1</v>
      </c>
      <c r="L691" s="41"/>
      <c r="M691" s="37">
        <v>76092</v>
      </c>
      <c r="N691" s="125" t="s">
        <v>117</v>
      </c>
    </row>
    <row r="692" spans="1:14" x14ac:dyDescent="0.4">
      <c r="A692" s="40" t="str">
        <f t="shared" si="10"/>
        <v>76092 TARRANT</v>
      </c>
      <c r="B692" s="38">
        <v>0.91500000000000004</v>
      </c>
      <c r="C692" s="38">
        <v>0.91500000000000004</v>
      </c>
      <c r="D692" s="39">
        <v>1</v>
      </c>
      <c r="E692" s="39">
        <v>0.77400000000000002</v>
      </c>
      <c r="F692" s="39">
        <v>1</v>
      </c>
      <c r="G692" s="126">
        <v>0.84099999999999997</v>
      </c>
      <c r="H692" s="38">
        <v>0.94</v>
      </c>
      <c r="I692" s="38">
        <v>0.94</v>
      </c>
      <c r="J692" s="41">
        <v>1</v>
      </c>
      <c r="K692" s="41">
        <v>1</v>
      </c>
      <c r="L692" s="41"/>
      <c r="M692" s="37">
        <v>76092</v>
      </c>
      <c r="N692" s="125" t="s">
        <v>121</v>
      </c>
    </row>
    <row r="693" spans="1:14" x14ac:dyDescent="0.4">
      <c r="A693" s="40" t="str">
        <f t="shared" si="10"/>
        <v>76093 HILL</v>
      </c>
      <c r="B693" s="38">
        <v>0.80500000000000005</v>
      </c>
      <c r="C693" s="38">
        <v>0.80500000000000005</v>
      </c>
      <c r="D693" s="39">
        <v>0.68799999999999994</v>
      </c>
      <c r="E693" s="39">
        <v>0.66400000000000003</v>
      </c>
      <c r="F693" s="39">
        <v>0.7</v>
      </c>
      <c r="G693" s="126">
        <v>0.72199999999999998</v>
      </c>
      <c r="H693" s="38">
        <v>0.9</v>
      </c>
      <c r="I693" s="38">
        <v>0.9</v>
      </c>
      <c r="J693" s="41">
        <v>1</v>
      </c>
      <c r="K693" s="41">
        <v>1</v>
      </c>
      <c r="L693" s="41"/>
      <c r="M693" s="37">
        <v>76093</v>
      </c>
      <c r="N693" s="125" t="s">
        <v>173</v>
      </c>
    </row>
    <row r="694" spans="1:14" x14ac:dyDescent="0.4">
      <c r="A694" s="40" t="str">
        <f t="shared" si="10"/>
        <v>76093 JOHNSON</v>
      </c>
      <c r="B694" s="38">
        <v>0.94499999999999995</v>
      </c>
      <c r="C694" s="38">
        <v>0.94499999999999995</v>
      </c>
      <c r="D694" s="39">
        <v>0.68799999999999994</v>
      </c>
      <c r="E694" s="39">
        <v>0.66400000000000003</v>
      </c>
      <c r="F694" s="39">
        <v>0.7</v>
      </c>
      <c r="G694" s="126">
        <v>0.80300000000000005</v>
      </c>
      <c r="H694" s="38">
        <v>0.90500000000000003</v>
      </c>
      <c r="I694" s="38">
        <v>0.90500000000000003</v>
      </c>
      <c r="J694" s="41">
        <v>1</v>
      </c>
      <c r="K694" s="41">
        <v>1</v>
      </c>
      <c r="L694" s="41"/>
      <c r="M694" s="37">
        <v>76093</v>
      </c>
      <c r="N694" s="125" t="s">
        <v>168</v>
      </c>
    </row>
    <row r="695" spans="1:14" x14ac:dyDescent="0.4">
      <c r="A695" s="40" t="str">
        <f t="shared" si="10"/>
        <v>76102 TARRANT</v>
      </c>
      <c r="B695" s="38">
        <v>0.95499999999999996</v>
      </c>
      <c r="C695" s="38">
        <v>0.95499999999999996</v>
      </c>
      <c r="D695" s="39">
        <v>1</v>
      </c>
      <c r="E695" s="39">
        <v>0.77400000000000002</v>
      </c>
      <c r="F695" s="39">
        <v>1</v>
      </c>
      <c r="G695" s="126">
        <v>0.84099999999999997</v>
      </c>
      <c r="H695" s="38">
        <v>0.88</v>
      </c>
      <c r="I695" s="38">
        <v>0.88</v>
      </c>
      <c r="J695" s="41">
        <v>1</v>
      </c>
      <c r="K695" s="41">
        <v>1</v>
      </c>
      <c r="L695" s="41"/>
      <c r="M695" s="37">
        <v>76102</v>
      </c>
      <c r="N695" s="125" t="s">
        <v>121</v>
      </c>
    </row>
    <row r="696" spans="1:14" x14ac:dyDescent="0.4">
      <c r="A696" s="40" t="str">
        <f t="shared" si="10"/>
        <v>76103 TARRANT</v>
      </c>
      <c r="B696" s="38">
        <v>0.96</v>
      </c>
      <c r="C696" s="38">
        <v>0.96</v>
      </c>
      <c r="D696" s="39">
        <v>1</v>
      </c>
      <c r="E696" s="39">
        <v>0.77400000000000002</v>
      </c>
      <c r="F696" s="39">
        <v>1</v>
      </c>
      <c r="G696" s="126">
        <v>0.84099999999999997</v>
      </c>
      <c r="H696" s="38">
        <v>0.91500000000000004</v>
      </c>
      <c r="I696" s="38">
        <v>0.91500000000000004</v>
      </c>
      <c r="J696" s="41">
        <v>1</v>
      </c>
      <c r="K696" s="41">
        <v>1</v>
      </c>
      <c r="L696" s="41"/>
      <c r="M696" s="37">
        <v>76103</v>
      </c>
      <c r="N696" s="125" t="s">
        <v>121</v>
      </c>
    </row>
    <row r="697" spans="1:14" x14ac:dyDescent="0.4">
      <c r="A697" s="40" t="str">
        <f t="shared" si="10"/>
        <v>76104 TARRANT</v>
      </c>
      <c r="B697" s="38">
        <v>0.95499999999999996</v>
      </c>
      <c r="C697" s="38">
        <v>0.95499999999999996</v>
      </c>
      <c r="D697" s="39">
        <v>1</v>
      </c>
      <c r="E697" s="39">
        <v>0.77400000000000002</v>
      </c>
      <c r="F697" s="39">
        <v>1</v>
      </c>
      <c r="G697" s="126">
        <v>0.84099999999999997</v>
      </c>
      <c r="H697" s="38">
        <v>0.88</v>
      </c>
      <c r="I697" s="38">
        <v>0.88</v>
      </c>
      <c r="J697" s="41">
        <v>1</v>
      </c>
      <c r="K697" s="41">
        <v>1</v>
      </c>
      <c r="L697" s="41"/>
      <c r="M697" s="37">
        <v>76104</v>
      </c>
      <c r="N697" s="125" t="s">
        <v>121</v>
      </c>
    </row>
    <row r="698" spans="1:14" x14ac:dyDescent="0.4">
      <c r="A698" s="40" t="str">
        <f t="shared" si="10"/>
        <v>76105 TARRANT</v>
      </c>
      <c r="B698" s="38">
        <v>0.95499999999999996</v>
      </c>
      <c r="C698" s="38">
        <v>0.95499999999999996</v>
      </c>
      <c r="D698" s="39">
        <v>1</v>
      </c>
      <c r="E698" s="39">
        <v>0.77400000000000002</v>
      </c>
      <c r="F698" s="39">
        <v>1</v>
      </c>
      <c r="G698" s="126">
        <v>0.84099999999999997</v>
      </c>
      <c r="H698" s="38">
        <v>0.88</v>
      </c>
      <c r="I698" s="38">
        <v>0.88</v>
      </c>
      <c r="J698" s="41">
        <v>1</v>
      </c>
      <c r="K698" s="41">
        <v>1</v>
      </c>
      <c r="L698" s="41"/>
      <c r="M698" s="37">
        <v>76105</v>
      </c>
      <c r="N698" s="125" t="s">
        <v>121</v>
      </c>
    </row>
    <row r="699" spans="1:14" x14ac:dyDescent="0.4">
      <c r="A699" s="40" t="str">
        <f t="shared" si="10"/>
        <v>76106 TARRANT</v>
      </c>
      <c r="B699" s="38">
        <v>0.95499999999999996</v>
      </c>
      <c r="C699" s="38">
        <v>0.95499999999999996</v>
      </c>
      <c r="D699" s="39">
        <v>1</v>
      </c>
      <c r="E699" s="39">
        <v>0.77400000000000002</v>
      </c>
      <c r="F699" s="39">
        <v>1</v>
      </c>
      <c r="G699" s="126">
        <v>0.84099999999999997</v>
      </c>
      <c r="H699" s="38">
        <v>0.88</v>
      </c>
      <c r="I699" s="38">
        <v>0.88</v>
      </c>
      <c r="J699" s="41">
        <v>1</v>
      </c>
      <c r="K699" s="41">
        <v>1</v>
      </c>
      <c r="L699" s="41"/>
      <c r="M699" s="37">
        <v>76106</v>
      </c>
      <c r="N699" s="125" t="s">
        <v>121</v>
      </c>
    </row>
    <row r="700" spans="1:14" x14ac:dyDescent="0.4">
      <c r="A700" s="40" t="str">
        <f t="shared" si="10"/>
        <v>76107 TARRANT</v>
      </c>
      <c r="B700" s="38">
        <v>0.96</v>
      </c>
      <c r="C700" s="38">
        <v>0.96</v>
      </c>
      <c r="D700" s="39">
        <v>1</v>
      </c>
      <c r="E700" s="39">
        <v>0.77400000000000002</v>
      </c>
      <c r="F700" s="39">
        <v>1</v>
      </c>
      <c r="G700" s="126">
        <v>0.84099999999999997</v>
      </c>
      <c r="H700" s="38">
        <v>0.91500000000000004</v>
      </c>
      <c r="I700" s="38">
        <v>0.91500000000000004</v>
      </c>
      <c r="J700" s="41">
        <v>1</v>
      </c>
      <c r="K700" s="41">
        <v>1</v>
      </c>
      <c r="L700" s="41"/>
      <c r="M700" s="37">
        <v>76107</v>
      </c>
      <c r="N700" s="125" t="s">
        <v>121</v>
      </c>
    </row>
    <row r="701" spans="1:14" x14ac:dyDescent="0.4">
      <c r="A701" s="40" t="str">
        <f t="shared" si="10"/>
        <v>76108 PARKER</v>
      </c>
      <c r="B701" s="38">
        <v>0.85</v>
      </c>
      <c r="C701" s="38">
        <v>0.85</v>
      </c>
      <c r="D701" s="39">
        <v>0.68799999999999994</v>
      </c>
      <c r="E701" s="39">
        <v>0.66400000000000003</v>
      </c>
      <c r="F701" s="39">
        <v>0.7</v>
      </c>
      <c r="G701" s="126">
        <v>0.79</v>
      </c>
      <c r="H701" s="38">
        <v>0.89500000000000002</v>
      </c>
      <c r="I701" s="38">
        <v>0.89500000000000002</v>
      </c>
      <c r="J701" s="41">
        <v>1</v>
      </c>
      <c r="K701" s="41">
        <v>1</v>
      </c>
      <c r="L701" s="41"/>
      <c r="M701" s="37">
        <v>76108</v>
      </c>
      <c r="N701" s="125" t="s">
        <v>167</v>
      </c>
    </row>
    <row r="702" spans="1:14" x14ac:dyDescent="0.4">
      <c r="A702" s="40" t="str">
        <f t="shared" si="10"/>
        <v>76108 TARRANT</v>
      </c>
      <c r="B702" s="38">
        <v>0.91500000000000004</v>
      </c>
      <c r="C702" s="38">
        <v>0.91500000000000004</v>
      </c>
      <c r="D702" s="39">
        <v>1</v>
      </c>
      <c r="E702" s="39">
        <v>0.77400000000000002</v>
      </c>
      <c r="F702" s="39">
        <v>1</v>
      </c>
      <c r="G702" s="126">
        <v>0.84099999999999997</v>
      </c>
      <c r="H702" s="38">
        <v>0.94</v>
      </c>
      <c r="I702" s="38">
        <v>0.94</v>
      </c>
      <c r="J702" s="41">
        <v>1</v>
      </c>
      <c r="K702" s="41">
        <v>1</v>
      </c>
      <c r="L702" s="41"/>
      <c r="M702" s="37">
        <v>76108</v>
      </c>
      <c r="N702" s="125" t="s">
        <v>121</v>
      </c>
    </row>
    <row r="703" spans="1:14" x14ac:dyDescent="0.4">
      <c r="A703" s="40" t="str">
        <f t="shared" si="10"/>
        <v>76109 TARRANT</v>
      </c>
      <c r="B703" s="38">
        <v>1.0149999999999999</v>
      </c>
      <c r="C703" s="38">
        <v>1.0149999999999999</v>
      </c>
      <c r="D703" s="39">
        <v>1</v>
      </c>
      <c r="E703" s="39">
        <v>0.77400000000000002</v>
      </c>
      <c r="F703" s="39">
        <v>1</v>
      </c>
      <c r="G703" s="126">
        <v>0.84099999999999997</v>
      </c>
      <c r="H703" s="38">
        <v>0.88</v>
      </c>
      <c r="I703" s="38">
        <v>0.88</v>
      </c>
      <c r="J703" s="41">
        <v>1</v>
      </c>
      <c r="K703" s="41">
        <v>1</v>
      </c>
      <c r="L703" s="41"/>
      <c r="M703" s="37">
        <v>76109</v>
      </c>
      <c r="N703" s="125" t="s">
        <v>121</v>
      </c>
    </row>
    <row r="704" spans="1:14" x14ac:dyDescent="0.4">
      <c r="A704" s="40" t="str">
        <f t="shared" si="10"/>
        <v>76110 TARRANT</v>
      </c>
      <c r="B704" s="38">
        <v>0.96</v>
      </c>
      <c r="C704" s="38">
        <v>0.96</v>
      </c>
      <c r="D704" s="39">
        <v>1</v>
      </c>
      <c r="E704" s="39">
        <v>0.77400000000000002</v>
      </c>
      <c r="F704" s="39">
        <v>1</v>
      </c>
      <c r="G704" s="126">
        <v>0.84099999999999997</v>
      </c>
      <c r="H704" s="38">
        <v>0.91500000000000004</v>
      </c>
      <c r="I704" s="38">
        <v>0.91500000000000004</v>
      </c>
      <c r="J704" s="41">
        <v>1</v>
      </c>
      <c r="K704" s="41">
        <v>1</v>
      </c>
      <c r="L704" s="41"/>
      <c r="M704" s="37">
        <v>76110</v>
      </c>
      <c r="N704" s="125" t="s">
        <v>121</v>
      </c>
    </row>
    <row r="705" spans="1:14" x14ac:dyDescent="0.4">
      <c r="A705" s="40" t="str">
        <f t="shared" si="10"/>
        <v>76111 TARRANT</v>
      </c>
      <c r="B705" s="38">
        <v>0.96</v>
      </c>
      <c r="C705" s="38">
        <v>0.96</v>
      </c>
      <c r="D705" s="39">
        <v>1</v>
      </c>
      <c r="E705" s="39">
        <v>0.77400000000000002</v>
      </c>
      <c r="F705" s="39">
        <v>1</v>
      </c>
      <c r="G705" s="126">
        <v>0.84099999999999997</v>
      </c>
      <c r="H705" s="38">
        <v>0.91500000000000004</v>
      </c>
      <c r="I705" s="38">
        <v>0.91500000000000004</v>
      </c>
      <c r="J705" s="41">
        <v>1</v>
      </c>
      <c r="K705" s="41">
        <v>1</v>
      </c>
      <c r="L705" s="41"/>
      <c r="M705" s="37">
        <v>76111</v>
      </c>
      <c r="N705" s="125" t="s">
        <v>121</v>
      </c>
    </row>
    <row r="706" spans="1:14" x14ac:dyDescent="0.4">
      <c r="A706" s="40" t="str">
        <f t="shared" si="10"/>
        <v>76112 TARRANT</v>
      </c>
      <c r="B706" s="38">
        <v>0.96</v>
      </c>
      <c r="C706" s="38">
        <v>0.96</v>
      </c>
      <c r="D706" s="39">
        <v>1</v>
      </c>
      <c r="E706" s="39">
        <v>0.77400000000000002</v>
      </c>
      <c r="F706" s="39">
        <v>1</v>
      </c>
      <c r="G706" s="126">
        <v>0.84099999999999997</v>
      </c>
      <c r="H706" s="38">
        <v>0.91500000000000004</v>
      </c>
      <c r="I706" s="38">
        <v>0.91500000000000004</v>
      </c>
      <c r="J706" s="41">
        <v>1</v>
      </c>
      <c r="K706" s="41">
        <v>1</v>
      </c>
      <c r="L706" s="41"/>
      <c r="M706" s="37">
        <v>76112</v>
      </c>
      <c r="N706" s="125" t="s">
        <v>121</v>
      </c>
    </row>
    <row r="707" spans="1:14" x14ac:dyDescent="0.4">
      <c r="A707" s="40" t="str">
        <f t="shared" si="10"/>
        <v>76114 TARRANT</v>
      </c>
      <c r="B707" s="38">
        <v>0.91500000000000004</v>
      </c>
      <c r="C707" s="38">
        <v>0.91500000000000004</v>
      </c>
      <c r="D707" s="39">
        <v>1</v>
      </c>
      <c r="E707" s="39">
        <v>0.77400000000000002</v>
      </c>
      <c r="F707" s="39">
        <v>1</v>
      </c>
      <c r="G707" s="126">
        <v>0.84099999999999997</v>
      </c>
      <c r="H707" s="38">
        <v>0.94</v>
      </c>
      <c r="I707" s="38">
        <v>0.94</v>
      </c>
      <c r="J707" s="41">
        <v>1</v>
      </c>
      <c r="K707" s="41">
        <v>1</v>
      </c>
      <c r="L707" s="41"/>
      <c r="M707" s="37">
        <v>76114</v>
      </c>
      <c r="N707" s="125" t="s">
        <v>121</v>
      </c>
    </row>
    <row r="708" spans="1:14" x14ac:dyDescent="0.4">
      <c r="A708" s="40" t="str">
        <f t="shared" si="10"/>
        <v>76115 TARRANT</v>
      </c>
      <c r="B708" s="38">
        <v>0.96</v>
      </c>
      <c r="C708" s="38">
        <v>0.96</v>
      </c>
      <c r="D708" s="39">
        <v>1</v>
      </c>
      <c r="E708" s="39">
        <v>0.77400000000000002</v>
      </c>
      <c r="F708" s="39">
        <v>1</v>
      </c>
      <c r="G708" s="126">
        <v>0.84099999999999997</v>
      </c>
      <c r="H708" s="38">
        <v>0.91500000000000004</v>
      </c>
      <c r="I708" s="38">
        <v>0.91500000000000004</v>
      </c>
      <c r="J708" s="41">
        <v>1</v>
      </c>
      <c r="K708" s="41">
        <v>1</v>
      </c>
      <c r="L708" s="41"/>
      <c r="M708" s="37">
        <v>76115</v>
      </c>
      <c r="N708" s="125" t="s">
        <v>121</v>
      </c>
    </row>
    <row r="709" spans="1:14" x14ac:dyDescent="0.4">
      <c r="A709" s="40" t="str">
        <f t="shared" si="10"/>
        <v>76116 TARRANT</v>
      </c>
      <c r="B709" s="38">
        <v>1.0149999999999999</v>
      </c>
      <c r="C709" s="38">
        <v>1.0149999999999999</v>
      </c>
      <c r="D709" s="39">
        <v>1</v>
      </c>
      <c r="E709" s="39">
        <v>0.77400000000000002</v>
      </c>
      <c r="F709" s="39">
        <v>1</v>
      </c>
      <c r="G709" s="126">
        <v>0.84099999999999997</v>
      </c>
      <c r="H709" s="38">
        <v>0.88</v>
      </c>
      <c r="I709" s="38">
        <v>0.88</v>
      </c>
      <c r="J709" s="41">
        <v>1</v>
      </c>
      <c r="K709" s="41">
        <v>1</v>
      </c>
      <c r="L709" s="41"/>
      <c r="M709" s="37">
        <v>76116</v>
      </c>
      <c r="N709" s="125" t="s">
        <v>121</v>
      </c>
    </row>
    <row r="710" spans="1:14" x14ac:dyDescent="0.4">
      <c r="A710" s="40" t="str">
        <f t="shared" si="10"/>
        <v>76117 TARRANT</v>
      </c>
      <c r="B710" s="38">
        <v>1.0149999999999999</v>
      </c>
      <c r="C710" s="38">
        <v>1.0149999999999999</v>
      </c>
      <c r="D710" s="39">
        <v>1</v>
      </c>
      <c r="E710" s="39">
        <v>0.77400000000000002</v>
      </c>
      <c r="F710" s="39">
        <v>1</v>
      </c>
      <c r="G710" s="126">
        <v>0.84099999999999997</v>
      </c>
      <c r="H710" s="38">
        <v>0.88</v>
      </c>
      <c r="I710" s="38">
        <v>0.88</v>
      </c>
      <c r="J710" s="41">
        <v>1</v>
      </c>
      <c r="K710" s="41">
        <v>1</v>
      </c>
      <c r="L710" s="41"/>
      <c r="M710" s="37">
        <v>76117</v>
      </c>
      <c r="N710" s="125" t="s">
        <v>121</v>
      </c>
    </row>
    <row r="711" spans="1:14" x14ac:dyDescent="0.4">
      <c r="A711" s="40" t="str">
        <f t="shared" si="10"/>
        <v>76118 TARRANT</v>
      </c>
      <c r="B711" s="38">
        <v>0.91500000000000004</v>
      </c>
      <c r="C711" s="38">
        <v>0.91500000000000004</v>
      </c>
      <c r="D711" s="39">
        <v>1</v>
      </c>
      <c r="E711" s="39">
        <v>0.77400000000000002</v>
      </c>
      <c r="F711" s="39">
        <v>1</v>
      </c>
      <c r="G711" s="126">
        <v>0.84099999999999997</v>
      </c>
      <c r="H711" s="38">
        <v>0.94</v>
      </c>
      <c r="I711" s="38">
        <v>0.94</v>
      </c>
      <c r="J711" s="41">
        <v>1</v>
      </c>
      <c r="K711" s="41">
        <v>1</v>
      </c>
      <c r="L711" s="41"/>
      <c r="M711" s="37">
        <v>76118</v>
      </c>
      <c r="N711" s="125" t="s">
        <v>121</v>
      </c>
    </row>
    <row r="712" spans="1:14" x14ac:dyDescent="0.4">
      <c r="A712" s="40" t="str">
        <f t="shared" ref="A712:A775" si="11">M712&amp;" "&amp;N712</f>
        <v>76119 TARRANT</v>
      </c>
      <c r="B712" s="38">
        <v>0.95499999999999996</v>
      </c>
      <c r="C712" s="38">
        <v>0.95499999999999996</v>
      </c>
      <c r="D712" s="39">
        <v>1</v>
      </c>
      <c r="E712" s="39">
        <v>0.77400000000000002</v>
      </c>
      <c r="F712" s="39">
        <v>1</v>
      </c>
      <c r="G712" s="126">
        <v>0.84099999999999997</v>
      </c>
      <c r="H712" s="38">
        <v>0.88</v>
      </c>
      <c r="I712" s="38">
        <v>0.88</v>
      </c>
      <c r="J712" s="41">
        <v>1</v>
      </c>
      <c r="K712" s="41">
        <v>1</v>
      </c>
      <c r="L712" s="41"/>
      <c r="M712" s="37">
        <v>76119</v>
      </c>
      <c r="N712" s="125" t="s">
        <v>121</v>
      </c>
    </row>
    <row r="713" spans="1:14" x14ac:dyDescent="0.4">
      <c r="A713" s="40" t="str">
        <f t="shared" si="11"/>
        <v>76120 TARRANT</v>
      </c>
      <c r="B713" s="38">
        <v>1.0149999999999999</v>
      </c>
      <c r="C713" s="38">
        <v>1.0149999999999999</v>
      </c>
      <c r="D713" s="39">
        <v>1</v>
      </c>
      <c r="E713" s="39">
        <v>0.77400000000000002</v>
      </c>
      <c r="F713" s="39">
        <v>1</v>
      </c>
      <c r="G713" s="126">
        <v>0.84099999999999997</v>
      </c>
      <c r="H713" s="38">
        <v>0.88</v>
      </c>
      <c r="I713" s="38">
        <v>0.88</v>
      </c>
      <c r="J713" s="41">
        <v>1</v>
      </c>
      <c r="K713" s="41">
        <v>1</v>
      </c>
      <c r="L713" s="41"/>
      <c r="M713" s="37">
        <v>76120</v>
      </c>
      <c r="N713" s="125" t="s">
        <v>121</v>
      </c>
    </row>
    <row r="714" spans="1:14" x14ac:dyDescent="0.4">
      <c r="A714" s="40" t="str">
        <f t="shared" si="11"/>
        <v>76122 TARRANT</v>
      </c>
      <c r="B714" s="38">
        <v>0.91500000000000004</v>
      </c>
      <c r="C714" s="38">
        <v>0.91500000000000004</v>
      </c>
      <c r="D714" s="39">
        <v>1</v>
      </c>
      <c r="E714" s="39">
        <v>0.77400000000000002</v>
      </c>
      <c r="F714" s="39">
        <v>1</v>
      </c>
      <c r="G714" s="126">
        <v>0.84099999999999997</v>
      </c>
      <c r="H714" s="38">
        <v>0.94</v>
      </c>
      <c r="I714" s="38">
        <v>0.94</v>
      </c>
      <c r="J714" s="41">
        <v>1</v>
      </c>
      <c r="K714" s="41">
        <v>1</v>
      </c>
      <c r="L714" s="41"/>
      <c r="M714" s="37">
        <v>76122</v>
      </c>
      <c r="N714" s="125" t="s">
        <v>121</v>
      </c>
    </row>
    <row r="715" spans="1:14" x14ac:dyDescent="0.4">
      <c r="A715" s="40" t="str">
        <f t="shared" si="11"/>
        <v>76123 TARRANT</v>
      </c>
      <c r="B715" s="38">
        <v>1.0149999999999999</v>
      </c>
      <c r="C715" s="38">
        <v>1.0149999999999999</v>
      </c>
      <c r="D715" s="39">
        <v>1</v>
      </c>
      <c r="E715" s="39">
        <v>0.77400000000000002</v>
      </c>
      <c r="F715" s="39">
        <v>1</v>
      </c>
      <c r="G715" s="126">
        <v>0.84099999999999997</v>
      </c>
      <c r="H715" s="38">
        <v>0.88</v>
      </c>
      <c r="I715" s="38">
        <v>0.88</v>
      </c>
      <c r="J715" s="41">
        <v>1</v>
      </c>
      <c r="K715" s="41">
        <v>1</v>
      </c>
      <c r="L715" s="41"/>
      <c r="M715" s="37">
        <v>76123</v>
      </c>
      <c r="N715" s="125" t="s">
        <v>121</v>
      </c>
    </row>
    <row r="716" spans="1:14" x14ac:dyDescent="0.4">
      <c r="A716" s="40" t="str">
        <f t="shared" si="11"/>
        <v>76126 PARKER</v>
      </c>
      <c r="B716" s="38">
        <v>0.85</v>
      </c>
      <c r="C716" s="38">
        <v>0.85</v>
      </c>
      <c r="D716" s="39">
        <v>0.68799999999999994</v>
      </c>
      <c r="E716" s="39">
        <v>0.66400000000000003</v>
      </c>
      <c r="F716" s="39">
        <v>0.7</v>
      </c>
      <c r="G716" s="126">
        <v>0.79</v>
      </c>
      <c r="H716" s="38">
        <v>0.89500000000000002</v>
      </c>
      <c r="I716" s="38">
        <v>0.89500000000000002</v>
      </c>
      <c r="J716" s="41">
        <v>1</v>
      </c>
      <c r="K716" s="41">
        <v>1</v>
      </c>
      <c r="L716" s="41"/>
      <c r="M716" s="37">
        <v>76126</v>
      </c>
      <c r="N716" s="125" t="s">
        <v>167</v>
      </c>
    </row>
    <row r="717" spans="1:14" x14ac:dyDescent="0.4">
      <c r="A717" s="40" t="str">
        <f t="shared" si="11"/>
        <v>76126 TARRANT</v>
      </c>
      <c r="B717" s="38">
        <v>0.91500000000000004</v>
      </c>
      <c r="C717" s="38">
        <v>0.91500000000000004</v>
      </c>
      <c r="D717" s="39">
        <v>1</v>
      </c>
      <c r="E717" s="39">
        <v>0.77400000000000002</v>
      </c>
      <c r="F717" s="39">
        <v>1</v>
      </c>
      <c r="G717" s="126">
        <v>0.84099999999999997</v>
      </c>
      <c r="H717" s="38">
        <v>0.94</v>
      </c>
      <c r="I717" s="38">
        <v>0.94</v>
      </c>
      <c r="J717" s="41">
        <v>1</v>
      </c>
      <c r="K717" s="41">
        <v>1</v>
      </c>
      <c r="L717" s="41"/>
      <c r="M717" s="37">
        <v>76126</v>
      </c>
      <c r="N717" s="125" t="s">
        <v>121</v>
      </c>
    </row>
    <row r="718" spans="1:14" x14ac:dyDescent="0.4">
      <c r="A718" s="40" t="str">
        <f t="shared" si="11"/>
        <v>76127 TARRANT</v>
      </c>
      <c r="B718" s="38">
        <v>0.96</v>
      </c>
      <c r="C718" s="38">
        <v>0.96</v>
      </c>
      <c r="D718" s="39">
        <v>1</v>
      </c>
      <c r="E718" s="39">
        <v>0.77400000000000002</v>
      </c>
      <c r="F718" s="39">
        <v>1</v>
      </c>
      <c r="G718" s="126">
        <v>0.84099999999999997</v>
      </c>
      <c r="H718" s="38">
        <v>0.91500000000000004</v>
      </c>
      <c r="I718" s="38">
        <v>0.91500000000000004</v>
      </c>
      <c r="J718" s="41">
        <v>1</v>
      </c>
      <c r="K718" s="41">
        <v>1</v>
      </c>
      <c r="L718" s="41"/>
      <c r="M718" s="37">
        <v>76127</v>
      </c>
      <c r="N718" s="125" t="s">
        <v>121</v>
      </c>
    </row>
    <row r="719" spans="1:14" x14ac:dyDescent="0.4">
      <c r="A719" s="40" t="str">
        <f t="shared" si="11"/>
        <v>76129 TARRANT</v>
      </c>
      <c r="B719" s="38">
        <v>1.0149999999999999</v>
      </c>
      <c r="C719" s="38">
        <v>1.0149999999999999</v>
      </c>
      <c r="D719" s="39">
        <v>1</v>
      </c>
      <c r="E719" s="39">
        <v>0.77400000000000002</v>
      </c>
      <c r="F719" s="39">
        <v>1</v>
      </c>
      <c r="G719" s="126">
        <v>0.84099999999999997</v>
      </c>
      <c r="H719" s="38">
        <v>0.88</v>
      </c>
      <c r="I719" s="38">
        <v>0.88</v>
      </c>
      <c r="J719" s="41">
        <v>1</v>
      </c>
      <c r="K719" s="41">
        <v>1</v>
      </c>
      <c r="L719" s="41"/>
      <c r="M719" s="37">
        <v>76129</v>
      </c>
      <c r="N719" s="125" t="s">
        <v>121</v>
      </c>
    </row>
    <row r="720" spans="1:14" x14ac:dyDescent="0.4">
      <c r="A720" s="40" t="str">
        <f t="shared" si="11"/>
        <v>76131 TARRANT</v>
      </c>
      <c r="B720" s="38">
        <v>1.0149999999999999</v>
      </c>
      <c r="C720" s="38">
        <v>1.0149999999999999</v>
      </c>
      <c r="D720" s="39">
        <v>1</v>
      </c>
      <c r="E720" s="39">
        <v>0.77400000000000002</v>
      </c>
      <c r="F720" s="39">
        <v>1</v>
      </c>
      <c r="G720" s="126">
        <v>0.84099999999999997</v>
      </c>
      <c r="H720" s="38">
        <v>0.88</v>
      </c>
      <c r="I720" s="38">
        <v>0.88</v>
      </c>
      <c r="J720" s="41">
        <v>1</v>
      </c>
      <c r="K720" s="41">
        <v>1</v>
      </c>
      <c r="L720" s="41"/>
      <c r="M720" s="37">
        <v>76131</v>
      </c>
      <c r="N720" s="125" t="s">
        <v>121</v>
      </c>
    </row>
    <row r="721" spans="1:14" x14ac:dyDescent="0.4">
      <c r="A721" s="40" t="str">
        <f t="shared" si="11"/>
        <v>76132 TARRANT</v>
      </c>
      <c r="B721" s="38">
        <v>1.0149999999999999</v>
      </c>
      <c r="C721" s="38">
        <v>1.0149999999999999</v>
      </c>
      <c r="D721" s="39">
        <v>1</v>
      </c>
      <c r="E721" s="39">
        <v>0.77400000000000002</v>
      </c>
      <c r="F721" s="39">
        <v>1</v>
      </c>
      <c r="G721" s="126">
        <v>0.84099999999999997</v>
      </c>
      <c r="H721" s="38">
        <v>0.88</v>
      </c>
      <c r="I721" s="38">
        <v>0.88</v>
      </c>
      <c r="J721" s="41">
        <v>1</v>
      </c>
      <c r="K721" s="41">
        <v>1</v>
      </c>
      <c r="L721" s="41"/>
      <c r="M721" s="37">
        <v>76132</v>
      </c>
      <c r="N721" s="125" t="s">
        <v>121</v>
      </c>
    </row>
    <row r="722" spans="1:14" x14ac:dyDescent="0.4">
      <c r="A722" s="40" t="str">
        <f t="shared" si="11"/>
        <v>76133 TARRANT</v>
      </c>
      <c r="B722" s="38">
        <v>1.0149999999999999</v>
      </c>
      <c r="C722" s="38">
        <v>1.0149999999999999</v>
      </c>
      <c r="D722" s="39">
        <v>1</v>
      </c>
      <c r="E722" s="39">
        <v>0.77400000000000002</v>
      </c>
      <c r="F722" s="39">
        <v>1</v>
      </c>
      <c r="G722" s="126">
        <v>0.84099999999999997</v>
      </c>
      <c r="H722" s="38">
        <v>0.88</v>
      </c>
      <c r="I722" s="38">
        <v>0.88</v>
      </c>
      <c r="J722" s="41">
        <v>1</v>
      </c>
      <c r="K722" s="41">
        <v>1</v>
      </c>
      <c r="L722" s="41"/>
      <c r="M722" s="37">
        <v>76133</v>
      </c>
      <c r="N722" s="125" t="s">
        <v>121</v>
      </c>
    </row>
    <row r="723" spans="1:14" x14ac:dyDescent="0.4">
      <c r="A723" s="40" t="str">
        <f t="shared" si="11"/>
        <v>76134 TARRANT</v>
      </c>
      <c r="B723" s="38">
        <v>0.96</v>
      </c>
      <c r="C723" s="38">
        <v>0.96</v>
      </c>
      <c r="D723" s="39">
        <v>1</v>
      </c>
      <c r="E723" s="39">
        <v>0.77400000000000002</v>
      </c>
      <c r="F723" s="39">
        <v>1</v>
      </c>
      <c r="G723" s="126">
        <v>0.84099999999999997</v>
      </c>
      <c r="H723" s="38">
        <v>0.91500000000000004</v>
      </c>
      <c r="I723" s="38">
        <v>0.91500000000000004</v>
      </c>
      <c r="J723" s="41">
        <v>1</v>
      </c>
      <c r="K723" s="41">
        <v>1</v>
      </c>
      <c r="L723" s="41"/>
      <c r="M723" s="37">
        <v>76134</v>
      </c>
      <c r="N723" s="125" t="s">
        <v>121</v>
      </c>
    </row>
    <row r="724" spans="1:14" x14ac:dyDescent="0.4">
      <c r="A724" s="40" t="str">
        <f t="shared" si="11"/>
        <v>76135 TARRANT</v>
      </c>
      <c r="B724" s="38">
        <v>0.91500000000000004</v>
      </c>
      <c r="C724" s="38">
        <v>0.91500000000000004</v>
      </c>
      <c r="D724" s="39">
        <v>1</v>
      </c>
      <c r="E724" s="39">
        <v>0.77400000000000002</v>
      </c>
      <c r="F724" s="39">
        <v>1</v>
      </c>
      <c r="G724" s="126">
        <v>0.84099999999999997</v>
      </c>
      <c r="H724" s="38">
        <v>0.94</v>
      </c>
      <c r="I724" s="38">
        <v>0.94</v>
      </c>
      <c r="J724" s="41">
        <v>1</v>
      </c>
      <c r="K724" s="41">
        <v>1</v>
      </c>
      <c r="L724" s="41"/>
      <c r="M724" s="37">
        <v>76135</v>
      </c>
      <c r="N724" s="125" t="s">
        <v>121</v>
      </c>
    </row>
    <row r="725" spans="1:14" x14ac:dyDescent="0.4">
      <c r="A725" s="40" t="str">
        <f t="shared" si="11"/>
        <v>76137 TARRANT</v>
      </c>
      <c r="B725" s="38">
        <v>1.0149999999999999</v>
      </c>
      <c r="C725" s="38">
        <v>1.0149999999999999</v>
      </c>
      <c r="D725" s="39">
        <v>1</v>
      </c>
      <c r="E725" s="39">
        <v>0.77400000000000002</v>
      </c>
      <c r="F725" s="39">
        <v>1</v>
      </c>
      <c r="G725" s="126">
        <v>0.84099999999999997</v>
      </c>
      <c r="H725" s="38">
        <v>0.88</v>
      </c>
      <c r="I725" s="38">
        <v>0.88</v>
      </c>
      <c r="J725" s="41">
        <v>1</v>
      </c>
      <c r="K725" s="41">
        <v>1</v>
      </c>
      <c r="L725" s="41"/>
      <c r="M725" s="37">
        <v>76137</v>
      </c>
      <c r="N725" s="125" t="s">
        <v>121</v>
      </c>
    </row>
    <row r="726" spans="1:14" x14ac:dyDescent="0.4">
      <c r="A726" s="40" t="str">
        <f t="shared" si="11"/>
        <v>76140 TARRANT</v>
      </c>
      <c r="B726" s="38">
        <v>0.96</v>
      </c>
      <c r="C726" s="38">
        <v>0.96</v>
      </c>
      <c r="D726" s="39">
        <v>1</v>
      </c>
      <c r="E726" s="39">
        <v>0.77400000000000002</v>
      </c>
      <c r="F726" s="39">
        <v>1</v>
      </c>
      <c r="G726" s="126">
        <v>0.84099999999999997</v>
      </c>
      <c r="H726" s="38">
        <v>0.91500000000000004</v>
      </c>
      <c r="I726" s="38">
        <v>0.91500000000000004</v>
      </c>
      <c r="J726" s="41">
        <v>1</v>
      </c>
      <c r="K726" s="41">
        <v>1</v>
      </c>
      <c r="L726" s="41"/>
      <c r="M726" s="37">
        <v>76140</v>
      </c>
      <c r="N726" s="125" t="s">
        <v>121</v>
      </c>
    </row>
    <row r="727" spans="1:14" x14ac:dyDescent="0.4">
      <c r="A727" s="40" t="str">
        <f t="shared" si="11"/>
        <v>76148 TARRANT</v>
      </c>
      <c r="B727" s="38">
        <v>0.91500000000000004</v>
      </c>
      <c r="C727" s="38">
        <v>0.91500000000000004</v>
      </c>
      <c r="D727" s="39">
        <v>1</v>
      </c>
      <c r="E727" s="39">
        <v>0.77400000000000002</v>
      </c>
      <c r="F727" s="39">
        <v>1</v>
      </c>
      <c r="G727" s="126">
        <v>0.84099999999999997</v>
      </c>
      <c r="H727" s="38">
        <v>0.94</v>
      </c>
      <c r="I727" s="38">
        <v>0.94</v>
      </c>
      <c r="J727" s="41">
        <v>1</v>
      </c>
      <c r="K727" s="41">
        <v>1</v>
      </c>
      <c r="L727" s="41"/>
      <c r="M727" s="37">
        <v>76148</v>
      </c>
      <c r="N727" s="125" t="s">
        <v>121</v>
      </c>
    </row>
    <row r="728" spans="1:14" x14ac:dyDescent="0.4">
      <c r="A728" s="40" t="str">
        <f t="shared" si="11"/>
        <v>76155 TARRANT</v>
      </c>
      <c r="B728" s="38">
        <v>1.0149999999999999</v>
      </c>
      <c r="C728" s="38">
        <v>1.0149999999999999</v>
      </c>
      <c r="D728" s="39">
        <v>1</v>
      </c>
      <c r="E728" s="39">
        <v>0.77400000000000002</v>
      </c>
      <c r="F728" s="39">
        <v>1</v>
      </c>
      <c r="G728" s="126">
        <v>0.84099999999999997</v>
      </c>
      <c r="H728" s="38">
        <v>0.88</v>
      </c>
      <c r="I728" s="38">
        <v>0.88</v>
      </c>
      <c r="J728" s="41">
        <v>1</v>
      </c>
      <c r="K728" s="41">
        <v>1</v>
      </c>
      <c r="L728" s="41"/>
      <c r="M728" s="37">
        <v>76155</v>
      </c>
      <c r="N728" s="125" t="s">
        <v>121</v>
      </c>
    </row>
    <row r="729" spans="1:14" x14ac:dyDescent="0.4">
      <c r="A729" s="40" t="str">
        <f t="shared" si="11"/>
        <v>76164 TARRANT</v>
      </c>
      <c r="B729" s="38">
        <v>0.95499999999999996</v>
      </c>
      <c r="C729" s="38">
        <v>0.95499999999999996</v>
      </c>
      <c r="D729" s="39">
        <v>1</v>
      </c>
      <c r="E729" s="39">
        <v>0.77400000000000002</v>
      </c>
      <c r="F729" s="39">
        <v>1</v>
      </c>
      <c r="G729" s="126">
        <v>0.84099999999999997</v>
      </c>
      <c r="H729" s="38">
        <v>0.88</v>
      </c>
      <c r="I729" s="38">
        <v>0.88</v>
      </c>
      <c r="J729" s="41">
        <v>1</v>
      </c>
      <c r="K729" s="41">
        <v>1</v>
      </c>
      <c r="L729" s="41"/>
      <c r="M729" s="37">
        <v>76164</v>
      </c>
      <c r="N729" s="125" t="s">
        <v>121</v>
      </c>
    </row>
    <row r="730" spans="1:14" x14ac:dyDescent="0.4">
      <c r="A730" s="40" t="str">
        <f t="shared" si="11"/>
        <v>76177 DENTON</v>
      </c>
      <c r="B730" s="38">
        <v>0.86499999999999999</v>
      </c>
      <c r="C730" s="38">
        <v>0.86499999999999999</v>
      </c>
      <c r="D730" s="39">
        <v>0.68799999999999994</v>
      </c>
      <c r="E730" s="39">
        <v>0.67100000000000004</v>
      </c>
      <c r="F730" s="39">
        <v>0.7</v>
      </c>
      <c r="G730" s="126">
        <v>0.85599999999999998</v>
      </c>
      <c r="H730" s="38">
        <v>0.93500000000000005</v>
      </c>
      <c r="I730" s="38">
        <v>0.93500000000000005</v>
      </c>
      <c r="J730" s="41">
        <v>1</v>
      </c>
      <c r="K730" s="41">
        <v>1</v>
      </c>
      <c r="L730" s="41"/>
      <c r="M730" s="37">
        <v>76177</v>
      </c>
      <c r="N730" s="125" t="s">
        <v>117</v>
      </c>
    </row>
    <row r="731" spans="1:14" x14ac:dyDescent="0.4">
      <c r="A731" s="40" t="str">
        <f t="shared" si="11"/>
        <v>76177 TARRANT</v>
      </c>
      <c r="B731" s="38">
        <v>0.91500000000000004</v>
      </c>
      <c r="C731" s="38">
        <v>0.91500000000000004</v>
      </c>
      <c r="D731" s="39">
        <v>1</v>
      </c>
      <c r="E731" s="39">
        <v>0.77400000000000002</v>
      </c>
      <c r="F731" s="39">
        <v>1</v>
      </c>
      <c r="G731" s="126">
        <v>0.84099999999999997</v>
      </c>
      <c r="H731" s="38">
        <v>0.94</v>
      </c>
      <c r="I731" s="38">
        <v>0.94</v>
      </c>
      <c r="J731" s="41">
        <v>1</v>
      </c>
      <c r="K731" s="41">
        <v>1</v>
      </c>
      <c r="L731" s="41"/>
      <c r="M731" s="37">
        <v>76177</v>
      </c>
      <c r="N731" s="125" t="s">
        <v>121</v>
      </c>
    </row>
    <row r="732" spans="1:14" x14ac:dyDescent="0.4">
      <c r="A732" s="40" t="str">
        <f t="shared" si="11"/>
        <v>76179 TARRANT</v>
      </c>
      <c r="B732" s="38">
        <v>0.91500000000000004</v>
      </c>
      <c r="C732" s="38">
        <v>0.91500000000000004</v>
      </c>
      <c r="D732" s="39">
        <v>1</v>
      </c>
      <c r="E732" s="39">
        <v>0.77400000000000002</v>
      </c>
      <c r="F732" s="39">
        <v>1</v>
      </c>
      <c r="G732" s="126">
        <v>0.84099999999999997</v>
      </c>
      <c r="H732" s="38">
        <v>0.94</v>
      </c>
      <c r="I732" s="38">
        <v>0.94</v>
      </c>
      <c r="J732" s="41">
        <v>1</v>
      </c>
      <c r="K732" s="41">
        <v>1</v>
      </c>
      <c r="L732" s="41"/>
      <c r="M732" s="37">
        <v>76179</v>
      </c>
      <c r="N732" s="125" t="s">
        <v>121</v>
      </c>
    </row>
    <row r="733" spans="1:14" x14ac:dyDescent="0.4">
      <c r="A733" s="40" t="str">
        <f t="shared" si="11"/>
        <v>76180 TARRANT</v>
      </c>
      <c r="B733" s="38">
        <v>0.91500000000000004</v>
      </c>
      <c r="C733" s="38">
        <v>0.91500000000000004</v>
      </c>
      <c r="D733" s="39">
        <v>1</v>
      </c>
      <c r="E733" s="39">
        <v>0.77400000000000002</v>
      </c>
      <c r="F733" s="39">
        <v>1</v>
      </c>
      <c r="G733" s="126">
        <v>0.84099999999999997</v>
      </c>
      <c r="H733" s="38">
        <v>0.94</v>
      </c>
      <c r="I733" s="38">
        <v>0.94</v>
      </c>
      <c r="J733" s="41">
        <v>1</v>
      </c>
      <c r="K733" s="41">
        <v>1</v>
      </c>
      <c r="L733" s="41"/>
      <c r="M733" s="37">
        <v>76180</v>
      </c>
      <c r="N733" s="125" t="s">
        <v>121</v>
      </c>
    </row>
    <row r="734" spans="1:14" x14ac:dyDescent="0.4">
      <c r="A734" s="40" t="str">
        <f t="shared" si="11"/>
        <v>76182 TARRANT</v>
      </c>
      <c r="B734" s="38">
        <v>0.95499999999999996</v>
      </c>
      <c r="C734" s="38">
        <v>0.95499999999999996</v>
      </c>
      <c r="D734" s="39">
        <v>1</v>
      </c>
      <c r="E734" s="39">
        <v>0.77400000000000002</v>
      </c>
      <c r="F734" s="39">
        <v>1</v>
      </c>
      <c r="G734" s="126">
        <v>0.84099999999999997</v>
      </c>
      <c r="H734" s="38">
        <v>0.88</v>
      </c>
      <c r="I734" s="38">
        <v>0.88</v>
      </c>
      <c r="J734" s="41">
        <v>1</v>
      </c>
      <c r="K734" s="41">
        <v>1</v>
      </c>
      <c r="L734" s="41"/>
      <c r="M734" s="37">
        <v>76182</v>
      </c>
      <c r="N734" s="125" t="s">
        <v>121</v>
      </c>
    </row>
    <row r="735" spans="1:14" x14ac:dyDescent="0.4">
      <c r="A735" s="40" t="str">
        <f t="shared" si="11"/>
        <v>76201 DENTON</v>
      </c>
      <c r="B735" s="38">
        <v>0.86499999999999999</v>
      </c>
      <c r="C735" s="38">
        <v>0.86499999999999999</v>
      </c>
      <c r="D735" s="39">
        <v>0.68799999999999994</v>
      </c>
      <c r="E735" s="39">
        <v>0.67100000000000004</v>
      </c>
      <c r="F735" s="39">
        <v>0.7</v>
      </c>
      <c r="G735" s="126">
        <v>0.85599999999999998</v>
      </c>
      <c r="H735" s="38">
        <v>0.93500000000000005</v>
      </c>
      <c r="I735" s="38">
        <v>0.93500000000000005</v>
      </c>
      <c r="J735" s="41">
        <v>1</v>
      </c>
      <c r="K735" s="41">
        <v>1</v>
      </c>
      <c r="L735" s="41"/>
      <c r="M735" s="37">
        <v>76201</v>
      </c>
      <c r="N735" s="125" t="s">
        <v>117</v>
      </c>
    </row>
    <row r="736" spans="1:14" x14ac:dyDescent="0.4">
      <c r="A736" s="40" t="str">
        <f t="shared" si="11"/>
        <v>76205 DENTON</v>
      </c>
      <c r="B736" s="38">
        <v>0.86499999999999999</v>
      </c>
      <c r="C736" s="38">
        <v>0.86499999999999999</v>
      </c>
      <c r="D736" s="39">
        <v>0.68799999999999994</v>
      </c>
      <c r="E736" s="39">
        <v>0.67100000000000004</v>
      </c>
      <c r="F736" s="39">
        <v>0.7</v>
      </c>
      <c r="G736" s="126">
        <v>0.85599999999999998</v>
      </c>
      <c r="H736" s="38">
        <v>0.93500000000000005</v>
      </c>
      <c r="I736" s="38">
        <v>0.93500000000000005</v>
      </c>
      <c r="J736" s="41">
        <v>1</v>
      </c>
      <c r="K736" s="41">
        <v>1</v>
      </c>
      <c r="L736" s="41"/>
      <c r="M736" s="37">
        <v>76205</v>
      </c>
      <c r="N736" s="125" t="s">
        <v>117</v>
      </c>
    </row>
    <row r="737" spans="1:14" x14ac:dyDescent="0.4">
      <c r="A737" s="40" t="str">
        <f t="shared" si="11"/>
        <v>76207 DENTON</v>
      </c>
      <c r="B737" s="38">
        <v>0.86499999999999999</v>
      </c>
      <c r="C737" s="38">
        <v>0.86499999999999999</v>
      </c>
      <c r="D737" s="39">
        <v>0.68799999999999994</v>
      </c>
      <c r="E737" s="39">
        <v>0.67100000000000004</v>
      </c>
      <c r="F737" s="39">
        <v>0.7</v>
      </c>
      <c r="G737" s="126">
        <v>0.85599999999999998</v>
      </c>
      <c r="H737" s="38">
        <v>0.93500000000000005</v>
      </c>
      <c r="I737" s="38">
        <v>0.93500000000000005</v>
      </c>
      <c r="J737" s="41">
        <v>1</v>
      </c>
      <c r="K737" s="41">
        <v>1</v>
      </c>
      <c r="L737" s="41"/>
      <c r="M737" s="37">
        <v>76207</v>
      </c>
      <c r="N737" s="125" t="s">
        <v>117</v>
      </c>
    </row>
    <row r="738" spans="1:14" x14ac:dyDescent="0.4">
      <c r="A738" s="40" t="str">
        <f t="shared" si="11"/>
        <v>76208 DENTON</v>
      </c>
      <c r="B738" s="38">
        <v>0.86499999999999999</v>
      </c>
      <c r="C738" s="38">
        <v>0.86499999999999999</v>
      </c>
      <c r="D738" s="39">
        <v>0.68799999999999994</v>
      </c>
      <c r="E738" s="39">
        <v>0.67100000000000004</v>
      </c>
      <c r="F738" s="39">
        <v>0.7</v>
      </c>
      <c r="G738" s="126">
        <v>0.85599999999999998</v>
      </c>
      <c r="H738" s="38">
        <v>0.93500000000000005</v>
      </c>
      <c r="I738" s="38">
        <v>0.93500000000000005</v>
      </c>
      <c r="J738" s="41">
        <v>1</v>
      </c>
      <c r="K738" s="41">
        <v>1</v>
      </c>
      <c r="L738" s="41"/>
      <c r="M738" s="37">
        <v>76208</v>
      </c>
      <c r="N738" s="125" t="s">
        <v>117</v>
      </c>
    </row>
    <row r="739" spans="1:14" x14ac:dyDescent="0.4">
      <c r="A739" s="40" t="str">
        <f t="shared" si="11"/>
        <v>76209 DENTON</v>
      </c>
      <c r="B739" s="38">
        <v>0.86499999999999999</v>
      </c>
      <c r="C739" s="38">
        <v>0.86499999999999999</v>
      </c>
      <c r="D739" s="39">
        <v>0.68799999999999994</v>
      </c>
      <c r="E739" s="39">
        <v>0.67100000000000004</v>
      </c>
      <c r="F739" s="39">
        <v>0.7</v>
      </c>
      <c r="G739" s="126">
        <v>0.85599999999999998</v>
      </c>
      <c r="H739" s="38">
        <v>0.93500000000000005</v>
      </c>
      <c r="I739" s="38">
        <v>0.93500000000000005</v>
      </c>
      <c r="J739" s="41">
        <v>1</v>
      </c>
      <c r="K739" s="41">
        <v>1</v>
      </c>
      <c r="L739" s="41"/>
      <c r="M739" s="37">
        <v>76209</v>
      </c>
      <c r="N739" s="125" t="s">
        <v>117</v>
      </c>
    </row>
    <row r="740" spans="1:14" x14ac:dyDescent="0.4">
      <c r="A740" s="40" t="str">
        <f t="shared" si="11"/>
        <v>76210 DENTON</v>
      </c>
      <c r="B740" s="38">
        <v>0.86499999999999999</v>
      </c>
      <c r="C740" s="38">
        <v>0.86499999999999999</v>
      </c>
      <c r="D740" s="39">
        <v>0.68799999999999994</v>
      </c>
      <c r="E740" s="39">
        <v>0.67100000000000004</v>
      </c>
      <c r="F740" s="39">
        <v>0.7</v>
      </c>
      <c r="G740" s="126">
        <v>0.85599999999999998</v>
      </c>
      <c r="H740" s="38">
        <v>0.93500000000000005</v>
      </c>
      <c r="I740" s="38">
        <v>0.93500000000000005</v>
      </c>
      <c r="J740" s="41">
        <v>1</v>
      </c>
      <c r="K740" s="41">
        <v>1</v>
      </c>
      <c r="L740" s="41"/>
      <c r="M740" s="37">
        <v>76210</v>
      </c>
      <c r="N740" s="125" t="s">
        <v>117</v>
      </c>
    </row>
    <row r="741" spans="1:14" x14ac:dyDescent="0.4">
      <c r="A741" s="40" t="str">
        <f t="shared" si="11"/>
        <v>76225 MONTAGUE</v>
      </c>
      <c r="B741" s="38">
        <v>0.79</v>
      </c>
      <c r="C741" s="38">
        <v>0.79</v>
      </c>
      <c r="D741" s="39">
        <v>0.68799999999999994</v>
      </c>
      <c r="E741" s="39">
        <v>0.66400000000000003</v>
      </c>
      <c r="F741" s="39">
        <v>0.7</v>
      </c>
      <c r="G741" s="126">
        <v>0.72199999999999998</v>
      </c>
      <c r="H741" s="38">
        <v>1.03</v>
      </c>
      <c r="I741" s="38">
        <v>1.03</v>
      </c>
      <c r="J741" s="41">
        <v>1</v>
      </c>
      <c r="K741" s="41">
        <v>1</v>
      </c>
      <c r="L741" s="41"/>
      <c r="M741" s="37">
        <v>76225</v>
      </c>
      <c r="N741" s="125" t="s">
        <v>175</v>
      </c>
    </row>
    <row r="742" spans="1:14" x14ac:dyDescent="0.4">
      <c r="A742" s="40" t="str">
        <f t="shared" si="11"/>
        <v>76225 WISE</v>
      </c>
      <c r="B742" s="38">
        <v>0.81499999999999995</v>
      </c>
      <c r="C742" s="38">
        <v>0.81499999999999995</v>
      </c>
      <c r="D742" s="39">
        <v>0.68799999999999994</v>
      </c>
      <c r="E742" s="39">
        <v>0.66400000000000003</v>
      </c>
      <c r="F742" s="39">
        <v>0.7</v>
      </c>
      <c r="G742" s="126">
        <v>0.79</v>
      </c>
      <c r="H742" s="38">
        <v>1.05</v>
      </c>
      <c r="I742" s="38">
        <v>1.05</v>
      </c>
      <c r="J742" s="41">
        <v>1</v>
      </c>
      <c r="K742" s="41">
        <v>1</v>
      </c>
      <c r="L742" s="41"/>
      <c r="M742" s="37">
        <v>76225</v>
      </c>
      <c r="N742" s="125" t="s">
        <v>169</v>
      </c>
    </row>
    <row r="743" spans="1:14" x14ac:dyDescent="0.4">
      <c r="A743" s="40" t="str">
        <f t="shared" si="11"/>
        <v>76226 DENTON</v>
      </c>
      <c r="B743" s="38">
        <v>0.86499999999999999</v>
      </c>
      <c r="C743" s="38">
        <v>0.86499999999999999</v>
      </c>
      <c r="D743" s="39">
        <v>0.68799999999999994</v>
      </c>
      <c r="E743" s="39">
        <v>0.67100000000000004</v>
      </c>
      <c r="F743" s="39">
        <v>0.7</v>
      </c>
      <c r="G743" s="126">
        <v>0.85599999999999998</v>
      </c>
      <c r="H743" s="38">
        <v>0.93500000000000005</v>
      </c>
      <c r="I743" s="38">
        <v>0.93500000000000005</v>
      </c>
      <c r="J743" s="41">
        <v>1</v>
      </c>
      <c r="K743" s="41">
        <v>1</v>
      </c>
      <c r="L743" s="41"/>
      <c r="M743" s="37">
        <v>76226</v>
      </c>
      <c r="N743" s="125" t="s">
        <v>117</v>
      </c>
    </row>
    <row r="744" spans="1:14" x14ac:dyDescent="0.4">
      <c r="A744" s="40" t="str">
        <f t="shared" si="11"/>
        <v>76227 DENTON</v>
      </c>
      <c r="B744" s="38">
        <v>0.86499999999999999</v>
      </c>
      <c r="C744" s="38">
        <v>0.86499999999999999</v>
      </c>
      <c r="D744" s="39">
        <v>0.68799999999999994</v>
      </c>
      <c r="E744" s="39">
        <v>0.67100000000000004</v>
      </c>
      <c r="F744" s="39">
        <v>0.7</v>
      </c>
      <c r="G744" s="126">
        <v>0.85599999999999998</v>
      </c>
      <c r="H744" s="38">
        <v>0.93500000000000005</v>
      </c>
      <c r="I744" s="38">
        <v>0.93500000000000005</v>
      </c>
      <c r="J744" s="41">
        <v>1</v>
      </c>
      <c r="K744" s="41">
        <v>1</v>
      </c>
      <c r="L744" s="41"/>
      <c r="M744" s="37">
        <v>76227</v>
      </c>
      <c r="N744" s="125" t="s">
        <v>117</v>
      </c>
    </row>
    <row r="745" spans="1:14" x14ac:dyDescent="0.4">
      <c r="A745" s="40" t="str">
        <f t="shared" si="11"/>
        <v>76228 CLAY</v>
      </c>
      <c r="B745" s="38">
        <v>0.79</v>
      </c>
      <c r="C745" s="38">
        <v>0.79</v>
      </c>
      <c r="D745" s="39">
        <v>0.68799999999999994</v>
      </c>
      <c r="E745" s="39">
        <v>0.66400000000000003</v>
      </c>
      <c r="F745" s="39">
        <v>0.7</v>
      </c>
      <c r="G745" s="126">
        <v>0.72199999999999998</v>
      </c>
      <c r="H745" s="38">
        <v>0.95</v>
      </c>
      <c r="I745" s="38">
        <v>0.95</v>
      </c>
      <c r="J745" s="41">
        <v>1</v>
      </c>
      <c r="K745" s="41">
        <v>1</v>
      </c>
      <c r="L745" s="41"/>
      <c r="M745" s="37">
        <v>76228</v>
      </c>
      <c r="N745" s="125" t="s">
        <v>176</v>
      </c>
    </row>
    <row r="746" spans="1:14" x14ac:dyDescent="0.4">
      <c r="A746" s="40" t="str">
        <f t="shared" si="11"/>
        <v>76228 MONTAGUE</v>
      </c>
      <c r="B746" s="38">
        <v>0.79</v>
      </c>
      <c r="C746" s="38">
        <v>0.79</v>
      </c>
      <c r="D746" s="39">
        <v>0.68799999999999994</v>
      </c>
      <c r="E746" s="39">
        <v>0.66400000000000003</v>
      </c>
      <c r="F746" s="39">
        <v>0.7</v>
      </c>
      <c r="G746" s="126">
        <v>0.72199999999999998</v>
      </c>
      <c r="H746" s="38">
        <v>1.03</v>
      </c>
      <c r="I746" s="38">
        <v>1.03</v>
      </c>
      <c r="J746" s="41">
        <v>1</v>
      </c>
      <c r="K746" s="41">
        <v>1</v>
      </c>
      <c r="L746" s="41"/>
      <c r="M746" s="37">
        <v>76228</v>
      </c>
      <c r="N746" s="125" t="s">
        <v>175</v>
      </c>
    </row>
    <row r="747" spans="1:14" x14ac:dyDescent="0.4">
      <c r="A747" s="40" t="str">
        <f t="shared" si="11"/>
        <v>76230 CLAY</v>
      </c>
      <c r="B747" s="38">
        <v>0.79</v>
      </c>
      <c r="C747" s="38">
        <v>0.79</v>
      </c>
      <c r="D747" s="39">
        <v>0.68799999999999994</v>
      </c>
      <c r="E747" s="39">
        <v>0.66400000000000003</v>
      </c>
      <c r="F747" s="39">
        <v>0.7</v>
      </c>
      <c r="G747" s="126">
        <v>0.72199999999999998</v>
      </c>
      <c r="H747" s="38">
        <v>0.95</v>
      </c>
      <c r="I747" s="38">
        <v>0.95</v>
      </c>
      <c r="J747" s="41">
        <v>1</v>
      </c>
      <c r="K747" s="41">
        <v>1</v>
      </c>
      <c r="L747" s="41"/>
      <c r="M747" s="37">
        <v>76230</v>
      </c>
      <c r="N747" s="125" t="s">
        <v>176</v>
      </c>
    </row>
    <row r="748" spans="1:14" x14ac:dyDescent="0.4">
      <c r="A748" s="40" t="str">
        <f t="shared" si="11"/>
        <v>76230 JACK</v>
      </c>
      <c r="B748" s="38">
        <v>0.77</v>
      </c>
      <c r="C748" s="38">
        <v>0.77</v>
      </c>
      <c r="D748" s="39">
        <v>0.68799999999999994</v>
      </c>
      <c r="E748" s="39">
        <v>0.66400000000000003</v>
      </c>
      <c r="F748" s="39">
        <v>0.7</v>
      </c>
      <c r="G748" s="126">
        <v>0.72199999999999998</v>
      </c>
      <c r="H748" s="38">
        <v>1.08</v>
      </c>
      <c r="I748" s="38">
        <v>1.08</v>
      </c>
      <c r="J748" s="41">
        <v>1</v>
      </c>
      <c r="K748" s="41">
        <v>1</v>
      </c>
      <c r="L748" s="41"/>
      <c r="M748" s="37">
        <v>76230</v>
      </c>
      <c r="N748" s="125" t="s">
        <v>177</v>
      </c>
    </row>
    <row r="749" spans="1:14" x14ac:dyDescent="0.4">
      <c r="A749" s="40" t="str">
        <f t="shared" si="11"/>
        <v>76230 MONTAGUE</v>
      </c>
      <c r="B749" s="38">
        <v>0.79</v>
      </c>
      <c r="C749" s="38">
        <v>0.79</v>
      </c>
      <c r="D749" s="39">
        <v>0.68799999999999994</v>
      </c>
      <c r="E749" s="39">
        <v>0.66400000000000003</v>
      </c>
      <c r="F749" s="39">
        <v>0.7</v>
      </c>
      <c r="G749" s="126">
        <v>0.72199999999999998</v>
      </c>
      <c r="H749" s="38">
        <v>1.03</v>
      </c>
      <c r="I749" s="38">
        <v>1.03</v>
      </c>
      <c r="J749" s="41">
        <v>1</v>
      </c>
      <c r="K749" s="41">
        <v>1</v>
      </c>
      <c r="L749" s="41"/>
      <c r="M749" s="37">
        <v>76230</v>
      </c>
      <c r="N749" s="125" t="s">
        <v>175</v>
      </c>
    </row>
    <row r="750" spans="1:14" x14ac:dyDescent="0.4">
      <c r="A750" s="40" t="str">
        <f t="shared" si="11"/>
        <v>76233 COOKE</v>
      </c>
      <c r="B750" s="38">
        <v>0.68500000000000005</v>
      </c>
      <c r="C750" s="38">
        <v>0.68500000000000005</v>
      </c>
      <c r="D750" s="39">
        <v>0.68799999999999994</v>
      </c>
      <c r="E750" s="39">
        <v>0.66400000000000003</v>
      </c>
      <c r="F750" s="39">
        <v>0.7</v>
      </c>
      <c r="G750" s="126">
        <v>0.72199999999999998</v>
      </c>
      <c r="H750" s="38">
        <v>1.1100000000000001</v>
      </c>
      <c r="I750" s="38">
        <v>1.1100000000000001</v>
      </c>
      <c r="J750" s="41">
        <v>1</v>
      </c>
      <c r="K750" s="41">
        <v>1</v>
      </c>
      <c r="L750" s="41"/>
      <c r="M750" s="37">
        <v>76233</v>
      </c>
      <c r="N750" s="125" t="s">
        <v>178</v>
      </c>
    </row>
    <row r="751" spans="1:14" x14ac:dyDescent="0.4">
      <c r="A751" s="40" t="str">
        <f t="shared" si="11"/>
        <v>76233 GRAYSON</v>
      </c>
      <c r="B751" s="38">
        <v>0.81</v>
      </c>
      <c r="C751" s="38">
        <v>0.81</v>
      </c>
      <c r="D751" s="39">
        <v>0.68799999999999994</v>
      </c>
      <c r="E751" s="39">
        <v>0.66400000000000003</v>
      </c>
      <c r="F751" s="39">
        <v>0.7</v>
      </c>
      <c r="G751" s="126">
        <v>0.80300000000000005</v>
      </c>
      <c r="H751" s="38">
        <v>1.0649999999999999</v>
      </c>
      <c r="I751" s="38">
        <v>1.0649999999999999</v>
      </c>
      <c r="J751" s="41">
        <v>1</v>
      </c>
      <c r="K751" s="41">
        <v>1</v>
      </c>
      <c r="L751" s="41"/>
      <c r="M751" s="37">
        <v>76233</v>
      </c>
      <c r="N751" s="125" t="s">
        <v>118</v>
      </c>
    </row>
    <row r="752" spans="1:14" x14ac:dyDescent="0.4">
      <c r="A752" s="40" t="str">
        <f t="shared" si="11"/>
        <v>76234 COOKE</v>
      </c>
      <c r="B752" s="38">
        <v>0.68500000000000005</v>
      </c>
      <c r="C752" s="38">
        <v>0.68500000000000005</v>
      </c>
      <c r="D752" s="39">
        <v>0.68799999999999994</v>
      </c>
      <c r="E752" s="39">
        <v>0.66400000000000003</v>
      </c>
      <c r="F752" s="39">
        <v>0.7</v>
      </c>
      <c r="G752" s="126">
        <v>0.72199999999999998</v>
      </c>
      <c r="H752" s="38">
        <v>1.1100000000000001</v>
      </c>
      <c r="I752" s="38">
        <v>1.1100000000000001</v>
      </c>
      <c r="J752" s="41">
        <v>1</v>
      </c>
      <c r="K752" s="41">
        <v>1</v>
      </c>
      <c r="L752" s="41"/>
      <c r="M752" s="37">
        <v>76234</v>
      </c>
      <c r="N752" s="125" t="s">
        <v>178</v>
      </c>
    </row>
    <row r="753" spans="1:14" x14ac:dyDescent="0.4">
      <c r="A753" s="40" t="str">
        <f t="shared" si="11"/>
        <v>76234 DENTON</v>
      </c>
      <c r="B753" s="38">
        <v>0.86499999999999999</v>
      </c>
      <c r="C753" s="38">
        <v>0.86499999999999999</v>
      </c>
      <c r="D753" s="39">
        <v>0.68799999999999994</v>
      </c>
      <c r="E753" s="39">
        <v>0.67100000000000004</v>
      </c>
      <c r="F753" s="39">
        <v>0.7</v>
      </c>
      <c r="G753" s="126">
        <v>0.85599999999999998</v>
      </c>
      <c r="H753" s="38">
        <v>0.93500000000000005</v>
      </c>
      <c r="I753" s="38">
        <v>0.93500000000000005</v>
      </c>
      <c r="J753" s="41">
        <v>1</v>
      </c>
      <c r="K753" s="41">
        <v>1</v>
      </c>
      <c r="L753" s="41"/>
      <c r="M753" s="37">
        <v>76234</v>
      </c>
      <c r="N753" s="125" t="s">
        <v>117</v>
      </c>
    </row>
    <row r="754" spans="1:14" x14ac:dyDescent="0.4">
      <c r="A754" s="40" t="str">
        <f t="shared" si="11"/>
        <v>76234 MONTAGUE</v>
      </c>
      <c r="B754" s="38">
        <v>0.79</v>
      </c>
      <c r="C754" s="38">
        <v>0.79</v>
      </c>
      <c r="D754" s="39">
        <v>0.68799999999999994</v>
      </c>
      <c r="E754" s="39">
        <v>0.66400000000000003</v>
      </c>
      <c r="F754" s="39">
        <v>0.7</v>
      </c>
      <c r="G754" s="126">
        <v>0.72199999999999998</v>
      </c>
      <c r="H754" s="38">
        <v>1.03</v>
      </c>
      <c r="I754" s="38">
        <v>1.03</v>
      </c>
      <c r="J754" s="41">
        <v>1</v>
      </c>
      <c r="K754" s="41">
        <v>1</v>
      </c>
      <c r="L754" s="41"/>
      <c r="M754" s="37">
        <v>76234</v>
      </c>
      <c r="N754" s="125" t="s">
        <v>175</v>
      </c>
    </row>
    <row r="755" spans="1:14" x14ac:dyDescent="0.4">
      <c r="A755" s="40" t="str">
        <f t="shared" si="11"/>
        <v>76234 WISE</v>
      </c>
      <c r="B755" s="38">
        <v>0.81499999999999995</v>
      </c>
      <c r="C755" s="38">
        <v>0.81499999999999995</v>
      </c>
      <c r="D755" s="39">
        <v>0.68799999999999994</v>
      </c>
      <c r="E755" s="39">
        <v>0.66400000000000003</v>
      </c>
      <c r="F755" s="39">
        <v>0.7</v>
      </c>
      <c r="G755" s="126">
        <v>0.79</v>
      </c>
      <c r="H755" s="38">
        <v>1.05</v>
      </c>
      <c r="I755" s="38">
        <v>1.05</v>
      </c>
      <c r="J755" s="41">
        <v>1</v>
      </c>
      <c r="K755" s="41">
        <v>1</v>
      </c>
      <c r="L755" s="41"/>
      <c r="M755" s="37">
        <v>76234</v>
      </c>
      <c r="N755" s="125" t="s">
        <v>169</v>
      </c>
    </row>
    <row r="756" spans="1:14" x14ac:dyDescent="0.4">
      <c r="A756" s="40" t="str">
        <f t="shared" si="11"/>
        <v>76238 COOKE</v>
      </c>
      <c r="B756" s="38">
        <v>0.68500000000000005</v>
      </c>
      <c r="C756" s="38">
        <v>0.68500000000000005</v>
      </c>
      <c r="D756" s="39">
        <v>0.68799999999999994</v>
      </c>
      <c r="E756" s="39">
        <v>0.66400000000000003</v>
      </c>
      <c r="F756" s="39">
        <v>0.7</v>
      </c>
      <c r="G756" s="126">
        <v>0.72199999999999998</v>
      </c>
      <c r="H756" s="38">
        <v>1.1100000000000001</v>
      </c>
      <c r="I756" s="38">
        <v>1.1100000000000001</v>
      </c>
      <c r="J756" s="41">
        <v>1</v>
      </c>
      <c r="K756" s="41">
        <v>1</v>
      </c>
      <c r="L756" s="41"/>
      <c r="M756" s="37">
        <v>76238</v>
      </c>
      <c r="N756" s="125" t="s">
        <v>178</v>
      </c>
    </row>
    <row r="757" spans="1:14" x14ac:dyDescent="0.4">
      <c r="A757" s="40" t="str">
        <f t="shared" si="11"/>
        <v>76239 COOKE</v>
      </c>
      <c r="B757" s="38">
        <v>0.68500000000000005</v>
      </c>
      <c r="C757" s="38">
        <v>0.68500000000000005</v>
      </c>
      <c r="D757" s="39">
        <v>0.68799999999999994</v>
      </c>
      <c r="E757" s="39">
        <v>0.66400000000000003</v>
      </c>
      <c r="F757" s="39">
        <v>0.7</v>
      </c>
      <c r="G757" s="126">
        <v>0.72199999999999998</v>
      </c>
      <c r="H757" s="38">
        <v>1.1100000000000001</v>
      </c>
      <c r="I757" s="38">
        <v>1.1100000000000001</v>
      </c>
      <c r="J757" s="41">
        <v>1</v>
      </c>
      <c r="K757" s="41">
        <v>1</v>
      </c>
      <c r="L757" s="41"/>
      <c r="M757" s="37">
        <v>76239</v>
      </c>
      <c r="N757" s="125" t="s">
        <v>178</v>
      </c>
    </row>
    <row r="758" spans="1:14" x14ac:dyDescent="0.4">
      <c r="A758" s="40" t="str">
        <f t="shared" si="11"/>
        <v>76239 MONTAGUE</v>
      </c>
      <c r="B758" s="38">
        <v>0.79</v>
      </c>
      <c r="C758" s="38">
        <v>0.79</v>
      </c>
      <c r="D758" s="39">
        <v>0.68799999999999994</v>
      </c>
      <c r="E758" s="39">
        <v>0.66400000000000003</v>
      </c>
      <c r="F758" s="39">
        <v>0.7</v>
      </c>
      <c r="G758" s="126">
        <v>0.72199999999999998</v>
      </c>
      <c r="H758" s="38">
        <v>1.03</v>
      </c>
      <c r="I758" s="38">
        <v>1.03</v>
      </c>
      <c r="J758" s="41">
        <v>1</v>
      </c>
      <c r="K758" s="41">
        <v>1</v>
      </c>
      <c r="L758" s="41"/>
      <c r="M758" s="37">
        <v>76239</v>
      </c>
      <c r="N758" s="125" t="s">
        <v>175</v>
      </c>
    </row>
    <row r="759" spans="1:14" x14ac:dyDescent="0.4">
      <c r="A759" s="40" t="str">
        <f t="shared" si="11"/>
        <v>76240 COOKE</v>
      </c>
      <c r="B759" s="38">
        <v>0.68500000000000005</v>
      </c>
      <c r="C759" s="38">
        <v>0.68500000000000005</v>
      </c>
      <c r="D759" s="39">
        <v>0.68799999999999994</v>
      </c>
      <c r="E759" s="39">
        <v>0.66400000000000003</v>
      </c>
      <c r="F759" s="39">
        <v>0.7</v>
      </c>
      <c r="G759" s="126">
        <v>0.72199999999999998</v>
      </c>
      <c r="H759" s="38">
        <v>1.1100000000000001</v>
      </c>
      <c r="I759" s="38">
        <v>1.1100000000000001</v>
      </c>
      <c r="J759" s="41">
        <v>1</v>
      </c>
      <c r="K759" s="41">
        <v>1</v>
      </c>
      <c r="L759" s="41"/>
      <c r="M759" s="37">
        <v>76240</v>
      </c>
      <c r="N759" s="125" t="s">
        <v>178</v>
      </c>
    </row>
    <row r="760" spans="1:14" x14ac:dyDescent="0.4">
      <c r="A760" s="40" t="str">
        <f t="shared" si="11"/>
        <v>76240 GRAYSON</v>
      </c>
      <c r="B760" s="38">
        <v>0.81</v>
      </c>
      <c r="C760" s="38">
        <v>0.81</v>
      </c>
      <c r="D760" s="39">
        <v>0.68799999999999994</v>
      </c>
      <c r="E760" s="39">
        <v>0.66400000000000003</v>
      </c>
      <c r="F760" s="39">
        <v>0.7</v>
      </c>
      <c r="G760" s="126">
        <v>0.80300000000000005</v>
      </c>
      <c r="H760" s="38">
        <v>1.0649999999999999</v>
      </c>
      <c r="I760" s="38">
        <v>1.0649999999999999</v>
      </c>
      <c r="J760" s="41">
        <v>1</v>
      </c>
      <c r="K760" s="41">
        <v>1</v>
      </c>
      <c r="L760" s="41"/>
      <c r="M760" s="37">
        <v>76240</v>
      </c>
      <c r="N760" s="125" t="s">
        <v>118</v>
      </c>
    </row>
    <row r="761" spans="1:14" x14ac:dyDescent="0.4">
      <c r="A761" s="40" t="str">
        <f t="shared" si="11"/>
        <v>76244 TARRANT</v>
      </c>
      <c r="B761" s="38">
        <v>0.91500000000000004</v>
      </c>
      <c r="C761" s="38">
        <v>0.91500000000000004</v>
      </c>
      <c r="D761" s="39">
        <v>1</v>
      </c>
      <c r="E761" s="39">
        <v>0.77400000000000002</v>
      </c>
      <c r="F761" s="39">
        <v>1</v>
      </c>
      <c r="G761" s="126">
        <v>0.84099999999999997</v>
      </c>
      <c r="H761" s="38">
        <v>0.94</v>
      </c>
      <c r="I761" s="38">
        <v>0.94</v>
      </c>
      <c r="J761" s="41">
        <v>1</v>
      </c>
      <c r="K761" s="41">
        <v>1</v>
      </c>
      <c r="L761" s="41"/>
      <c r="M761" s="37">
        <v>76244</v>
      </c>
      <c r="N761" s="125" t="s">
        <v>121</v>
      </c>
    </row>
    <row r="762" spans="1:14" x14ac:dyDescent="0.4">
      <c r="A762" s="40" t="str">
        <f t="shared" si="11"/>
        <v>76245 GRAYSON</v>
      </c>
      <c r="B762" s="38">
        <v>0.81</v>
      </c>
      <c r="C762" s="38">
        <v>0.81</v>
      </c>
      <c r="D762" s="39">
        <v>0.68799999999999994</v>
      </c>
      <c r="E762" s="39">
        <v>0.66400000000000003</v>
      </c>
      <c r="F762" s="39">
        <v>0.7</v>
      </c>
      <c r="G762" s="126">
        <v>0.80300000000000005</v>
      </c>
      <c r="H762" s="38">
        <v>1.0649999999999999</v>
      </c>
      <c r="I762" s="38">
        <v>1.0649999999999999</v>
      </c>
      <c r="J762" s="41">
        <v>1</v>
      </c>
      <c r="K762" s="41">
        <v>1</v>
      </c>
      <c r="L762" s="41"/>
      <c r="M762" s="37">
        <v>76245</v>
      </c>
      <c r="N762" s="125" t="s">
        <v>118</v>
      </c>
    </row>
    <row r="763" spans="1:14" x14ac:dyDescent="0.4">
      <c r="A763" s="40" t="str">
        <f t="shared" si="11"/>
        <v>76247 DENTON</v>
      </c>
      <c r="B763" s="38">
        <v>0.86499999999999999</v>
      </c>
      <c r="C763" s="38">
        <v>0.86499999999999999</v>
      </c>
      <c r="D763" s="39">
        <v>0.68799999999999994</v>
      </c>
      <c r="E763" s="39">
        <v>0.67100000000000004</v>
      </c>
      <c r="F763" s="39">
        <v>0.7</v>
      </c>
      <c r="G763" s="126">
        <v>0.85599999999999998</v>
      </c>
      <c r="H763" s="38">
        <v>0.93500000000000005</v>
      </c>
      <c r="I763" s="38">
        <v>0.93500000000000005</v>
      </c>
      <c r="J763" s="41">
        <v>1</v>
      </c>
      <c r="K763" s="41">
        <v>1</v>
      </c>
      <c r="L763" s="41"/>
      <c r="M763" s="37">
        <v>76247</v>
      </c>
      <c r="N763" s="125" t="s">
        <v>117</v>
      </c>
    </row>
    <row r="764" spans="1:14" x14ac:dyDescent="0.4">
      <c r="A764" s="40" t="str">
        <f t="shared" si="11"/>
        <v>76247 WISE</v>
      </c>
      <c r="B764" s="38">
        <v>0.81499999999999995</v>
      </c>
      <c r="C764" s="38">
        <v>0.81499999999999995</v>
      </c>
      <c r="D764" s="39">
        <v>0.68799999999999994</v>
      </c>
      <c r="E764" s="39">
        <v>0.66400000000000003</v>
      </c>
      <c r="F764" s="39">
        <v>0.7</v>
      </c>
      <c r="G764" s="126">
        <v>0.79</v>
      </c>
      <c r="H764" s="38">
        <v>1.05</v>
      </c>
      <c r="I764" s="38">
        <v>1.05</v>
      </c>
      <c r="J764" s="41">
        <v>1</v>
      </c>
      <c r="K764" s="41">
        <v>1</v>
      </c>
      <c r="L764" s="41"/>
      <c r="M764" s="37">
        <v>76247</v>
      </c>
      <c r="N764" s="125" t="s">
        <v>169</v>
      </c>
    </row>
    <row r="765" spans="1:14" x14ac:dyDescent="0.4">
      <c r="A765" s="40" t="str">
        <f t="shared" si="11"/>
        <v>76248 TARRANT</v>
      </c>
      <c r="B765" s="38">
        <v>0.91500000000000004</v>
      </c>
      <c r="C765" s="38">
        <v>0.91500000000000004</v>
      </c>
      <c r="D765" s="39">
        <v>1</v>
      </c>
      <c r="E765" s="39">
        <v>0.77400000000000002</v>
      </c>
      <c r="F765" s="39">
        <v>1</v>
      </c>
      <c r="G765" s="126">
        <v>0.84099999999999997</v>
      </c>
      <c r="H765" s="38">
        <v>0.94</v>
      </c>
      <c r="I765" s="38">
        <v>0.94</v>
      </c>
      <c r="J765" s="41">
        <v>1</v>
      </c>
      <c r="K765" s="41">
        <v>1</v>
      </c>
      <c r="L765" s="41"/>
      <c r="M765" s="37">
        <v>76248</v>
      </c>
      <c r="N765" s="125" t="s">
        <v>121</v>
      </c>
    </row>
    <row r="766" spans="1:14" x14ac:dyDescent="0.4">
      <c r="A766" s="40" t="str">
        <f t="shared" si="11"/>
        <v>76249 DENTON</v>
      </c>
      <c r="B766" s="38">
        <v>0.86499999999999999</v>
      </c>
      <c r="C766" s="38">
        <v>0.86499999999999999</v>
      </c>
      <c r="D766" s="39">
        <v>0.68799999999999994</v>
      </c>
      <c r="E766" s="39">
        <v>0.67100000000000004</v>
      </c>
      <c r="F766" s="39">
        <v>0.7</v>
      </c>
      <c r="G766" s="126">
        <v>0.85599999999999998</v>
      </c>
      <c r="H766" s="38">
        <v>0.93500000000000005</v>
      </c>
      <c r="I766" s="38">
        <v>0.93500000000000005</v>
      </c>
      <c r="J766" s="41">
        <v>1</v>
      </c>
      <c r="K766" s="41">
        <v>1</v>
      </c>
      <c r="L766" s="41"/>
      <c r="M766" s="37">
        <v>76249</v>
      </c>
      <c r="N766" s="125" t="s">
        <v>117</v>
      </c>
    </row>
    <row r="767" spans="1:14" x14ac:dyDescent="0.4">
      <c r="A767" s="40" t="str">
        <f t="shared" si="11"/>
        <v>76249 WISE</v>
      </c>
      <c r="B767" s="38">
        <v>0.81499999999999995</v>
      </c>
      <c r="C767" s="38">
        <v>0.81499999999999995</v>
      </c>
      <c r="D767" s="39">
        <v>0.68799999999999994</v>
      </c>
      <c r="E767" s="39">
        <v>0.66400000000000003</v>
      </c>
      <c r="F767" s="39">
        <v>0.7</v>
      </c>
      <c r="G767" s="126">
        <v>0.79</v>
      </c>
      <c r="H767" s="38">
        <v>1.05</v>
      </c>
      <c r="I767" s="38">
        <v>1.05</v>
      </c>
      <c r="J767" s="41">
        <v>1</v>
      </c>
      <c r="K767" s="41">
        <v>1</v>
      </c>
      <c r="L767" s="41"/>
      <c r="M767" s="37">
        <v>76249</v>
      </c>
      <c r="N767" s="125" t="s">
        <v>169</v>
      </c>
    </row>
    <row r="768" spans="1:14" x14ac:dyDescent="0.4">
      <c r="A768" s="40" t="str">
        <f t="shared" si="11"/>
        <v>76250 COOKE</v>
      </c>
      <c r="B768" s="38">
        <v>0.68500000000000005</v>
      </c>
      <c r="C768" s="38">
        <v>0.68500000000000005</v>
      </c>
      <c r="D768" s="39">
        <v>0.68799999999999994</v>
      </c>
      <c r="E768" s="39">
        <v>0.66400000000000003</v>
      </c>
      <c r="F768" s="39">
        <v>0.7</v>
      </c>
      <c r="G768" s="126">
        <v>0.72199999999999998</v>
      </c>
      <c r="H768" s="38">
        <v>1.1100000000000001</v>
      </c>
      <c r="I768" s="38">
        <v>1.1100000000000001</v>
      </c>
      <c r="J768" s="41">
        <v>1</v>
      </c>
      <c r="K768" s="41">
        <v>1</v>
      </c>
      <c r="L768" s="41"/>
      <c r="M768" s="37">
        <v>76250</v>
      </c>
      <c r="N768" s="125" t="s">
        <v>178</v>
      </c>
    </row>
    <row r="769" spans="1:14" x14ac:dyDescent="0.4">
      <c r="A769" s="40" t="str">
        <f t="shared" si="11"/>
        <v>76251 MONTAGUE</v>
      </c>
      <c r="B769" s="38">
        <v>0.79</v>
      </c>
      <c r="C769" s="38">
        <v>0.79</v>
      </c>
      <c r="D769" s="39">
        <v>0.68799999999999994</v>
      </c>
      <c r="E769" s="39">
        <v>0.66400000000000003</v>
      </c>
      <c r="F769" s="39">
        <v>0.7</v>
      </c>
      <c r="G769" s="126">
        <v>0.72199999999999998</v>
      </c>
      <c r="H769" s="38">
        <v>1.03</v>
      </c>
      <c r="I769" s="38">
        <v>1.03</v>
      </c>
      <c r="J769" s="41">
        <v>1</v>
      </c>
      <c r="K769" s="41">
        <v>1</v>
      </c>
      <c r="L769" s="41"/>
      <c r="M769" s="37">
        <v>76251</v>
      </c>
      <c r="N769" s="125" t="s">
        <v>175</v>
      </c>
    </row>
    <row r="770" spans="1:14" x14ac:dyDescent="0.4">
      <c r="A770" s="40" t="str">
        <f t="shared" si="11"/>
        <v>76252 COOKE</v>
      </c>
      <c r="B770" s="38">
        <v>0.68500000000000005</v>
      </c>
      <c r="C770" s="38">
        <v>0.68500000000000005</v>
      </c>
      <c r="D770" s="39">
        <v>0.68799999999999994</v>
      </c>
      <c r="E770" s="39">
        <v>0.66400000000000003</v>
      </c>
      <c r="F770" s="39">
        <v>0.7</v>
      </c>
      <c r="G770" s="126">
        <v>0.72199999999999998</v>
      </c>
      <c r="H770" s="38">
        <v>1.1100000000000001</v>
      </c>
      <c r="I770" s="38">
        <v>1.1100000000000001</v>
      </c>
      <c r="J770" s="41">
        <v>1</v>
      </c>
      <c r="K770" s="41">
        <v>1</v>
      </c>
      <c r="L770" s="41"/>
      <c r="M770" s="37">
        <v>76252</v>
      </c>
      <c r="N770" s="125" t="s">
        <v>178</v>
      </c>
    </row>
    <row r="771" spans="1:14" x14ac:dyDescent="0.4">
      <c r="A771" s="40" t="str">
        <f t="shared" si="11"/>
        <v>76252 MONTAGUE</v>
      </c>
      <c r="B771" s="38">
        <v>0.79</v>
      </c>
      <c r="C771" s="38">
        <v>0.79</v>
      </c>
      <c r="D771" s="39">
        <v>0.68799999999999994</v>
      </c>
      <c r="E771" s="39">
        <v>0.66400000000000003</v>
      </c>
      <c r="F771" s="39">
        <v>0.7</v>
      </c>
      <c r="G771" s="126">
        <v>0.72199999999999998</v>
      </c>
      <c r="H771" s="38">
        <v>1.03</v>
      </c>
      <c r="I771" s="38">
        <v>1.03</v>
      </c>
      <c r="J771" s="41">
        <v>1</v>
      </c>
      <c r="K771" s="41">
        <v>1</v>
      </c>
      <c r="L771" s="41"/>
      <c r="M771" s="37">
        <v>76252</v>
      </c>
      <c r="N771" s="125" t="s">
        <v>175</v>
      </c>
    </row>
    <row r="772" spans="1:14" x14ac:dyDescent="0.4">
      <c r="A772" s="40" t="str">
        <f t="shared" si="11"/>
        <v>76255 MONTAGUE</v>
      </c>
      <c r="B772" s="38">
        <v>0.79</v>
      </c>
      <c r="C772" s="38">
        <v>0.79</v>
      </c>
      <c r="D772" s="39">
        <v>0.68799999999999994</v>
      </c>
      <c r="E772" s="39">
        <v>0.66400000000000003</v>
      </c>
      <c r="F772" s="39">
        <v>0.7</v>
      </c>
      <c r="G772" s="126">
        <v>0.72199999999999998</v>
      </c>
      <c r="H772" s="38">
        <v>1.03</v>
      </c>
      <c r="I772" s="38">
        <v>1.03</v>
      </c>
      <c r="J772" s="41">
        <v>1</v>
      </c>
      <c r="K772" s="41">
        <v>1</v>
      </c>
      <c r="L772" s="41"/>
      <c r="M772" s="37">
        <v>76255</v>
      </c>
      <c r="N772" s="125" t="s">
        <v>175</v>
      </c>
    </row>
    <row r="773" spans="1:14" x14ac:dyDescent="0.4">
      <c r="A773" s="40" t="str">
        <f t="shared" si="11"/>
        <v>76258 COOKE</v>
      </c>
      <c r="B773" s="38">
        <v>0.68500000000000005</v>
      </c>
      <c r="C773" s="38">
        <v>0.68500000000000005</v>
      </c>
      <c r="D773" s="39">
        <v>0.68799999999999994</v>
      </c>
      <c r="E773" s="39">
        <v>0.66400000000000003</v>
      </c>
      <c r="F773" s="39">
        <v>0.7</v>
      </c>
      <c r="G773" s="126">
        <v>0.72199999999999998</v>
      </c>
      <c r="H773" s="38">
        <v>1.1100000000000001</v>
      </c>
      <c r="I773" s="38">
        <v>1.1100000000000001</v>
      </c>
      <c r="J773" s="41">
        <v>1</v>
      </c>
      <c r="K773" s="41">
        <v>1</v>
      </c>
      <c r="L773" s="41"/>
      <c r="M773" s="37">
        <v>76258</v>
      </c>
      <c r="N773" s="125" t="s">
        <v>178</v>
      </c>
    </row>
    <row r="774" spans="1:14" x14ac:dyDescent="0.4">
      <c r="A774" s="40" t="str">
        <f t="shared" si="11"/>
        <v>76258 DENTON</v>
      </c>
      <c r="B774" s="38">
        <v>0.86499999999999999</v>
      </c>
      <c r="C774" s="38">
        <v>0.86499999999999999</v>
      </c>
      <c r="D774" s="39">
        <v>0.68799999999999994</v>
      </c>
      <c r="E774" s="39">
        <v>0.67100000000000004</v>
      </c>
      <c r="F774" s="39">
        <v>0.7</v>
      </c>
      <c r="G774" s="126">
        <v>0.85599999999999998</v>
      </c>
      <c r="H774" s="38">
        <v>0.93500000000000005</v>
      </c>
      <c r="I774" s="38">
        <v>0.93500000000000005</v>
      </c>
      <c r="J774" s="41">
        <v>1</v>
      </c>
      <c r="K774" s="41">
        <v>1</v>
      </c>
      <c r="L774" s="41"/>
      <c r="M774" s="37">
        <v>76258</v>
      </c>
      <c r="N774" s="125" t="s">
        <v>117</v>
      </c>
    </row>
    <row r="775" spans="1:14" x14ac:dyDescent="0.4">
      <c r="A775" s="40" t="str">
        <f t="shared" si="11"/>
        <v>76258 GRAYSON</v>
      </c>
      <c r="B775" s="38">
        <v>0.81</v>
      </c>
      <c r="C775" s="38">
        <v>0.81</v>
      </c>
      <c r="D775" s="39">
        <v>0.68799999999999994</v>
      </c>
      <c r="E775" s="39">
        <v>0.66400000000000003</v>
      </c>
      <c r="F775" s="39">
        <v>0.7</v>
      </c>
      <c r="G775" s="126">
        <v>0.80300000000000005</v>
      </c>
      <c r="H775" s="38">
        <v>1.0649999999999999</v>
      </c>
      <c r="I775" s="38">
        <v>1.0649999999999999</v>
      </c>
      <c r="J775" s="41">
        <v>1</v>
      </c>
      <c r="K775" s="41">
        <v>1</v>
      </c>
      <c r="L775" s="41"/>
      <c r="M775" s="37">
        <v>76258</v>
      </c>
      <c r="N775" s="125" t="s">
        <v>118</v>
      </c>
    </row>
    <row r="776" spans="1:14" x14ac:dyDescent="0.4">
      <c r="A776" s="40" t="str">
        <f t="shared" ref="A776:A839" si="12">M776&amp;" "&amp;N776</f>
        <v>76259 DENTON</v>
      </c>
      <c r="B776" s="38">
        <v>0.86499999999999999</v>
      </c>
      <c r="C776" s="38">
        <v>0.86499999999999999</v>
      </c>
      <c r="D776" s="39">
        <v>0.68799999999999994</v>
      </c>
      <c r="E776" s="39">
        <v>0.67100000000000004</v>
      </c>
      <c r="F776" s="39">
        <v>0.7</v>
      </c>
      <c r="G776" s="126">
        <v>0.85599999999999998</v>
      </c>
      <c r="H776" s="38">
        <v>0.93500000000000005</v>
      </c>
      <c r="I776" s="38">
        <v>0.93500000000000005</v>
      </c>
      <c r="J776" s="41">
        <v>1</v>
      </c>
      <c r="K776" s="41">
        <v>1</v>
      </c>
      <c r="L776" s="41"/>
      <c r="M776" s="37">
        <v>76259</v>
      </c>
      <c r="N776" s="125" t="s">
        <v>117</v>
      </c>
    </row>
    <row r="777" spans="1:14" x14ac:dyDescent="0.4">
      <c r="A777" s="40" t="str">
        <f t="shared" si="12"/>
        <v>76259 WISE</v>
      </c>
      <c r="B777" s="38">
        <v>0.81499999999999995</v>
      </c>
      <c r="C777" s="38">
        <v>0.81499999999999995</v>
      </c>
      <c r="D777" s="39">
        <v>0.68799999999999994</v>
      </c>
      <c r="E777" s="39">
        <v>0.66400000000000003</v>
      </c>
      <c r="F777" s="39">
        <v>0.7</v>
      </c>
      <c r="G777" s="126">
        <v>0.79</v>
      </c>
      <c r="H777" s="38">
        <v>1.05</v>
      </c>
      <c r="I777" s="38">
        <v>1.05</v>
      </c>
      <c r="J777" s="41">
        <v>1</v>
      </c>
      <c r="K777" s="41">
        <v>1</v>
      </c>
      <c r="L777" s="41"/>
      <c r="M777" s="37">
        <v>76259</v>
      </c>
      <c r="N777" s="125" t="s">
        <v>169</v>
      </c>
    </row>
    <row r="778" spans="1:14" x14ac:dyDescent="0.4">
      <c r="A778" s="40" t="str">
        <f t="shared" si="12"/>
        <v>76261 CLAY</v>
      </c>
      <c r="B778" s="38">
        <v>0.79</v>
      </c>
      <c r="C778" s="38">
        <v>0.79</v>
      </c>
      <c r="D778" s="39">
        <v>0.68799999999999994</v>
      </c>
      <c r="E778" s="39">
        <v>0.66400000000000003</v>
      </c>
      <c r="F778" s="39">
        <v>0.7</v>
      </c>
      <c r="G778" s="126">
        <v>0.72199999999999998</v>
      </c>
      <c r="H778" s="38">
        <v>0.95</v>
      </c>
      <c r="I778" s="38">
        <v>0.95</v>
      </c>
      <c r="J778" s="41">
        <v>1</v>
      </c>
      <c r="K778" s="41">
        <v>1</v>
      </c>
      <c r="L778" s="41"/>
      <c r="M778" s="37">
        <v>76261</v>
      </c>
      <c r="N778" s="125" t="s">
        <v>176</v>
      </c>
    </row>
    <row r="779" spans="1:14" x14ac:dyDescent="0.4">
      <c r="A779" s="40" t="str">
        <f t="shared" si="12"/>
        <v>76261 MONTAGUE</v>
      </c>
      <c r="B779" s="38">
        <v>0.79</v>
      </c>
      <c r="C779" s="38">
        <v>0.79</v>
      </c>
      <c r="D779" s="39">
        <v>0.68799999999999994</v>
      </c>
      <c r="E779" s="39">
        <v>0.66400000000000003</v>
      </c>
      <c r="F779" s="39">
        <v>0.7</v>
      </c>
      <c r="G779" s="126">
        <v>0.72199999999999998</v>
      </c>
      <c r="H779" s="38">
        <v>1.03</v>
      </c>
      <c r="I779" s="38">
        <v>1.03</v>
      </c>
      <c r="J779" s="41">
        <v>1</v>
      </c>
      <c r="K779" s="41">
        <v>1</v>
      </c>
      <c r="L779" s="41"/>
      <c r="M779" s="37">
        <v>76261</v>
      </c>
      <c r="N779" s="125" t="s">
        <v>175</v>
      </c>
    </row>
    <row r="780" spans="1:14" x14ac:dyDescent="0.4">
      <c r="A780" s="40" t="str">
        <f t="shared" si="12"/>
        <v>76262 DENTON</v>
      </c>
      <c r="B780" s="38">
        <v>0.86499999999999999</v>
      </c>
      <c r="C780" s="38">
        <v>0.86499999999999999</v>
      </c>
      <c r="D780" s="39">
        <v>0.68799999999999994</v>
      </c>
      <c r="E780" s="39">
        <v>0.67100000000000004</v>
      </c>
      <c r="F780" s="39">
        <v>0.7</v>
      </c>
      <c r="G780" s="126">
        <v>0.85599999999999998</v>
      </c>
      <c r="H780" s="38">
        <v>0.93500000000000005</v>
      </c>
      <c r="I780" s="38">
        <v>0.93500000000000005</v>
      </c>
      <c r="J780" s="41">
        <v>1</v>
      </c>
      <c r="K780" s="41">
        <v>1</v>
      </c>
      <c r="L780" s="41"/>
      <c r="M780" s="37">
        <v>76262</v>
      </c>
      <c r="N780" s="125" t="s">
        <v>117</v>
      </c>
    </row>
    <row r="781" spans="1:14" x14ac:dyDescent="0.4">
      <c r="A781" s="40" t="str">
        <f t="shared" si="12"/>
        <v>76262 TARRANT</v>
      </c>
      <c r="B781" s="38">
        <v>0.91500000000000004</v>
      </c>
      <c r="C781" s="38">
        <v>0.91500000000000004</v>
      </c>
      <c r="D781" s="39">
        <v>1</v>
      </c>
      <c r="E781" s="39">
        <v>0.77400000000000002</v>
      </c>
      <c r="F781" s="39">
        <v>1</v>
      </c>
      <c r="G781" s="126">
        <v>0.84099999999999997</v>
      </c>
      <c r="H781" s="38">
        <v>0.94</v>
      </c>
      <c r="I781" s="38">
        <v>0.94</v>
      </c>
      <c r="J781" s="41">
        <v>1</v>
      </c>
      <c r="K781" s="41">
        <v>1</v>
      </c>
      <c r="L781" s="41"/>
      <c r="M781" s="37">
        <v>76262</v>
      </c>
      <c r="N781" s="125" t="s">
        <v>121</v>
      </c>
    </row>
    <row r="782" spans="1:14" x14ac:dyDescent="0.4">
      <c r="A782" s="40" t="str">
        <f t="shared" si="12"/>
        <v>76263 COOKE</v>
      </c>
      <c r="B782" s="38">
        <v>0.68500000000000005</v>
      </c>
      <c r="C782" s="38">
        <v>0.68500000000000005</v>
      </c>
      <c r="D782" s="39">
        <v>0.68799999999999994</v>
      </c>
      <c r="E782" s="39">
        <v>0.66400000000000003</v>
      </c>
      <c r="F782" s="39">
        <v>0.7</v>
      </c>
      <c r="G782" s="126">
        <v>0.72199999999999998</v>
      </c>
      <c r="H782" s="38">
        <v>1.1100000000000001</v>
      </c>
      <c r="I782" s="38">
        <v>1.1100000000000001</v>
      </c>
      <c r="J782" s="41">
        <v>1</v>
      </c>
      <c r="K782" s="41">
        <v>1</v>
      </c>
      <c r="L782" s="41"/>
      <c r="M782" s="37">
        <v>76263</v>
      </c>
      <c r="N782" s="125" t="s">
        <v>178</v>
      </c>
    </row>
    <row r="783" spans="1:14" x14ac:dyDescent="0.4">
      <c r="A783" s="40" t="str">
        <f t="shared" si="12"/>
        <v>76264 GRAYSON</v>
      </c>
      <c r="B783" s="38">
        <v>0.81</v>
      </c>
      <c r="C783" s="38">
        <v>0.81</v>
      </c>
      <c r="D783" s="39">
        <v>0.68799999999999994</v>
      </c>
      <c r="E783" s="39">
        <v>0.66400000000000003</v>
      </c>
      <c r="F783" s="39">
        <v>0.7</v>
      </c>
      <c r="G783" s="126">
        <v>0.80300000000000005</v>
      </c>
      <c r="H783" s="38">
        <v>1.0649999999999999</v>
      </c>
      <c r="I783" s="38">
        <v>1.0649999999999999</v>
      </c>
      <c r="J783" s="41">
        <v>1</v>
      </c>
      <c r="K783" s="41">
        <v>1</v>
      </c>
      <c r="L783" s="41"/>
      <c r="M783" s="37">
        <v>76264</v>
      </c>
      <c r="N783" s="125" t="s">
        <v>118</v>
      </c>
    </row>
    <row r="784" spans="1:14" x14ac:dyDescent="0.4">
      <c r="A784" s="40" t="str">
        <f t="shared" si="12"/>
        <v>76265 COOKE</v>
      </c>
      <c r="B784" s="38">
        <v>0.68500000000000005</v>
      </c>
      <c r="C784" s="38">
        <v>0.68500000000000005</v>
      </c>
      <c r="D784" s="39">
        <v>0.68799999999999994</v>
      </c>
      <c r="E784" s="39">
        <v>0.66400000000000003</v>
      </c>
      <c r="F784" s="39">
        <v>0.7</v>
      </c>
      <c r="G784" s="126">
        <v>0.72199999999999998</v>
      </c>
      <c r="H784" s="38">
        <v>1.1100000000000001</v>
      </c>
      <c r="I784" s="38">
        <v>1.1100000000000001</v>
      </c>
      <c r="J784" s="41">
        <v>1</v>
      </c>
      <c r="K784" s="41">
        <v>1</v>
      </c>
      <c r="L784" s="41"/>
      <c r="M784" s="37">
        <v>76265</v>
      </c>
      <c r="N784" s="125" t="s">
        <v>178</v>
      </c>
    </row>
    <row r="785" spans="1:14" x14ac:dyDescent="0.4">
      <c r="A785" s="40" t="str">
        <f t="shared" si="12"/>
        <v>76265 MONTAGUE</v>
      </c>
      <c r="B785" s="38">
        <v>0.79</v>
      </c>
      <c r="C785" s="38">
        <v>0.79</v>
      </c>
      <c r="D785" s="39">
        <v>0.68799999999999994</v>
      </c>
      <c r="E785" s="39">
        <v>0.66400000000000003</v>
      </c>
      <c r="F785" s="39">
        <v>0.7</v>
      </c>
      <c r="G785" s="126">
        <v>0.72199999999999998</v>
      </c>
      <c r="H785" s="38">
        <v>1.03</v>
      </c>
      <c r="I785" s="38">
        <v>1.03</v>
      </c>
      <c r="J785" s="41">
        <v>1</v>
      </c>
      <c r="K785" s="41">
        <v>1</v>
      </c>
      <c r="L785" s="41"/>
      <c r="M785" s="37">
        <v>76265</v>
      </c>
      <c r="N785" s="125" t="s">
        <v>175</v>
      </c>
    </row>
    <row r="786" spans="1:14" x14ac:dyDescent="0.4">
      <c r="A786" s="40" t="str">
        <f t="shared" si="12"/>
        <v>76266 COOKE</v>
      </c>
      <c r="B786" s="38">
        <v>0.68500000000000005</v>
      </c>
      <c r="C786" s="38">
        <v>0.68500000000000005</v>
      </c>
      <c r="D786" s="39">
        <v>0.68799999999999994</v>
      </c>
      <c r="E786" s="39">
        <v>0.66400000000000003</v>
      </c>
      <c r="F786" s="39">
        <v>0.7</v>
      </c>
      <c r="G786" s="126">
        <v>0.72199999999999998</v>
      </c>
      <c r="H786" s="38">
        <v>1.1100000000000001</v>
      </c>
      <c r="I786" s="38">
        <v>1.1100000000000001</v>
      </c>
      <c r="J786" s="41">
        <v>1</v>
      </c>
      <c r="K786" s="41">
        <v>1</v>
      </c>
      <c r="L786" s="41"/>
      <c r="M786" s="37">
        <v>76266</v>
      </c>
      <c r="N786" s="125" t="s">
        <v>178</v>
      </c>
    </row>
    <row r="787" spans="1:14" x14ac:dyDescent="0.4">
      <c r="A787" s="40" t="str">
        <f t="shared" si="12"/>
        <v>76266 DENTON</v>
      </c>
      <c r="B787" s="38">
        <v>0.86499999999999999</v>
      </c>
      <c r="C787" s="38">
        <v>0.86499999999999999</v>
      </c>
      <c r="D787" s="39">
        <v>0.68799999999999994</v>
      </c>
      <c r="E787" s="39">
        <v>0.67100000000000004</v>
      </c>
      <c r="F787" s="39">
        <v>0.7</v>
      </c>
      <c r="G787" s="126">
        <v>0.85599999999999998</v>
      </c>
      <c r="H787" s="38">
        <v>0.93500000000000005</v>
      </c>
      <c r="I787" s="38">
        <v>0.93500000000000005</v>
      </c>
      <c r="J787" s="41">
        <v>1</v>
      </c>
      <c r="K787" s="41">
        <v>1</v>
      </c>
      <c r="L787" s="41"/>
      <c r="M787" s="37">
        <v>76266</v>
      </c>
      <c r="N787" s="125" t="s">
        <v>117</v>
      </c>
    </row>
    <row r="788" spans="1:14" x14ac:dyDescent="0.4">
      <c r="A788" s="40" t="str">
        <f t="shared" si="12"/>
        <v>76270 MONTAGUE</v>
      </c>
      <c r="B788" s="38">
        <v>0.79</v>
      </c>
      <c r="C788" s="38">
        <v>0.79</v>
      </c>
      <c r="D788" s="39">
        <v>0.68799999999999994</v>
      </c>
      <c r="E788" s="39">
        <v>0.66400000000000003</v>
      </c>
      <c r="F788" s="39">
        <v>0.7</v>
      </c>
      <c r="G788" s="126">
        <v>0.72199999999999998</v>
      </c>
      <c r="H788" s="38">
        <v>1.03</v>
      </c>
      <c r="I788" s="38">
        <v>1.03</v>
      </c>
      <c r="J788" s="41">
        <v>1</v>
      </c>
      <c r="K788" s="41">
        <v>1</v>
      </c>
      <c r="L788" s="41"/>
      <c r="M788" s="37">
        <v>76270</v>
      </c>
      <c r="N788" s="125" t="s">
        <v>175</v>
      </c>
    </row>
    <row r="789" spans="1:14" x14ac:dyDescent="0.4">
      <c r="A789" s="40" t="str">
        <f t="shared" si="12"/>
        <v>76270 WISE</v>
      </c>
      <c r="B789" s="38">
        <v>0.81499999999999995</v>
      </c>
      <c r="C789" s="38">
        <v>0.81499999999999995</v>
      </c>
      <c r="D789" s="39">
        <v>0.68799999999999994</v>
      </c>
      <c r="E789" s="39">
        <v>0.66400000000000003</v>
      </c>
      <c r="F789" s="39">
        <v>0.7</v>
      </c>
      <c r="G789" s="126">
        <v>0.79</v>
      </c>
      <c r="H789" s="38">
        <v>1.05</v>
      </c>
      <c r="I789" s="38">
        <v>1.05</v>
      </c>
      <c r="J789" s="41">
        <v>1</v>
      </c>
      <c r="K789" s="41">
        <v>1</v>
      </c>
      <c r="L789" s="41"/>
      <c r="M789" s="37">
        <v>76270</v>
      </c>
      <c r="N789" s="125" t="s">
        <v>169</v>
      </c>
    </row>
    <row r="790" spans="1:14" x14ac:dyDescent="0.4">
      <c r="A790" s="40" t="str">
        <f t="shared" si="12"/>
        <v>76271 COOKE</v>
      </c>
      <c r="B790" s="38">
        <v>0.68500000000000005</v>
      </c>
      <c r="C790" s="38">
        <v>0.68500000000000005</v>
      </c>
      <c r="D790" s="39">
        <v>0.68799999999999994</v>
      </c>
      <c r="E790" s="39">
        <v>0.66400000000000003</v>
      </c>
      <c r="F790" s="39">
        <v>0.7</v>
      </c>
      <c r="G790" s="126">
        <v>0.72199999999999998</v>
      </c>
      <c r="H790" s="38">
        <v>1.1100000000000001</v>
      </c>
      <c r="I790" s="38">
        <v>1.1100000000000001</v>
      </c>
      <c r="J790" s="41">
        <v>1</v>
      </c>
      <c r="K790" s="41">
        <v>1</v>
      </c>
      <c r="L790" s="41"/>
      <c r="M790" s="37">
        <v>76271</v>
      </c>
      <c r="N790" s="125" t="s">
        <v>178</v>
      </c>
    </row>
    <row r="791" spans="1:14" x14ac:dyDescent="0.4">
      <c r="A791" s="40" t="str">
        <f t="shared" si="12"/>
        <v>76271 GRAYSON</v>
      </c>
      <c r="B791" s="38">
        <v>0.81</v>
      </c>
      <c r="C791" s="38">
        <v>0.81</v>
      </c>
      <c r="D791" s="39">
        <v>0.68799999999999994</v>
      </c>
      <c r="E791" s="39">
        <v>0.66400000000000003</v>
      </c>
      <c r="F791" s="39">
        <v>0.7</v>
      </c>
      <c r="G791" s="126">
        <v>0.80300000000000005</v>
      </c>
      <c r="H791" s="38">
        <v>1.0649999999999999</v>
      </c>
      <c r="I791" s="38">
        <v>1.0649999999999999</v>
      </c>
      <c r="J791" s="41">
        <v>1</v>
      </c>
      <c r="K791" s="41">
        <v>1</v>
      </c>
      <c r="L791" s="41"/>
      <c r="M791" s="37">
        <v>76271</v>
      </c>
      <c r="N791" s="125" t="s">
        <v>118</v>
      </c>
    </row>
    <row r="792" spans="1:14" x14ac:dyDescent="0.4">
      <c r="A792" s="40" t="str">
        <f t="shared" si="12"/>
        <v>76272 COOKE</v>
      </c>
      <c r="B792" s="38">
        <v>0.68500000000000005</v>
      </c>
      <c r="C792" s="38">
        <v>0.68500000000000005</v>
      </c>
      <c r="D792" s="39">
        <v>0.68799999999999994</v>
      </c>
      <c r="E792" s="39">
        <v>0.66400000000000003</v>
      </c>
      <c r="F792" s="39">
        <v>0.7</v>
      </c>
      <c r="G792" s="126">
        <v>0.72199999999999998</v>
      </c>
      <c r="H792" s="38">
        <v>1.1100000000000001</v>
      </c>
      <c r="I792" s="38">
        <v>1.1100000000000001</v>
      </c>
      <c r="J792" s="41">
        <v>1</v>
      </c>
      <c r="K792" s="41">
        <v>1</v>
      </c>
      <c r="L792" s="41"/>
      <c r="M792" s="37">
        <v>76272</v>
      </c>
      <c r="N792" s="125" t="s">
        <v>178</v>
      </c>
    </row>
    <row r="793" spans="1:14" x14ac:dyDescent="0.4">
      <c r="A793" s="40" t="str">
        <f t="shared" si="12"/>
        <v>76272 DENTON</v>
      </c>
      <c r="B793" s="38">
        <v>0.86499999999999999</v>
      </c>
      <c r="C793" s="38">
        <v>0.86499999999999999</v>
      </c>
      <c r="D793" s="39">
        <v>0.68799999999999994</v>
      </c>
      <c r="E793" s="39">
        <v>0.67100000000000004</v>
      </c>
      <c r="F793" s="39">
        <v>0.7</v>
      </c>
      <c r="G793" s="126">
        <v>0.85599999999999998</v>
      </c>
      <c r="H793" s="38">
        <v>0.93500000000000005</v>
      </c>
      <c r="I793" s="38">
        <v>0.93500000000000005</v>
      </c>
      <c r="J793" s="41">
        <v>1</v>
      </c>
      <c r="K793" s="41">
        <v>1</v>
      </c>
      <c r="L793" s="41"/>
      <c r="M793" s="37">
        <v>76272</v>
      </c>
      <c r="N793" s="125" t="s">
        <v>117</v>
      </c>
    </row>
    <row r="794" spans="1:14" x14ac:dyDescent="0.4">
      <c r="A794" s="40" t="str">
        <f t="shared" si="12"/>
        <v>76273 COOKE</v>
      </c>
      <c r="B794" s="38">
        <v>0.68500000000000005</v>
      </c>
      <c r="C794" s="38">
        <v>0.68500000000000005</v>
      </c>
      <c r="D794" s="39">
        <v>0.68799999999999994</v>
      </c>
      <c r="E794" s="39">
        <v>0.66400000000000003</v>
      </c>
      <c r="F794" s="39">
        <v>0.7</v>
      </c>
      <c r="G794" s="126">
        <v>0.72199999999999998</v>
      </c>
      <c r="H794" s="38">
        <v>1.1100000000000001</v>
      </c>
      <c r="I794" s="38">
        <v>1.1100000000000001</v>
      </c>
      <c r="J794" s="41">
        <v>1</v>
      </c>
      <c r="K794" s="41">
        <v>1</v>
      </c>
      <c r="L794" s="41"/>
      <c r="M794" s="37">
        <v>76273</v>
      </c>
      <c r="N794" s="125" t="s">
        <v>178</v>
      </c>
    </row>
    <row r="795" spans="1:14" x14ac:dyDescent="0.4">
      <c r="A795" s="40" t="str">
        <f t="shared" si="12"/>
        <v>76273 GRAYSON</v>
      </c>
      <c r="B795" s="38">
        <v>0.81</v>
      </c>
      <c r="C795" s="38">
        <v>0.81</v>
      </c>
      <c r="D795" s="39">
        <v>0.68799999999999994</v>
      </c>
      <c r="E795" s="39">
        <v>0.66400000000000003</v>
      </c>
      <c r="F795" s="39">
        <v>0.7</v>
      </c>
      <c r="G795" s="126">
        <v>0.80300000000000005</v>
      </c>
      <c r="H795" s="38">
        <v>1.0649999999999999</v>
      </c>
      <c r="I795" s="38">
        <v>1.0649999999999999</v>
      </c>
      <c r="J795" s="41">
        <v>1</v>
      </c>
      <c r="K795" s="41">
        <v>1</v>
      </c>
      <c r="L795" s="41"/>
      <c r="M795" s="37">
        <v>76273</v>
      </c>
      <c r="N795" s="125" t="s">
        <v>118</v>
      </c>
    </row>
    <row r="796" spans="1:14" x14ac:dyDescent="0.4">
      <c r="A796" s="40" t="str">
        <f t="shared" si="12"/>
        <v>76301 CLAY</v>
      </c>
      <c r="B796" s="38">
        <v>0.79</v>
      </c>
      <c r="C796" s="38">
        <v>0.79</v>
      </c>
      <c r="D796" s="39">
        <v>0.68799999999999994</v>
      </c>
      <c r="E796" s="39">
        <v>0.66400000000000003</v>
      </c>
      <c r="F796" s="39">
        <v>0.7</v>
      </c>
      <c r="G796" s="126">
        <v>0.72199999999999998</v>
      </c>
      <c r="H796" s="38">
        <v>0.95</v>
      </c>
      <c r="I796" s="38">
        <v>0.95</v>
      </c>
      <c r="J796" s="41">
        <v>1</v>
      </c>
      <c r="K796" s="41">
        <v>1</v>
      </c>
      <c r="L796" s="41"/>
      <c r="M796" s="37">
        <v>76301</v>
      </c>
      <c r="N796" s="125" t="s">
        <v>176</v>
      </c>
    </row>
    <row r="797" spans="1:14" x14ac:dyDescent="0.4">
      <c r="A797" s="40" t="str">
        <f t="shared" si="12"/>
        <v>76301 WICHITA</v>
      </c>
      <c r="B797" s="38">
        <v>0.66</v>
      </c>
      <c r="C797" s="38">
        <v>0.66</v>
      </c>
      <c r="D797" s="39">
        <v>0.68799999999999994</v>
      </c>
      <c r="E797" s="39">
        <v>0.66400000000000003</v>
      </c>
      <c r="F797" s="39">
        <v>0.7</v>
      </c>
      <c r="G797" s="126">
        <v>0.75700000000000001</v>
      </c>
      <c r="H797" s="38">
        <v>0.91500000000000004</v>
      </c>
      <c r="I797" s="38">
        <v>0.91500000000000004</v>
      </c>
      <c r="J797" s="41">
        <v>1</v>
      </c>
      <c r="K797" s="41">
        <v>1</v>
      </c>
      <c r="L797" s="41"/>
      <c r="M797" s="37">
        <v>76301</v>
      </c>
      <c r="N797" s="125" t="s">
        <v>179</v>
      </c>
    </row>
    <row r="798" spans="1:14" x14ac:dyDescent="0.4">
      <c r="A798" s="40" t="str">
        <f t="shared" si="12"/>
        <v>76302 ARCHER</v>
      </c>
      <c r="B798" s="38">
        <v>0.78</v>
      </c>
      <c r="C798" s="38">
        <v>0.78</v>
      </c>
      <c r="D798" s="39">
        <v>0.68799999999999994</v>
      </c>
      <c r="E798" s="39">
        <v>0.66400000000000003</v>
      </c>
      <c r="F798" s="39">
        <v>0.7</v>
      </c>
      <c r="G798" s="126">
        <v>0.72199999999999998</v>
      </c>
      <c r="H798" s="38">
        <v>0.94</v>
      </c>
      <c r="I798" s="38">
        <v>0.94</v>
      </c>
      <c r="J798" s="41">
        <v>1</v>
      </c>
      <c r="K798" s="41">
        <v>1</v>
      </c>
      <c r="L798" s="41"/>
      <c r="M798" s="37">
        <v>76302</v>
      </c>
      <c r="N798" s="125" t="s">
        <v>180</v>
      </c>
    </row>
    <row r="799" spans="1:14" x14ac:dyDescent="0.4">
      <c r="A799" s="40" t="str">
        <f t="shared" si="12"/>
        <v>76302 CLAY</v>
      </c>
      <c r="B799" s="38">
        <v>0.79</v>
      </c>
      <c r="C799" s="38">
        <v>0.79</v>
      </c>
      <c r="D799" s="39">
        <v>0.68799999999999994</v>
      </c>
      <c r="E799" s="39">
        <v>0.66400000000000003</v>
      </c>
      <c r="F799" s="39">
        <v>0.7</v>
      </c>
      <c r="G799" s="126">
        <v>0.72199999999999998</v>
      </c>
      <c r="H799" s="38">
        <v>0.95</v>
      </c>
      <c r="I799" s="38">
        <v>0.95</v>
      </c>
      <c r="J799" s="41">
        <v>1</v>
      </c>
      <c r="K799" s="41">
        <v>1</v>
      </c>
      <c r="L799" s="41"/>
      <c r="M799" s="37">
        <v>76302</v>
      </c>
      <c r="N799" s="125" t="s">
        <v>176</v>
      </c>
    </row>
    <row r="800" spans="1:14" x14ac:dyDescent="0.4">
      <c r="A800" s="40" t="str">
        <f t="shared" si="12"/>
        <v>76302 WICHITA</v>
      </c>
      <c r="B800" s="38">
        <v>0.66</v>
      </c>
      <c r="C800" s="38">
        <v>0.66</v>
      </c>
      <c r="D800" s="39">
        <v>0.68799999999999994</v>
      </c>
      <c r="E800" s="39">
        <v>0.66400000000000003</v>
      </c>
      <c r="F800" s="39">
        <v>0.7</v>
      </c>
      <c r="G800" s="126">
        <v>0.75700000000000001</v>
      </c>
      <c r="H800" s="38">
        <v>0.91500000000000004</v>
      </c>
      <c r="I800" s="38">
        <v>0.91500000000000004</v>
      </c>
      <c r="J800" s="41">
        <v>1</v>
      </c>
      <c r="K800" s="41">
        <v>1</v>
      </c>
      <c r="L800" s="41"/>
      <c r="M800" s="37">
        <v>76302</v>
      </c>
      <c r="N800" s="125" t="s">
        <v>179</v>
      </c>
    </row>
    <row r="801" spans="1:14" x14ac:dyDescent="0.4">
      <c r="A801" s="40" t="str">
        <f t="shared" si="12"/>
        <v>76305 ARCHER</v>
      </c>
      <c r="B801" s="38">
        <v>0.78</v>
      </c>
      <c r="C801" s="38">
        <v>0.78</v>
      </c>
      <c r="D801" s="39">
        <v>0.68799999999999994</v>
      </c>
      <c r="E801" s="39">
        <v>0.66400000000000003</v>
      </c>
      <c r="F801" s="39">
        <v>0.7</v>
      </c>
      <c r="G801" s="126">
        <v>0.72199999999999998</v>
      </c>
      <c r="H801" s="38">
        <v>0.94</v>
      </c>
      <c r="I801" s="38">
        <v>0.94</v>
      </c>
      <c r="J801" s="41">
        <v>1</v>
      </c>
      <c r="K801" s="41">
        <v>1</v>
      </c>
      <c r="L801" s="41"/>
      <c r="M801" s="37">
        <v>76305</v>
      </c>
      <c r="N801" s="125" t="s">
        <v>180</v>
      </c>
    </row>
    <row r="802" spans="1:14" x14ac:dyDescent="0.4">
      <c r="A802" s="40" t="str">
        <f t="shared" si="12"/>
        <v>76305 CLAY</v>
      </c>
      <c r="B802" s="38">
        <v>0.79</v>
      </c>
      <c r="C802" s="38">
        <v>0.79</v>
      </c>
      <c r="D802" s="39">
        <v>0.68799999999999994</v>
      </c>
      <c r="E802" s="39">
        <v>0.66400000000000003</v>
      </c>
      <c r="F802" s="39">
        <v>0.7</v>
      </c>
      <c r="G802" s="126">
        <v>0.72199999999999998</v>
      </c>
      <c r="H802" s="38">
        <v>0.95</v>
      </c>
      <c r="I802" s="38">
        <v>0.95</v>
      </c>
      <c r="J802" s="41">
        <v>1</v>
      </c>
      <c r="K802" s="41">
        <v>1</v>
      </c>
      <c r="L802" s="41"/>
      <c r="M802" s="37">
        <v>76305</v>
      </c>
      <c r="N802" s="125" t="s">
        <v>176</v>
      </c>
    </row>
    <row r="803" spans="1:14" x14ac:dyDescent="0.4">
      <c r="A803" s="40" t="str">
        <f t="shared" si="12"/>
        <v>76305 WICHITA</v>
      </c>
      <c r="B803" s="38">
        <v>0.66</v>
      </c>
      <c r="C803" s="38">
        <v>0.66</v>
      </c>
      <c r="D803" s="39">
        <v>0.68799999999999994</v>
      </c>
      <c r="E803" s="39">
        <v>0.66400000000000003</v>
      </c>
      <c r="F803" s="39">
        <v>0.7</v>
      </c>
      <c r="G803" s="126">
        <v>0.75700000000000001</v>
      </c>
      <c r="H803" s="38">
        <v>0.91500000000000004</v>
      </c>
      <c r="I803" s="38">
        <v>0.91500000000000004</v>
      </c>
      <c r="J803" s="41">
        <v>1</v>
      </c>
      <c r="K803" s="41">
        <v>1</v>
      </c>
      <c r="L803" s="41"/>
      <c r="M803" s="37">
        <v>76305</v>
      </c>
      <c r="N803" s="125" t="s">
        <v>179</v>
      </c>
    </row>
    <row r="804" spans="1:14" x14ac:dyDescent="0.4">
      <c r="A804" s="40" t="str">
        <f t="shared" si="12"/>
        <v>76306 WICHITA</v>
      </c>
      <c r="B804" s="38">
        <v>0.66</v>
      </c>
      <c r="C804" s="38">
        <v>0.66</v>
      </c>
      <c r="D804" s="39">
        <v>0.68799999999999994</v>
      </c>
      <c r="E804" s="39">
        <v>0.66400000000000003</v>
      </c>
      <c r="F804" s="39">
        <v>0.7</v>
      </c>
      <c r="G804" s="126">
        <v>0.75700000000000001</v>
      </c>
      <c r="H804" s="38">
        <v>0.91500000000000004</v>
      </c>
      <c r="I804" s="38">
        <v>0.91500000000000004</v>
      </c>
      <c r="J804" s="41">
        <v>1</v>
      </c>
      <c r="K804" s="41">
        <v>1</v>
      </c>
      <c r="L804" s="41"/>
      <c r="M804" s="37">
        <v>76306</v>
      </c>
      <c r="N804" s="125" t="s">
        <v>179</v>
      </c>
    </row>
    <row r="805" spans="1:14" x14ac:dyDescent="0.4">
      <c r="A805" s="40" t="str">
        <f t="shared" si="12"/>
        <v>76308 ARCHER</v>
      </c>
      <c r="B805" s="38">
        <v>0.78</v>
      </c>
      <c r="C805" s="38">
        <v>0.78</v>
      </c>
      <c r="D805" s="39">
        <v>0.68799999999999994</v>
      </c>
      <c r="E805" s="39">
        <v>0.66400000000000003</v>
      </c>
      <c r="F805" s="39">
        <v>0.7</v>
      </c>
      <c r="G805" s="126">
        <v>0.72199999999999998</v>
      </c>
      <c r="H805" s="38">
        <v>0.94</v>
      </c>
      <c r="I805" s="38">
        <v>0.94</v>
      </c>
      <c r="J805" s="41">
        <v>1</v>
      </c>
      <c r="K805" s="41">
        <v>1</v>
      </c>
      <c r="L805" s="41"/>
      <c r="M805" s="37">
        <v>76308</v>
      </c>
      <c r="N805" s="125" t="s">
        <v>180</v>
      </c>
    </row>
    <row r="806" spans="1:14" x14ac:dyDescent="0.4">
      <c r="A806" s="40" t="str">
        <f t="shared" si="12"/>
        <v>76308 WICHITA</v>
      </c>
      <c r="B806" s="38">
        <v>0.66</v>
      </c>
      <c r="C806" s="38">
        <v>0.66</v>
      </c>
      <c r="D806" s="39">
        <v>0.68799999999999994</v>
      </c>
      <c r="E806" s="39">
        <v>0.66400000000000003</v>
      </c>
      <c r="F806" s="39">
        <v>0.7</v>
      </c>
      <c r="G806" s="126">
        <v>0.75700000000000001</v>
      </c>
      <c r="H806" s="38">
        <v>0.91500000000000004</v>
      </c>
      <c r="I806" s="38">
        <v>0.91500000000000004</v>
      </c>
      <c r="J806" s="41">
        <v>1</v>
      </c>
      <c r="K806" s="41">
        <v>1</v>
      </c>
      <c r="L806" s="41"/>
      <c r="M806" s="37">
        <v>76308</v>
      </c>
      <c r="N806" s="125" t="s">
        <v>179</v>
      </c>
    </row>
    <row r="807" spans="1:14" x14ac:dyDescent="0.4">
      <c r="A807" s="40" t="str">
        <f t="shared" si="12"/>
        <v>76309 WICHITA</v>
      </c>
      <c r="B807" s="38">
        <v>0.66</v>
      </c>
      <c r="C807" s="38">
        <v>0.66</v>
      </c>
      <c r="D807" s="39">
        <v>0.68799999999999994</v>
      </c>
      <c r="E807" s="39">
        <v>0.66400000000000003</v>
      </c>
      <c r="F807" s="39">
        <v>0.7</v>
      </c>
      <c r="G807" s="126">
        <v>0.75700000000000001</v>
      </c>
      <c r="H807" s="38">
        <v>0.91500000000000004</v>
      </c>
      <c r="I807" s="38">
        <v>0.91500000000000004</v>
      </c>
      <c r="J807" s="41">
        <v>1</v>
      </c>
      <c r="K807" s="41">
        <v>1</v>
      </c>
      <c r="L807" s="41"/>
      <c r="M807" s="37">
        <v>76309</v>
      </c>
      <c r="N807" s="125" t="s">
        <v>179</v>
      </c>
    </row>
    <row r="808" spans="1:14" x14ac:dyDescent="0.4">
      <c r="A808" s="40" t="str">
        <f t="shared" si="12"/>
        <v>76310 ARCHER</v>
      </c>
      <c r="B808" s="38">
        <v>0.78</v>
      </c>
      <c r="C808" s="38">
        <v>0.78</v>
      </c>
      <c r="D808" s="39">
        <v>0.68799999999999994</v>
      </c>
      <c r="E808" s="39">
        <v>0.66400000000000003</v>
      </c>
      <c r="F808" s="39">
        <v>0.7</v>
      </c>
      <c r="G808" s="126">
        <v>0.72199999999999998</v>
      </c>
      <c r="H808" s="38">
        <v>0.94</v>
      </c>
      <c r="I808" s="38">
        <v>0.94</v>
      </c>
      <c r="J808" s="41">
        <v>1</v>
      </c>
      <c r="K808" s="41">
        <v>1</v>
      </c>
      <c r="L808" s="41"/>
      <c r="M808" s="37">
        <v>76310</v>
      </c>
      <c r="N808" s="125" t="s">
        <v>180</v>
      </c>
    </row>
    <row r="809" spans="1:14" x14ac:dyDescent="0.4">
      <c r="A809" s="40" t="str">
        <f t="shared" si="12"/>
        <v>76310 CLAY</v>
      </c>
      <c r="B809" s="38">
        <v>0.79</v>
      </c>
      <c r="C809" s="38">
        <v>0.79</v>
      </c>
      <c r="D809" s="39">
        <v>0.68799999999999994</v>
      </c>
      <c r="E809" s="39">
        <v>0.66400000000000003</v>
      </c>
      <c r="F809" s="39">
        <v>0.7</v>
      </c>
      <c r="G809" s="126">
        <v>0.72199999999999998</v>
      </c>
      <c r="H809" s="38">
        <v>0.95</v>
      </c>
      <c r="I809" s="38">
        <v>0.95</v>
      </c>
      <c r="J809" s="41">
        <v>1</v>
      </c>
      <c r="K809" s="41">
        <v>1</v>
      </c>
      <c r="L809" s="41"/>
      <c r="M809" s="37">
        <v>76310</v>
      </c>
      <c r="N809" s="125" t="s">
        <v>176</v>
      </c>
    </row>
    <row r="810" spans="1:14" x14ac:dyDescent="0.4">
      <c r="A810" s="40" t="str">
        <f t="shared" si="12"/>
        <v>76310 WICHITA</v>
      </c>
      <c r="B810" s="38">
        <v>0.66</v>
      </c>
      <c r="C810" s="38">
        <v>0.66</v>
      </c>
      <c r="D810" s="39">
        <v>0.68799999999999994</v>
      </c>
      <c r="E810" s="39">
        <v>0.66400000000000003</v>
      </c>
      <c r="F810" s="39">
        <v>0.7</v>
      </c>
      <c r="G810" s="126">
        <v>0.75700000000000001</v>
      </c>
      <c r="H810" s="38">
        <v>0.91500000000000004</v>
      </c>
      <c r="I810" s="38">
        <v>0.91500000000000004</v>
      </c>
      <c r="J810" s="41">
        <v>1</v>
      </c>
      <c r="K810" s="41">
        <v>1</v>
      </c>
      <c r="L810" s="41"/>
      <c r="M810" s="37">
        <v>76310</v>
      </c>
      <c r="N810" s="125" t="s">
        <v>179</v>
      </c>
    </row>
    <row r="811" spans="1:14" x14ac:dyDescent="0.4">
      <c r="A811" s="40" t="str">
        <f t="shared" si="12"/>
        <v>76311 WICHITA</v>
      </c>
      <c r="B811" s="38">
        <v>0.66</v>
      </c>
      <c r="C811" s="38">
        <v>0.66</v>
      </c>
      <c r="D811" s="39">
        <v>0.68799999999999994</v>
      </c>
      <c r="E811" s="39">
        <v>0.66400000000000003</v>
      </c>
      <c r="F811" s="39">
        <v>0.7</v>
      </c>
      <c r="G811" s="126">
        <v>0.75700000000000001</v>
      </c>
      <c r="H811" s="38">
        <v>0.91500000000000004</v>
      </c>
      <c r="I811" s="38">
        <v>0.91500000000000004</v>
      </c>
      <c r="J811" s="41">
        <v>1</v>
      </c>
      <c r="K811" s="41">
        <v>1</v>
      </c>
      <c r="L811" s="41"/>
      <c r="M811" s="37">
        <v>76311</v>
      </c>
      <c r="N811" s="125" t="s">
        <v>179</v>
      </c>
    </row>
    <row r="812" spans="1:14" x14ac:dyDescent="0.4">
      <c r="A812" s="40" t="str">
        <f t="shared" si="12"/>
        <v>76351 ARCHER</v>
      </c>
      <c r="B812" s="38">
        <v>0.78</v>
      </c>
      <c r="C812" s="38">
        <v>0.78</v>
      </c>
      <c r="D812" s="39">
        <v>0.68799999999999994</v>
      </c>
      <c r="E812" s="39">
        <v>0.66400000000000003</v>
      </c>
      <c r="F812" s="39">
        <v>0.7</v>
      </c>
      <c r="G812" s="126">
        <v>0.72199999999999998</v>
      </c>
      <c r="H812" s="38">
        <v>0.94</v>
      </c>
      <c r="I812" s="38">
        <v>0.94</v>
      </c>
      <c r="J812" s="41">
        <v>1</v>
      </c>
      <c r="K812" s="41">
        <v>1</v>
      </c>
      <c r="L812" s="41"/>
      <c r="M812" s="37">
        <v>76351</v>
      </c>
      <c r="N812" s="125" t="s">
        <v>180</v>
      </c>
    </row>
    <row r="813" spans="1:14" x14ac:dyDescent="0.4">
      <c r="A813" s="40" t="str">
        <f t="shared" si="12"/>
        <v>76354 WICHITA</v>
      </c>
      <c r="B813" s="38">
        <v>0.66</v>
      </c>
      <c r="C813" s="38">
        <v>0.66</v>
      </c>
      <c r="D813" s="39">
        <v>0.68799999999999994</v>
      </c>
      <c r="E813" s="39">
        <v>0.66400000000000003</v>
      </c>
      <c r="F813" s="39">
        <v>0.7</v>
      </c>
      <c r="G813" s="126">
        <v>0.75700000000000001</v>
      </c>
      <c r="H813" s="38">
        <v>0.91500000000000004</v>
      </c>
      <c r="I813" s="38">
        <v>0.91500000000000004</v>
      </c>
      <c r="J813" s="41">
        <v>1</v>
      </c>
      <c r="K813" s="41">
        <v>1</v>
      </c>
      <c r="L813" s="41"/>
      <c r="M813" s="37">
        <v>76354</v>
      </c>
      <c r="N813" s="125" t="s">
        <v>179</v>
      </c>
    </row>
    <row r="814" spans="1:14" x14ac:dyDescent="0.4">
      <c r="A814" s="40" t="str">
        <f t="shared" si="12"/>
        <v>76357 CLAY</v>
      </c>
      <c r="B814" s="38">
        <v>0.79</v>
      </c>
      <c r="C814" s="38">
        <v>0.79</v>
      </c>
      <c r="D814" s="39">
        <v>0.68799999999999994</v>
      </c>
      <c r="E814" s="39">
        <v>0.66400000000000003</v>
      </c>
      <c r="F814" s="39">
        <v>0.7</v>
      </c>
      <c r="G814" s="126">
        <v>0.72199999999999998</v>
      </c>
      <c r="H814" s="38">
        <v>0.95</v>
      </c>
      <c r="I814" s="38">
        <v>0.95</v>
      </c>
      <c r="J814" s="41">
        <v>1</v>
      </c>
      <c r="K814" s="41">
        <v>1</v>
      </c>
      <c r="L814" s="41"/>
      <c r="M814" s="37">
        <v>76357</v>
      </c>
      <c r="N814" s="125" t="s">
        <v>176</v>
      </c>
    </row>
    <row r="815" spans="1:14" x14ac:dyDescent="0.4">
      <c r="A815" s="40" t="str">
        <f t="shared" si="12"/>
        <v>76360 ARCHER</v>
      </c>
      <c r="B815" s="38">
        <v>0.78</v>
      </c>
      <c r="C815" s="38">
        <v>0.78</v>
      </c>
      <c r="D815" s="39">
        <v>0.68799999999999994</v>
      </c>
      <c r="E815" s="39">
        <v>0.66400000000000003</v>
      </c>
      <c r="F815" s="39">
        <v>0.7</v>
      </c>
      <c r="G815" s="126">
        <v>0.72199999999999998</v>
      </c>
      <c r="H815" s="38">
        <v>0.94</v>
      </c>
      <c r="I815" s="38">
        <v>0.94</v>
      </c>
      <c r="J815" s="41">
        <v>1</v>
      </c>
      <c r="K815" s="41">
        <v>1</v>
      </c>
      <c r="L815" s="41"/>
      <c r="M815" s="37">
        <v>76360</v>
      </c>
      <c r="N815" s="125" t="s">
        <v>180</v>
      </c>
    </row>
    <row r="816" spans="1:14" x14ac:dyDescent="0.4">
      <c r="A816" s="40" t="str">
        <f t="shared" si="12"/>
        <v>76360 WICHITA</v>
      </c>
      <c r="B816" s="38">
        <v>0.66</v>
      </c>
      <c r="C816" s="38">
        <v>0.66</v>
      </c>
      <c r="D816" s="39">
        <v>0.68799999999999994</v>
      </c>
      <c r="E816" s="39">
        <v>0.66400000000000003</v>
      </c>
      <c r="F816" s="39">
        <v>0.7</v>
      </c>
      <c r="G816" s="126">
        <v>0.75700000000000001</v>
      </c>
      <c r="H816" s="38">
        <v>0.91500000000000004</v>
      </c>
      <c r="I816" s="38">
        <v>0.91500000000000004</v>
      </c>
      <c r="J816" s="41">
        <v>1</v>
      </c>
      <c r="K816" s="41">
        <v>1</v>
      </c>
      <c r="L816" s="41"/>
      <c r="M816" s="37">
        <v>76360</v>
      </c>
      <c r="N816" s="125" t="s">
        <v>179</v>
      </c>
    </row>
    <row r="817" spans="1:14" x14ac:dyDescent="0.4">
      <c r="A817" s="40" t="str">
        <f t="shared" si="12"/>
        <v>76360 WILBARGER</v>
      </c>
      <c r="B817" s="38">
        <v>0.745</v>
      </c>
      <c r="C817" s="38">
        <v>0.745</v>
      </c>
      <c r="D817" s="39">
        <v>0.68799999999999994</v>
      </c>
      <c r="E817" s="39">
        <v>0.66400000000000003</v>
      </c>
      <c r="F817" s="39">
        <v>0.7</v>
      </c>
      <c r="G817" s="126">
        <v>0.67200000000000004</v>
      </c>
      <c r="H817" s="38">
        <v>0.89500000000000002</v>
      </c>
      <c r="I817" s="38">
        <v>0.89500000000000002</v>
      </c>
      <c r="J817" s="41">
        <v>1</v>
      </c>
      <c r="K817" s="41">
        <v>1</v>
      </c>
      <c r="L817" s="41"/>
      <c r="M817" s="37">
        <v>76360</v>
      </c>
      <c r="N817" s="125" t="s">
        <v>181</v>
      </c>
    </row>
    <row r="818" spans="1:14" x14ac:dyDescent="0.4">
      <c r="A818" s="40" t="str">
        <f t="shared" si="12"/>
        <v>76363 HASKELL</v>
      </c>
      <c r="B818" s="38">
        <v>0.56999999999999995</v>
      </c>
      <c r="C818" s="38">
        <v>0.56999999999999995</v>
      </c>
      <c r="D818" s="39">
        <v>0.68799999999999994</v>
      </c>
      <c r="E818" s="39">
        <v>0.66400000000000003</v>
      </c>
      <c r="F818" s="39">
        <v>1</v>
      </c>
      <c r="G818" s="126">
        <v>0.65800000000000003</v>
      </c>
      <c r="H818" s="38">
        <v>1.0149999999999999</v>
      </c>
      <c r="I818" s="38">
        <v>0.92500000000000004</v>
      </c>
      <c r="J818" s="41">
        <v>1</v>
      </c>
      <c r="K818" s="41">
        <v>1</v>
      </c>
      <c r="L818" s="41"/>
      <c r="M818" s="37">
        <v>76363</v>
      </c>
      <c r="N818" s="125" t="s">
        <v>182</v>
      </c>
    </row>
    <row r="819" spans="1:14" x14ac:dyDescent="0.4">
      <c r="A819" s="40" t="str">
        <f t="shared" si="12"/>
        <v>76363 KNOX</v>
      </c>
      <c r="B819" s="38">
        <v>0.59499999999999997</v>
      </c>
      <c r="C819" s="38">
        <v>0.59499999999999997</v>
      </c>
      <c r="D819" s="39">
        <v>0.68799999999999994</v>
      </c>
      <c r="E819" s="39">
        <v>0.66400000000000003</v>
      </c>
      <c r="F819" s="39">
        <v>1</v>
      </c>
      <c r="G819" s="126">
        <v>0.65800000000000003</v>
      </c>
      <c r="H819" s="38">
        <v>0.995</v>
      </c>
      <c r="I819" s="38">
        <v>0.90500000000000003</v>
      </c>
      <c r="J819" s="41">
        <v>1</v>
      </c>
      <c r="K819" s="41">
        <v>1</v>
      </c>
      <c r="L819" s="41"/>
      <c r="M819" s="37">
        <v>76363</v>
      </c>
      <c r="N819" s="125" t="s">
        <v>183</v>
      </c>
    </row>
    <row r="820" spans="1:14" x14ac:dyDescent="0.4">
      <c r="A820" s="40" t="str">
        <f t="shared" si="12"/>
        <v>76363 THROCKMORTON</v>
      </c>
      <c r="B820" s="38">
        <v>0.67500000000000004</v>
      </c>
      <c r="C820" s="38">
        <v>0.67500000000000004</v>
      </c>
      <c r="D820" s="39">
        <v>0.68799999999999994</v>
      </c>
      <c r="E820" s="39">
        <v>0.66400000000000003</v>
      </c>
      <c r="F820" s="39">
        <v>1</v>
      </c>
      <c r="G820" s="126">
        <v>0.65800000000000003</v>
      </c>
      <c r="H820" s="38">
        <v>0.98</v>
      </c>
      <c r="I820" s="38">
        <v>0.98</v>
      </c>
      <c r="J820" s="41">
        <v>1</v>
      </c>
      <c r="K820" s="41">
        <v>1</v>
      </c>
      <c r="L820" s="41"/>
      <c r="M820" s="37">
        <v>76363</v>
      </c>
      <c r="N820" s="125" t="s">
        <v>184</v>
      </c>
    </row>
    <row r="821" spans="1:14" x14ac:dyDescent="0.4">
      <c r="A821" s="40" t="str">
        <f t="shared" si="12"/>
        <v>76364 WILBARGER</v>
      </c>
      <c r="B821" s="38">
        <v>0.745</v>
      </c>
      <c r="C821" s="38">
        <v>0.745</v>
      </c>
      <c r="D821" s="39">
        <v>0.68799999999999994</v>
      </c>
      <c r="E821" s="39">
        <v>0.66400000000000003</v>
      </c>
      <c r="F821" s="39">
        <v>0.7</v>
      </c>
      <c r="G821" s="126">
        <v>0.67200000000000004</v>
      </c>
      <c r="H821" s="38">
        <v>0.89500000000000002</v>
      </c>
      <c r="I821" s="38">
        <v>0.89500000000000002</v>
      </c>
      <c r="J821" s="41">
        <v>1</v>
      </c>
      <c r="K821" s="41">
        <v>1</v>
      </c>
      <c r="L821" s="41"/>
      <c r="M821" s="37">
        <v>76364</v>
      </c>
      <c r="N821" s="125" t="s">
        <v>181</v>
      </c>
    </row>
    <row r="822" spans="1:14" x14ac:dyDescent="0.4">
      <c r="A822" s="40" t="str">
        <f t="shared" si="12"/>
        <v>76365 CLAY</v>
      </c>
      <c r="B822" s="38">
        <v>0.79</v>
      </c>
      <c r="C822" s="38">
        <v>0.79</v>
      </c>
      <c r="D822" s="39">
        <v>0.68799999999999994</v>
      </c>
      <c r="E822" s="39">
        <v>0.66400000000000003</v>
      </c>
      <c r="F822" s="39">
        <v>0.7</v>
      </c>
      <c r="G822" s="126">
        <v>0.72199999999999998</v>
      </c>
      <c r="H822" s="38">
        <v>0.95</v>
      </c>
      <c r="I822" s="38">
        <v>0.95</v>
      </c>
      <c r="J822" s="41">
        <v>1</v>
      </c>
      <c r="K822" s="41">
        <v>1</v>
      </c>
      <c r="L822" s="41"/>
      <c r="M822" s="37">
        <v>76365</v>
      </c>
      <c r="N822" s="125" t="s">
        <v>176</v>
      </c>
    </row>
    <row r="823" spans="1:14" x14ac:dyDescent="0.4">
      <c r="A823" s="40" t="str">
        <f t="shared" si="12"/>
        <v>76365 JACK</v>
      </c>
      <c r="B823" s="38">
        <v>0.77</v>
      </c>
      <c r="C823" s="38">
        <v>0.77</v>
      </c>
      <c r="D823" s="39">
        <v>0.68799999999999994</v>
      </c>
      <c r="E823" s="39">
        <v>0.66400000000000003</v>
      </c>
      <c r="F823" s="39">
        <v>0.7</v>
      </c>
      <c r="G823" s="126">
        <v>0.72199999999999998</v>
      </c>
      <c r="H823" s="38">
        <v>1.08</v>
      </c>
      <c r="I823" s="38">
        <v>1.08</v>
      </c>
      <c r="J823" s="41">
        <v>1</v>
      </c>
      <c r="K823" s="41">
        <v>1</v>
      </c>
      <c r="L823" s="41"/>
      <c r="M823" s="37">
        <v>76365</v>
      </c>
      <c r="N823" s="125" t="s">
        <v>177</v>
      </c>
    </row>
    <row r="824" spans="1:14" x14ac:dyDescent="0.4">
      <c r="A824" s="40" t="str">
        <f t="shared" si="12"/>
        <v>76366 ARCHER</v>
      </c>
      <c r="B824" s="38">
        <v>0.78</v>
      </c>
      <c r="C824" s="38">
        <v>0.78</v>
      </c>
      <c r="D824" s="39">
        <v>0.68799999999999994</v>
      </c>
      <c r="E824" s="39">
        <v>0.66400000000000003</v>
      </c>
      <c r="F824" s="39">
        <v>0.7</v>
      </c>
      <c r="G824" s="126">
        <v>0.72199999999999998</v>
      </c>
      <c r="H824" s="38">
        <v>0.94</v>
      </c>
      <c r="I824" s="38">
        <v>0.94</v>
      </c>
      <c r="J824" s="41">
        <v>1</v>
      </c>
      <c r="K824" s="41">
        <v>1</v>
      </c>
      <c r="L824" s="41"/>
      <c r="M824" s="37">
        <v>76366</v>
      </c>
      <c r="N824" s="125" t="s">
        <v>180</v>
      </c>
    </row>
    <row r="825" spans="1:14" x14ac:dyDescent="0.4">
      <c r="A825" s="40" t="str">
        <f t="shared" si="12"/>
        <v>76367 WICHITA</v>
      </c>
      <c r="B825" s="38">
        <v>0.66</v>
      </c>
      <c r="C825" s="38">
        <v>0.66</v>
      </c>
      <c r="D825" s="39">
        <v>0.68799999999999994</v>
      </c>
      <c r="E825" s="39">
        <v>0.66400000000000003</v>
      </c>
      <c r="F825" s="39">
        <v>0.7</v>
      </c>
      <c r="G825" s="126">
        <v>0.75700000000000001</v>
      </c>
      <c r="H825" s="38">
        <v>0.91500000000000004</v>
      </c>
      <c r="I825" s="38">
        <v>0.91500000000000004</v>
      </c>
      <c r="J825" s="41">
        <v>1</v>
      </c>
      <c r="K825" s="41">
        <v>1</v>
      </c>
      <c r="L825" s="41"/>
      <c r="M825" s="37">
        <v>76367</v>
      </c>
      <c r="N825" s="125" t="s">
        <v>179</v>
      </c>
    </row>
    <row r="826" spans="1:14" x14ac:dyDescent="0.4">
      <c r="A826" s="40" t="str">
        <f t="shared" si="12"/>
        <v>76371 FOARD</v>
      </c>
      <c r="B826" s="38">
        <v>0.56999999999999995</v>
      </c>
      <c r="C826" s="38">
        <v>0.56999999999999995</v>
      </c>
      <c r="D826" s="39">
        <v>0.68799999999999994</v>
      </c>
      <c r="E826" s="39">
        <v>0.66400000000000003</v>
      </c>
      <c r="F826" s="39">
        <v>1</v>
      </c>
      <c r="G826" s="126">
        <v>0.65800000000000003</v>
      </c>
      <c r="H826" s="38">
        <v>1.0149999999999999</v>
      </c>
      <c r="I826" s="38">
        <v>0.92500000000000004</v>
      </c>
      <c r="J826" s="41">
        <v>1</v>
      </c>
      <c r="K826" s="41">
        <v>1</v>
      </c>
      <c r="L826" s="41"/>
      <c r="M826" s="37">
        <v>76371</v>
      </c>
      <c r="N826" s="125" t="s">
        <v>185</v>
      </c>
    </row>
    <row r="827" spans="1:14" x14ac:dyDescent="0.4">
      <c r="A827" s="40" t="str">
        <f t="shared" si="12"/>
        <v>76371 HASKELL</v>
      </c>
      <c r="B827" s="38">
        <v>0.56999999999999995</v>
      </c>
      <c r="C827" s="38">
        <v>0.56999999999999995</v>
      </c>
      <c r="D827" s="39">
        <v>0.68799999999999994</v>
      </c>
      <c r="E827" s="39">
        <v>0.66400000000000003</v>
      </c>
      <c r="F827" s="39">
        <v>1</v>
      </c>
      <c r="G827" s="126">
        <v>0.65800000000000003</v>
      </c>
      <c r="H827" s="38">
        <v>1.0149999999999999</v>
      </c>
      <c r="I827" s="38">
        <v>0.92500000000000004</v>
      </c>
      <c r="J827" s="41">
        <v>1</v>
      </c>
      <c r="K827" s="41">
        <v>1</v>
      </c>
      <c r="L827" s="41"/>
      <c r="M827" s="37">
        <v>76371</v>
      </c>
      <c r="N827" s="125" t="s">
        <v>182</v>
      </c>
    </row>
    <row r="828" spans="1:14" x14ac:dyDescent="0.4">
      <c r="A828" s="40" t="str">
        <f t="shared" si="12"/>
        <v>76371 KNOX</v>
      </c>
      <c r="B828" s="38">
        <v>0.59499999999999997</v>
      </c>
      <c r="C828" s="38">
        <v>0.59499999999999997</v>
      </c>
      <c r="D828" s="39">
        <v>0.68799999999999994</v>
      </c>
      <c r="E828" s="39">
        <v>0.66400000000000003</v>
      </c>
      <c r="F828" s="39">
        <v>1</v>
      </c>
      <c r="G828" s="126">
        <v>0.65800000000000003</v>
      </c>
      <c r="H828" s="38">
        <v>0.995</v>
      </c>
      <c r="I828" s="38">
        <v>0.90500000000000003</v>
      </c>
      <c r="J828" s="41">
        <v>1</v>
      </c>
      <c r="K828" s="41">
        <v>1</v>
      </c>
      <c r="L828" s="41"/>
      <c r="M828" s="37">
        <v>76371</v>
      </c>
      <c r="N828" s="125" t="s">
        <v>183</v>
      </c>
    </row>
    <row r="829" spans="1:14" x14ac:dyDescent="0.4">
      <c r="A829" s="40" t="str">
        <f t="shared" si="12"/>
        <v>76372 THROCKMORTON</v>
      </c>
      <c r="B829" s="38">
        <v>0.67500000000000004</v>
      </c>
      <c r="C829" s="38">
        <v>0.67500000000000004</v>
      </c>
      <c r="D829" s="39">
        <v>0.68799999999999994</v>
      </c>
      <c r="E829" s="39">
        <v>0.66400000000000003</v>
      </c>
      <c r="F829" s="39">
        <v>1</v>
      </c>
      <c r="G829" s="126">
        <v>0.65800000000000003</v>
      </c>
      <c r="H829" s="38">
        <v>0.98</v>
      </c>
      <c r="I829" s="38">
        <v>0.98</v>
      </c>
      <c r="J829" s="41">
        <v>1</v>
      </c>
      <c r="K829" s="41">
        <v>1</v>
      </c>
      <c r="L829" s="41"/>
      <c r="M829" s="37">
        <v>76372</v>
      </c>
      <c r="N829" s="125" t="s">
        <v>184</v>
      </c>
    </row>
    <row r="830" spans="1:14" x14ac:dyDescent="0.4">
      <c r="A830" s="40" t="str">
        <f t="shared" si="12"/>
        <v>76372 YOUNG</v>
      </c>
      <c r="B830" s="38">
        <v>0.71499999999999997</v>
      </c>
      <c r="C830" s="38">
        <v>0.71499999999999997</v>
      </c>
      <c r="D830" s="39">
        <v>0.68799999999999994</v>
      </c>
      <c r="E830" s="39">
        <v>0.66400000000000003</v>
      </c>
      <c r="F830" s="39">
        <v>0.7</v>
      </c>
      <c r="G830" s="126">
        <v>0.72199999999999998</v>
      </c>
      <c r="H830" s="38">
        <v>1.06</v>
      </c>
      <c r="I830" s="38">
        <v>1.06</v>
      </c>
      <c r="J830" s="41">
        <v>1</v>
      </c>
      <c r="K830" s="41">
        <v>1</v>
      </c>
      <c r="L830" s="41"/>
      <c r="M830" s="37">
        <v>76372</v>
      </c>
      <c r="N830" s="125" t="s">
        <v>186</v>
      </c>
    </row>
    <row r="831" spans="1:14" x14ac:dyDescent="0.4">
      <c r="A831" s="40" t="str">
        <f t="shared" si="12"/>
        <v>76373 WILBARGER</v>
      </c>
      <c r="B831" s="38">
        <v>0.745</v>
      </c>
      <c r="C831" s="38">
        <v>0.745</v>
      </c>
      <c r="D831" s="39">
        <v>0.68799999999999994</v>
      </c>
      <c r="E831" s="39">
        <v>0.66400000000000003</v>
      </c>
      <c r="F831" s="39">
        <v>0.7</v>
      </c>
      <c r="G831" s="126">
        <v>0.67200000000000004</v>
      </c>
      <c r="H831" s="38">
        <v>0.89500000000000002</v>
      </c>
      <c r="I831" s="38">
        <v>0.89500000000000002</v>
      </c>
      <c r="J831" s="41">
        <v>1</v>
      </c>
      <c r="K831" s="41">
        <v>1</v>
      </c>
      <c r="L831" s="41"/>
      <c r="M831" s="37">
        <v>76373</v>
      </c>
      <c r="N831" s="125" t="s">
        <v>181</v>
      </c>
    </row>
    <row r="832" spans="1:14" x14ac:dyDescent="0.4">
      <c r="A832" s="40" t="str">
        <f t="shared" si="12"/>
        <v>76374 ARCHER</v>
      </c>
      <c r="B832" s="38">
        <v>0.78</v>
      </c>
      <c r="C832" s="38">
        <v>0.78</v>
      </c>
      <c r="D832" s="39">
        <v>0.68799999999999994</v>
      </c>
      <c r="E832" s="39">
        <v>0.66400000000000003</v>
      </c>
      <c r="F832" s="39">
        <v>0.7</v>
      </c>
      <c r="G832" s="126">
        <v>0.72199999999999998</v>
      </c>
      <c r="H832" s="38">
        <v>0.94</v>
      </c>
      <c r="I832" s="38">
        <v>0.94</v>
      </c>
      <c r="J832" s="41">
        <v>1</v>
      </c>
      <c r="K832" s="41">
        <v>1</v>
      </c>
      <c r="L832" s="41"/>
      <c r="M832" s="37">
        <v>76374</v>
      </c>
      <c r="N832" s="125" t="s">
        <v>180</v>
      </c>
    </row>
    <row r="833" spans="1:14" x14ac:dyDescent="0.4">
      <c r="A833" s="40" t="str">
        <f t="shared" si="12"/>
        <v>76374 BAYLOR</v>
      </c>
      <c r="B833" s="38">
        <v>0.65</v>
      </c>
      <c r="C833" s="38">
        <v>0.65</v>
      </c>
      <c r="D833" s="39">
        <v>0.68799999999999994</v>
      </c>
      <c r="E833" s="39">
        <v>0.66400000000000003</v>
      </c>
      <c r="F833" s="39">
        <v>0.7</v>
      </c>
      <c r="G833" s="126">
        <v>0.81599999999999995</v>
      </c>
      <c r="H833" s="38">
        <v>1.0149999999999999</v>
      </c>
      <c r="I833" s="38">
        <v>1.0149999999999999</v>
      </c>
      <c r="J833" s="41">
        <v>1</v>
      </c>
      <c r="K833" s="41">
        <v>1</v>
      </c>
      <c r="L833" s="41"/>
      <c r="M833" s="37">
        <v>76374</v>
      </c>
      <c r="N833" s="125" t="s">
        <v>187</v>
      </c>
    </row>
    <row r="834" spans="1:14" x14ac:dyDescent="0.4">
      <c r="A834" s="40" t="str">
        <f t="shared" si="12"/>
        <v>76374 THROCKMORTON</v>
      </c>
      <c r="B834" s="38">
        <v>0.67500000000000004</v>
      </c>
      <c r="C834" s="38">
        <v>0.67500000000000004</v>
      </c>
      <c r="D834" s="39">
        <v>0.68799999999999994</v>
      </c>
      <c r="E834" s="39">
        <v>0.66400000000000003</v>
      </c>
      <c r="F834" s="39">
        <v>1</v>
      </c>
      <c r="G834" s="126">
        <v>0.65800000000000003</v>
      </c>
      <c r="H834" s="38">
        <v>0.98</v>
      </c>
      <c r="I834" s="38">
        <v>0.98</v>
      </c>
      <c r="J834" s="41">
        <v>1</v>
      </c>
      <c r="K834" s="41">
        <v>1</v>
      </c>
      <c r="L834" s="41"/>
      <c r="M834" s="37">
        <v>76374</v>
      </c>
      <c r="N834" s="125" t="s">
        <v>184</v>
      </c>
    </row>
    <row r="835" spans="1:14" x14ac:dyDescent="0.4">
      <c r="A835" s="40" t="str">
        <f t="shared" si="12"/>
        <v>76374 YOUNG</v>
      </c>
      <c r="B835" s="38">
        <v>0.71499999999999997</v>
      </c>
      <c r="C835" s="38">
        <v>0.71499999999999997</v>
      </c>
      <c r="D835" s="39">
        <v>0.68799999999999994</v>
      </c>
      <c r="E835" s="39">
        <v>0.66400000000000003</v>
      </c>
      <c r="F835" s="39">
        <v>0.7</v>
      </c>
      <c r="G835" s="126">
        <v>0.72199999999999998</v>
      </c>
      <c r="H835" s="38">
        <v>1.06</v>
      </c>
      <c r="I835" s="38">
        <v>1.06</v>
      </c>
      <c r="J835" s="41">
        <v>1</v>
      </c>
      <c r="K835" s="41">
        <v>1</v>
      </c>
      <c r="L835" s="41"/>
      <c r="M835" s="37">
        <v>76374</v>
      </c>
      <c r="N835" s="125" t="s">
        <v>186</v>
      </c>
    </row>
    <row r="836" spans="1:14" x14ac:dyDescent="0.4">
      <c r="A836" s="40" t="str">
        <f t="shared" si="12"/>
        <v>76377 CLAY</v>
      </c>
      <c r="B836" s="38">
        <v>0.79</v>
      </c>
      <c r="C836" s="38">
        <v>0.79</v>
      </c>
      <c r="D836" s="39">
        <v>0.68799999999999994</v>
      </c>
      <c r="E836" s="39">
        <v>0.66400000000000003</v>
      </c>
      <c r="F836" s="39">
        <v>0.7</v>
      </c>
      <c r="G836" s="126">
        <v>0.72199999999999998</v>
      </c>
      <c r="H836" s="38">
        <v>0.95</v>
      </c>
      <c r="I836" s="38">
        <v>0.95</v>
      </c>
      <c r="J836" s="41">
        <v>1</v>
      </c>
      <c r="K836" s="41">
        <v>1</v>
      </c>
      <c r="L836" s="41"/>
      <c r="M836" s="37">
        <v>76377</v>
      </c>
      <c r="N836" s="125" t="s">
        <v>176</v>
      </c>
    </row>
    <row r="837" spans="1:14" x14ac:dyDescent="0.4">
      <c r="A837" s="40" t="str">
        <f t="shared" si="12"/>
        <v>76379 ARCHER</v>
      </c>
      <c r="B837" s="38">
        <v>0.78</v>
      </c>
      <c r="C837" s="38">
        <v>0.78</v>
      </c>
      <c r="D837" s="39">
        <v>0.68799999999999994</v>
      </c>
      <c r="E837" s="39">
        <v>0.66400000000000003</v>
      </c>
      <c r="F837" s="39">
        <v>0.7</v>
      </c>
      <c r="G837" s="126">
        <v>0.72199999999999998</v>
      </c>
      <c r="H837" s="38">
        <v>0.94</v>
      </c>
      <c r="I837" s="38">
        <v>0.94</v>
      </c>
      <c r="J837" s="41">
        <v>1</v>
      </c>
      <c r="K837" s="41">
        <v>1</v>
      </c>
      <c r="L837" s="41"/>
      <c r="M837" s="37">
        <v>76379</v>
      </c>
      <c r="N837" s="125" t="s">
        <v>180</v>
      </c>
    </row>
    <row r="838" spans="1:14" x14ac:dyDescent="0.4">
      <c r="A838" s="40" t="str">
        <f t="shared" si="12"/>
        <v>76380 ARCHER</v>
      </c>
      <c r="B838" s="38">
        <v>0.78</v>
      </c>
      <c r="C838" s="38">
        <v>0.78</v>
      </c>
      <c r="D838" s="39">
        <v>0.68799999999999994</v>
      </c>
      <c r="E838" s="39">
        <v>0.66400000000000003</v>
      </c>
      <c r="F838" s="39">
        <v>0.7</v>
      </c>
      <c r="G838" s="126">
        <v>0.72199999999999998</v>
      </c>
      <c r="H838" s="38">
        <v>0.94</v>
      </c>
      <c r="I838" s="38">
        <v>0.94</v>
      </c>
      <c r="J838" s="41">
        <v>1</v>
      </c>
      <c r="K838" s="41">
        <v>1</v>
      </c>
      <c r="L838" s="41"/>
      <c r="M838" s="37">
        <v>76380</v>
      </c>
      <c r="N838" s="125" t="s">
        <v>180</v>
      </c>
    </row>
    <row r="839" spans="1:14" x14ac:dyDescent="0.4">
      <c r="A839" s="40" t="str">
        <f t="shared" si="12"/>
        <v>76380 BAYLOR</v>
      </c>
      <c r="B839" s="38">
        <v>0.65</v>
      </c>
      <c r="C839" s="38">
        <v>0.65</v>
      </c>
      <c r="D839" s="39">
        <v>0.68799999999999994</v>
      </c>
      <c r="E839" s="39">
        <v>0.66400000000000003</v>
      </c>
      <c r="F839" s="39">
        <v>0.7</v>
      </c>
      <c r="G839" s="126">
        <v>0.81599999999999995</v>
      </c>
      <c r="H839" s="38">
        <v>1.0149999999999999</v>
      </c>
      <c r="I839" s="38">
        <v>1.0149999999999999</v>
      </c>
      <c r="J839" s="41">
        <v>1</v>
      </c>
      <c r="K839" s="41">
        <v>1</v>
      </c>
      <c r="L839" s="41"/>
      <c r="M839" s="37">
        <v>76380</v>
      </c>
      <c r="N839" s="125" t="s">
        <v>187</v>
      </c>
    </row>
    <row r="840" spans="1:14" x14ac:dyDescent="0.4">
      <c r="A840" s="40" t="str">
        <f t="shared" ref="A840:A903" si="13">M840&amp;" "&amp;N840</f>
        <v>76380 KNOX</v>
      </c>
      <c r="B840" s="38">
        <v>0.59499999999999997</v>
      </c>
      <c r="C840" s="38">
        <v>0.59499999999999997</v>
      </c>
      <c r="D840" s="39">
        <v>0.68799999999999994</v>
      </c>
      <c r="E840" s="39">
        <v>0.66400000000000003</v>
      </c>
      <c r="F840" s="39">
        <v>1</v>
      </c>
      <c r="G840" s="126">
        <v>0.65800000000000003</v>
      </c>
      <c r="H840" s="38">
        <v>0.995</v>
      </c>
      <c r="I840" s="38">
        <v>0.90500000000000003</v>
      </c>
      <c r="J840" s="41">
        <v>1</v>
      </c>
      <c r="K840" s="41">
        <v>1</v>
      </c>
      <c r="L840" s="41"/>
      <c r="M840" s="37">
        <v>76380</v>
      </c>
      <c r="N840" s="125" t="s">
        <v>183</v>
      </c>
    </row>
    <row r="841" spans="1:14" x14ac:dyDescent="0.4">
      <c r="A841" s="40" t="str">
        <f t="shared" si="13"/>
        <v>76384 FOARD</v>
      </c>
      <c r="B841" s="38">
        <v>0.61499999999999999</v>
      </c>
      <c r="C841" s="38">
        <v>0.61499999999999999</v>
      </c>
      <c r="D841" s="39">
        <v>0.68799999999999994</v>
      </c>
      <c r="E841" s="39">
        <v>0.66400000000000003</v>
      </c>
      <c r="F841" s="39">
        <v>1</v>
      </c>
      <c r="G841" s="126">
        <v>0.66</v>
      </c>
      <c r="H841" s="38">
        <v>0.98</v>
      </c>
      <c r="I841" s="38">
        <v>0.89</v>
      </c>
      <c r="J841" s="41">
        <v>1</v>
      </c>
      <c r="K841" s="41">
        <v>1</v>
      </c>
      <c r="L841" s="41"/>
      <c r="M841" s="37">
        <v>76384</v>
      </c>
      <c r="N841" s="125" t="s">
        <v>185</v>
      </c>
    </row>
    <row r="842" spans="1:14" x14ac:dyDescent="0.4">
      <c r="A842" s="40" t="str">
        <f t="shared" si="13"/>
        <v>76384 WILBARGER</v>
      </c>
      <c r="B842" s="38">
        <v>0.745</v>
      </c>
      <c r="C842" s="38">
        <v>0.745</v>
      </c>
      <c r="D842" s="39">
        <v>0.68799999999999994</v>
      </c>
      <c r="E842" s="39">
        <v>0.66400000000000003</v>
      </c>
      <c r="F842" s="39">
        <v>0.7</v>
      </c>
      <c r="G842" s="126">
        <v>0.67200000000000004</v>
      </c>
      <c r="H842" s="38">
        <v>0.89500000000000002</v>
      </c>
      <c r="I842" s="38">
        <v>0.89500000000000002</v>
      </c>
      <c r="J842" s="41">
        <v>1</v>
      </c>
      <c r="K842" s="41">
        <v>1</v>
      </c>
      <c r="L842" s="41"/>
      <c r="M842" s="37">
        <v>76384</v>
      </c>
      <c r="N842" s="125" t="s">
        <v>181</v>
      </c>
    </row>
    <row r="843" spans="1:14" x14ac:dyDescent="0.4">
      <c r="A843" s="40" t="str">
        <f t="shared" si="13"/>
        <v>76388 HASKELL</v>
      </c>
      <c r="B843" s="38">
        <v>0.56999999999999995</v>
      </c>
      <c r="C843" s="38">
        <v>0.56999999999999995</v>
      </c>
      <c r="D843" s="39">
        <v>0.68799999999999994</v>
      </c>
      <c r="E843" s="39">
        <v>0.66400000000000003</v>
      </c>
      <c r="F843" s="39">
        <v>1</v>
      </c>
      <c r="G843" s="126">
        <v>0.65800000000000003</v>
      </c>
      <c r="H843" s="38">
        <v>1.0149999999999999</v>
      </c>
      <c r="I843" s="38">
        <v>0.92500000000000004</v>
      </c>
      <c r="J843" s="41">
        <v>1</v>
      </c>
      <c r="K843" s="41">
        <v>1</v>
      </c>
      <c r="L843" s="41"/>
      <c r="M843" s="37">
        <v>76388</v>
      </c>
      <c r="N843" s="125" t="s">
        <v>182</v>
      </c>
    </row>
    <row r="844" spans="1:14" x14ac:dyDescent="0.4">
      <c r="A844" s="40" t="str">
        <f t="shared" si="13"/>
        <v>76389 ARCHER</v>
      </c>
      <c r="B844" s="38">
        <v>0.78</v>
      </c>
      <c r="C844" s="38">
        <v>0.78</v>
      </c>
      <c r="D844" s="39">
        <v>0.68799999999999994</v>
      </c>
      <c r="E844" s="39">
        <v>0.66400000000000003</v>
      </c>
      <c r="F844" s="39">
        <v>0.7</v>
      </c>
      <c r="G844" s="126">
        <v>0.72199999999999998</v>
      </c>
      <c r="H844" s="38">
        <v>0.94</v>
      </c>
      <c r="I844" s="38">
        <v>0.94</v>
      </c>
      <c r="J844" s="41">
        <v>1</v>
      </c>
      <c r="K844" s="41">
        <v>1</v>
      </c>
      <c r="L844" s="41"/>
      <c r="M844" s="37">
        <v>76389</v>
      </c>
      <c r="N844" s="125" t="s">
        <v>180</v>
      </c>
    </row>
    <row r="845" spans="1:14" x14ac:dyDescent="0.4">
      <c r="A845" s="40" t="str">
        <f t="shared" si="13"/>
        <v>76389 CLAY</v>
      </c>
      <c r="B845" s="38">
        <v>0.79</v>
      </c>
      <c r="C845" s="38">
        <v>0.79</v>
      </c>
      <c r="D845" s="39">
        <v>0.68799999999999994</v>
      </c>
      <c r="E845" s="39">
        <v>0.66400000000000003</v>
      </c>
      <c r="F845" s="39">
        <v>0.7</v>
      </c>
      <c r="G845" s="126">
        <v>0.72199999999999998</v>
      </c>
      <c r="H845" s="38">
        <v>0.95</v>
      </c>
      <c r="I845" s="38">
        <v>0.95</v>
      </c>
      <c r="J845" s="41">
        <v>1</v>
      </c>
      <c r="K845" s="41">
        <v>1</v>
      </c>
      <c r="L845" s="41"/>
      <c r="M845" s="37">
        <v>76389</v>
      </c>
      <c r="N845" s="125" t="s">
        <v>176</v>
      </c>
    </row>
    <row r="846" spans="1:14" x14ac:dyDescent="0.4">
      <c r="A846" s="40" t="str">
        <f t="shared" si="13"/>
        <v>76389 JACK</v>
      </c>
      <c r="B846" s="38">
        <v>0.77</v>
      </c>
      <c r="C846" s="38">
        <v>0.77</v>
      </c>
      <c r="D846" s="39">
        <v>0.68799999999999994</v>
      </c>
      <c r="E846" s="39">
        <v>0.66400000000000003</v>
      </c>
      <c r="F846" s="39">
        <v>0.7</v>
      </c>
      <c r="G846" s="126">
        <v>0.72199999999999998</v>
      </c>
      <c r="H846" s="38">
        <v>1.08</v>
      </c>
      <c r="I846" s="38">
        <v>1.08</v>
      </c>
      <c r="J846" s="41">
        <v>1</v>
      </c>
      <c r="K846" s="41">
        <v>1</v>
      </c>
      <c r="L846" s="41"/>
      <c r="M846" s="37">
        <v>76389</v>
      </c>
      <c r="N846" s="125" t="s">
        <v>177</v>
      </c>
    </row>
    <row r="847" spans="1:14" x14ac:dyDescent="0.4">
      <c r="A847" s="40" t="str">
        <f t="shared" si="13"/>
        <v>76389 YOUNG</v>
      </c>
      <c r="B847" s="38">
        <v>0.71499999999999997</v>
      </c>
      <c r="C847" s="38">
        <v>0.71499999999999997</v>
      </c>
      <c r="D847" s="39">
        <v>0.68799999999999994</v>
      </c>
      <c r="E847" s="39">
        <v>0.66400000000000003</v>
      </c>
      <c r="F847" s="39">
        <v>0.7</v>
      </c>
      <c r="G847" s="126">
        <v>0.72199999999999998</v>
      </c>
      <c r="H847" s="38">
        <v>1.06</v>
      </c>
      <c r="I847" s="38">
        <v>1.06</v>
      </c>
      <c r="J847" s="41">
        <v>1</v>
      </c>
      <c r="K847" s="41">
        <v>1</v>
      </c>
      <c r="L847" s="41"/>
      <c r="M847" s="37">
        <v>76389</v>
      </c>
      <c r="N847" s="125" t="s">
        <v>186</v>
      </c>
    </row>
    <row r="848" spans="1:14" x14ac:dyDescent="0.4">
      <c r="A848" s="40" t="str">
        <f t="shared" si="13"/>
        <v>76401 ERATH</v>
      </c>
      <c r="B848" s="38">
        <v>0.81</v>
      </c>
      <c r="C848" s="38">
        <v>0.81</v>
      </c>
      <c r="D848" s="39">
        <v>0.68799999999999994</v>
      </c>
      <c r="E848" s="39">
        <v>0.66400000000000003</v>
      </c>
      <c r="F848" s="39">
        <v>0.7</v>
      </c>
      <c r="G848" s="126">
        <v>0.72199999999999998</v>
      </c>
      <c r="H848" s="38">
        <v>1.095</v>
      </c>
      <c r="I848" s="38">
        <v>1.095</v>
      </c>
      <c r="J848" s="41">
        <v>1</v>
      </c>
      <c r="K848" s="41">
        <v>1</v>
      </c>
      <c r="L848" s="41"/>
      <c r="M848" s="37">
        <v>76401</v>
      </c>
      <c r="N848" s="125" t="s">
        <v>188</v>
      </c>
    </row>
    <row r="849" spans="1:14" x14ac:dyDescent="0.4">
      <c r="A849" s="40" t="str">
        <f t="shared" si="13"/>
        <v>76402 ERATH</v>
      </c>
      <c r="B849" s="38">
        <v>0.81</v>
      </c>
      <c r="C849" s="38">
        <v>0.81</v>
      </c>
      <c r="D849" s="39">
        <v>0.68799999999999994</v>
      </c>
      <c r="E849" s="39">
        <v>0.66400000000000003</v>
      </c>
      <c r="F849" s="39">
        <v>0.7</v>
      </c>
      <c r="G849" s="126">
        <v>0.72199999999999998</v>
      </c>
      <c r="H849" s="38">
        <v>1.095</v>
      </c>
      <c r="I849" s="38">
        <v>1.095</v>
      </c>
      <c r="J849" s="41">
        <v>1</v>
      </c>
      <c r="K849" s="41">
        <v>1</v>
      </c>
      <c r="L849" s="41"/>
      <c r="M849" s="37">
        <v>76402</v>
      </c>
      <c r="N849" s="125" t="s">
        <v>188</v>
      </c>
    </row>
    <row r="850" spans="1:14" x14ac:dyDescent="0.4">
      <c r="A850" s="40" t="str">
        <f t="shared" si="13"/>
        <v>76424 SHACKELFORD</v>
      </c>
      <c r="B850" s="38">
        <v>0.65</v>
      </c>
      <c r="C850" s="38">
        <v>0.65</v>
      </c>
      <c r="D850" s="39">
        <v>0.68799999999999994</v>
      </c>
      <c r="E850" s="39">
        <v>0.66400000000000003</v>
      </c>
      <c r="F850" s="39">
        <v>1</v>
      </c>
      <c r="G850" s="126">
        <v>0.65800000000000003</v>
      </c>
      <c r="H850" s="38">
        <v>1.0049999999999999</v>
      </c>
      <c r="I850" s="38">
        <v>0.91500000000000004</v>
      </c>
      <c r="J850" s="41">
        <v>1</v>
      </c>
      <c r="K850" s="41">
        <v>1</v>
      </c>
      <c r="L850" s="41"/>
      <c r="M850" s="37">
        <v>76424</v>
      </c>
      <c r="N850" s="125" t="s">
        <v>189</v>
      </c>
    </row>
    <row r="851" spans="1:14" x14ac:dyDescent="0.4">
      <c r="A851" s="40" t="str">
        <f t="shared" si="13"/>
        <v>76424 STEPHENS</v>
      </c>
      <c r="B851" s="38">
        <v>0.755</v>
      </c>
      <c r="C851" s="38">
        <v>0.755</v>
      </c>
      <c r="D851" s="39">
        <v>0.68799999999999994</v>
      </c>
      <c r="E851" s="39">
        <v>0.66400000000000003</v>
      </c>
      <c r="F851" s="39">
        <v>0.7</v>
      </c>
      <c r="G851" s="126">
        <v>0.72199999999999998</v>
      </c>
      <c r="H851" s="38">
        <v>0.98499999999999999</v>
      </c>
      <c r="I851" s="38">
        <v>0.98499999999999999</v>
      </c>
      <c r="J851" s="41">
        <v>1</v>
      </c>
      <c r="K851" s="41">
        <v>1</v>
      </c>
      <c r="L851" s="41"/>
      <c r="M851" s="37">
        <v>76424</v>
      </c>
      <c r="N851" s="125" t="s">
        <v>190</v>
      </c>
    </row>
    <row r="852" spans="1:14" x14ac:dyDescent="0.4">
      <c r="A852" s="40" t="str">
        <f t="shared" si="13"/>
        <v>76424 THROCKMORTON</v>
      </c>
      <c r="B852" s="38">
        <v>0.67500000000000004</v>
      </c>
      <c r="C852" s="38">
        <v>0.67500000000000004</v>
      </c>
      <c r="D852" s="39">
        <v>0.68799999999999994</v>
      </c>
      <c r="E852" s="39">
        <v>0.66400000000000003</v>
      </c>
      <c r="F852" s="39">
        <v>1</v>
      </c>
      <c r="G852" s="126">
        <v>0.65800000000000003</v>
      </c>
      <c r="H852" s="38">
        <v>0.98</v>
      </c>
      <c r="I852" s="38">
        <v>0.98</v>
      </c>
      <c r="J852" s="41">
        <v>1</v>
      </c>
      <c r="K852" s="41">
        <v>1</v>
      </c>
      <c r="L852" s="41"/>
      <c r="M852" s="37">
        <v>76424</v>
      </c>
      <c r="N852" s="125" t="s">
        <v>184</v>
      </c>
    </row>
    <row r="853" spans="1:14" x14ac:dyDescent="0.4">
      <c r="A853" s="40" t="str">
        <f t="shared" si="13"/>
        <v>76424 YOUNG</v>
      </c>
      <c r="B853" s="38">
        <v>0.71499999999999997</v>
      </c>
      <c r="C853" s="38">
        <v>0.71499999999999997</v>
      </c>
      <c r="D853" s="39">
        <v>0.68799999999999994</v>
      </c>
      <c r="E853" s="39">
        <v>0.66400000000000003</v>
      </c>
      <c r="F853" s="39">
        <v>0.7</v>
      </c>
      <c r="G853" s="126">
        <v>0.72199999999999998</v>
      </c>
      <c r="H853" s="38">
        <v>1.06</v>
      </c>
      <c r="I853" s="38">
        <v>1.06</v>
      </c>
      <c r="J853" s="41">
        <v>1</v>
      </c>
      <c r="K853" s="41">
        <v>1</v>
      </c>
      <c r="L853" s="41"/>
      <c r="M853" s="37">
        <v>76424</v>
      </c>
      <c r="N853" s="125" t="s">
        <v>186</v>
      </c>
    </row>
    <row r="854" spans="1:14" x14ac:dyDescent="0.4">
      <c r="A854" s="40" t="str">
        <f t="shared" si="13"/>
        <v>76426 JACK</v>
      </c>
      <c r="B854" s="38">
        <v>0.77</v>
      </c>
      <c r="C854" s="38">
        <v>0.77</v>
      </c>
      <c r="D854" s="39">
        <v>0.68799999999999994</v>
      </c>
      <c r="E854" s="39">
        <v>0.66400000000000003</v>
      </c>
      <c r="F854" s="39">
        <v>0.7</v>
      </c>
      <c r="G854" s="126">
        <v>0.72199999999999998</v>
      </c>
      <c r="H854" s="38">
        <v>1.08</v>
      </c>
      <c r="I854" s="38">
        <v>1.08</v>
      </c>
      <c r="J854" s="41">
        <v>1</v>
      </c>
      <c r="K854" s="41">
        <v>1</v>
      </c>
      <c r="L854" s="41"/>
      <c r="M854" s="37">
        <v>76426</v>
      </c>
      <c r="N854" s="125" t="s">
        <v>177</v>
      </c>
    </row>
    <row r="855" spans="1:14" x14ac:dyDescent="0.4">
      <c r="A855" s="40" t="str">
        <f t="shared" si="13"/>
        <v>76426 WISE</v>
      </c>
      <c r="B855" s="38">
        <v>0.81499999999999995</v>
      </c>
      <c r="C855" s="38">
        <v>0.81499999999999995</v>
      </c>
      <c r="D855" s="39">
        <v>0.68799999999999994</v>
      </c>
      <c r="E855" s="39">
        <v>0.66400000000000003</v>
      </c>
      <c r="F855" s="39">
        <v>0.7</v>
      </c>
      <c r="G855" s="126">
        <v>0.79</v>
      </c>
      <c r="H855" s="38">
        <v>1.05</v>
      </c>
      <c r="I855" s="38">
        <v>1.05</v>
      </c>
      <c r="J855" s="41">
        <v>1</v>
      </c>
      <c r="K855" s="41">
        <v>1</v>
      </c>
      <c r="L855" s="41"/>
      <c r="M855" s="37">
        <v>76426</v>
      </c>
      <c r="N855" s="125" t="s">
        <v>169</v>
      </c>
    </row>
    <row r="856" spans="1:14" x14ac:dyDescent="0.4">
      <c r="A856" s="40" t="str">
        <f t="shared" si="13"/>
        <v>76427 JACK</v>
      </c>
      <c r="B856" s="38">
        <v>0.77</v>
      </c>
      <c r="C856" s="38">
        <v>0.77</v>
      </c>
      <c r="D856" s="39">
        <v>0.68799999999999994</v>
      </c>
      <c r="E856" s="39">
        <v>0.66400000000000003</v>
      </c>
      <c r="F856" s="39">
        <v>0.7</v>
      </c>
      <c r="G856" s="126">
        <v>0.72199999999999998</v>
      </c>
      <c r="H856" s="38">
        <v>1.08</v>
      </c>
      <c r="I856" s="38">
        <v>1.08</v>
      </c>
      <c r="J856" s="41">
        <v>1</v>
      </c>
      <c r="K856" s="41">
        <v>1</v>
      </c>
      <c r="L856" s="41"/>
      <c r="M856" s="37">
        <v>76427</v>
      </c>
      <c r="N856" s="125" t="s">
        <v>177</v>
      </c>
    </row>
    <row r="857" spans="1:14" x14ac:dyDescent="0.4">
      <c r="A857" s="40" t="str">
        <f t="shared" si="13"/>
        <v>76427 YOUNG</v>
      </c>
      <c r="B857" s="38">
        <v>0.71499999999999997</v>
      </c>
      <c r="C857" s="38">
        <v>0.71499999999999997</v>
      </c>
      <c r="D857" s="39">
        <v>0.68799999999999994</v>
      </c>
      <c r="E857" s="39">
        <v>0.66400000000000003</v>
      </c>
      <c r="F857" s="39">
        <v>0.7</v>
      </c>
      <c r="G857" s="126">
        <v>0.72199999999999998</v>
      </c>
      <c r="H857" s="38">
        <v>1.06</v>
      </c>
      <c r="I857" s="38">
        <v>1.06</v>
      </c>
      <c r="J857" s="41">
        <v>1</v>
      </c>
      <c r="K857" s="41">
        <v>1</v>
      </c>
      <c r="L857" s="41"/>
      <c r="M857" s="37">
        <v>76427</v>
      </c>
      <c r="N857" s="125" t="s">
        <v>186</v>
      </c>
    </row>
    <row r="858" spans="1:14" x14ac:dyDescent="0.4">
      <c r="A858" s="40" t="str">
        <f t="shared" si="13"/>
        <v>76429 PALO PINTO</v>
      </c>
      <c r="B858" s="38">
        <v>0.72499999999999998</v>
      </c>
      <c r="C858" s="38">
        <v>0.72499999999999998</v>
      </c>
      <c r="D858" s="39">
        <v>0.68799999999999994</v>
      </c>
      <c r="E858" s="39">
        <v>0.66400000000000003</v>
      </c>
      <c r="F858" s="39">
        <v>0.7</v>
      </c>
      <c r="G858" s="126">
        <v>0.72199999999999998</v>
      </c>
      <c r="H858" s="38">
        <v>1.0249999999999999</v>
      </c>
      <c r="I858" s="38">
        <v>1.0249999999999999</v>
      </c>
      <c r="J858" s="41">
        <v>1</v>
      </c>
      <c r="K858" s="41">
        <v>1</v>
      </c>
      <c r="L858" s="41"/>
      <c r="M858" s="37">
        <v>76429</v>
      </c>
      <c r="N858" s="125" t="s">
        <v>174</v>
      </c>
    </row>
    <row r="859" spans="1:14" x14ac:dyDescent="0.4">
      <c r="A859" s="40" t="str">
        <f t="shared" si="13"/>
        <v>76429 STEPHENS</v>
      </c>
      <c r="B859" s="38">
        <v>0.755</v>
      </c>
      <c r="C859" s="38">
        <v>0.755</v>
      </c>
      <c r="D859" s="39">
        <v>0.68799999999999994</v>
      </c>
      <c r="E859" s="39">
        <v>0.66400000000000003</v>
      </c>
      <c r="F859" s="39">
        <v>0.7</v>
      </c>
      <c r="G859" s="126">
        <v>0.72199999999999998</v>
      </c>
      <c r="H859" s="38">
        <v>0.98499999999999999</v>
      </c>
      <c r="I859" s="38">
        <v>0.98499999999999999</v>
      </c>
      <c r="J859" s="41">
        <v>1</v>
      </c>
      <c r="K859" s="41">
        <v>1</v>
      </c>
      <c r="L859" s="41"/>
      <c r="M859" s="37">
        <v>76429</v>
      </c>
      <c r="N859" s="125" t="s">
        <v>190</v>
      </c>
    </row>
    <row r="860" spans="1:14" x14ac:dyDescent="0.4">
      <c r="A860" s="40" t="str">
        <f t="shared" si="13"/>
        <v>76430 SHACKELFORD</v>
      </c>
      <c r="B860" s="38">
        <v>0.65</v>
      </c>
      <c r="C860" s="38">
        <v>0.65</v>
      </c>
      <c r="D860" s="39">
        <v>0.68799999999999994</v>
      </c>
      <c r="E860" s="39">
        <v>0.66400000000000003</v>
      </c>
      <c r="F860" s="39">
        <v>1</v>
      </c>
      <c r="G860" s="126">
        <v>0.65800000000000003</v>
      </c>
      <c r="H860" s="38">
        <v>1.0049999999999999</v>
      </c>
      <c r="I860" s="38">
        <v>0.91500000000000004</v>
      </c>
      <c r="J860" s="41">
        <v>1</v>
      </c>
      <c r="K860" s="41">
        <v>1</v>
      </c>
      <c r="L860" s="41"/>
      <c r="M860" s="37">
        <v>76430</v>
      </c>
      <c r="N860" s="125" t="s">
        <v>189</v>
      </c>
    </row>
    <row r="861" spans="1:14" x14ac:dyDescent="0.4">
      <c r="A861" s="40" t="str">
        <f t="shared" si="13"/>
        <v>76431 JACK</v>
      </c>
      <c r="B861" s="38">
        <v>0.77</v>
      </c>
      <c r="C861" s="38">
        <v>0.77</v>
      </c>
      <c r="D861" s="39">
        <v>0.68799999999999994</v>
      </c>
      <c r="E861" s="39">
        <v>0.66400000000000003</v>
      </c>
      <c r="F861" s="39">
        <v>0.7</v>
      </c>
      <c r="G861" s="126">
        <v>0.72199999999999998</v>
      </c>
      <c r="H861" s="38">
        <v>1.08</v>
      </c>
      <c r="I861" s="38">
        <v>1.08</v>
      </c>
      <c r="J861" s="41">
        <v>1</v>
      </c>
      <c r="K861" s="41">
        <v>1</v>
      </c>
      <c r="L861" s="41"/>
      <c r="M861" s="37">
        <v>76431</v>
      </c>
      <c r="N861" s="125" t="s">
        <v>177</v>
      </c>
    </row>
    <row r="862" spans="1:14" x14ac:dyDescent="0.4">
      <c r="A862" s="40" t="str">
        <f t="shared" si="13"/>
        <v>76431 WISE</v>
      </c>
      <c r="B862" s="38">
        <v>0.81499999999999995</v>
      </c>
      <c r="C862" s="38">
        <v>0.81499999999999995</v>
      </c>
      <c r="D862" s="39">
        <v>0.68799999999999994</v>
      </c>
      <c r="E862" s="39">
        <v>0.66400000000000003</v>
      </c>
      <c r="F862" s="39">
        <v>0.7</v>
      </c>
      <c r="G862" s="126">
        <v>0.79</v>
      </c>
      <c r="H862" s="38">
        <v>1.05</v>
      </c>
      <c r="I862" s="38">
        <v>1.05</v>
      </c>
      <c r="J862" s="41">
        <v>1</v>
      </c>
      <c r="K862" s="41">
        <v>1</v>
      </c>
      <c r="L862" s="41"/>
      <c r="M862" s="37">
        <v>76431</v>
      </c>
      <c r="N862" s="125" t="s">
        <v>169</v>
      </c>
    </row>
    <row r="863" spans="1:14" x14ac:dyDescent="0.4">
      <c r="A863" s="40" t="str">
        <f t="shared" si="13"/>
        <v>76432 BROWN</v>
      </c>
      <c r="B863" s="38">
        <v>0.73</v>
      </c>
      <c r="C863" s="38">
        <v>0.73</v>
      </c>
      <c r="D863" s="39">
        <v>0.68799999999999994</v>
      </c>
      <c r="E863" s="39">
        <v>0.66400000000000003</v>
      </c>
      <c r="F863" s="39">
        <v>0.7</v>
      </c>
      <c r="G863" s="126">
        <v>0.72199999999999998</v>
      </c>
      <c r="H863" s="38">
        <v>1.06</v>
      </c>
      <c r="I863" s="38">
        <v>1.06</v>
      </c>
      <c r="J863" s="41">
        <v>1</v>
      </c>
      <c r="K863" s="41">
        <v>1</v>
      </c>
      <c r="L863" s="41"/>
      <c r="M863" s="37">
        <v>76432</v>
      </c>
      <c r="N863" s="125" t="s">
        <v>191</v>
      </c>
    </row>
    <row r="864" spans="1:14" x14ac:dyDescent="0.4">
      <c r="A864" s="40" t="str">
        <f t="shared" si="13"/>
        <v>76432 COMANCHE</v>
      </c>
      <c r="B864" s="38">
        <v>0.72499999999999998</v>
      </c>
      <c r="C864" s="38">
        <v>0.72499999999999998</v>
      </c>
      <c r="D864" s="39">
        <v>0.68799999999999994</v>
      </c>
      <c r="E864" s="39">
        <v>0.66400000000000003</v>
      </c>
      <c r="F864" s="39">
        <v>0.7</v>
      </c>
      <c r="G864" s="126">
        <v>0.72199999999999998</v>
      </c>
      <c r="H864" s="38">
        <v>1.095</v>
      </c>
      <c r="I864" s="38">
        <v>1.095</v>
      </c>
      <c r="J864" s="41">
        <v>1</v>
      </c>
      <c r="K864" s="41">
        <v>1</v>
      </c>
      <c r="L864" s="41"/>
      <c r="M864" s="37">
        <v>76432</v>
      </c>
      <c r="N864" s="125" t="s">
        <v>192</v>
      </c>
    </row>
    <row r="865" spans="1:14" x14ac:dyDescent="0.4">
      <c r="A865" s="40" t="str">
        <f t="shared" si="13"/>
        <v>76433 ERATH</v>
      </c>
      <c r="B865" s="38">
        <v>0.81</v>
      </c>
      <c r="C865" s="38">
        <v>0.81</v>
      </c>
      <c r="D865" s="39">
        <v>0.68799999999999994</v>
      </c>
      <c r="E865" s="39">
        <v>0.66400000000000003</v>
      </c>
      <c r="F865" s="39">
        <v>0.7</v>
      </c>
      <c r="G865" s="126">
        <v>0.72199999999999998</v>
      </c>
      <c r="H865" s="38">
        <v>1.095</v>
      </c>
      <c r="I865" s="38">
        <v>1.095</v>
      </c>
      <c r="J865" s="41">
        <v>1</v>
      </c>
      <c r="K865" s="41">
        <v>1</v>
      </c>
      <c r="L865" s="41"/>
      <c r="M865" s="37">
        <v>76433</v>
      </c>
      <c r="N865" s="125" t="s">
        <v>188</v>
      </c>
    </row>
    <row r="866" spans="1:14" x14ac:dyDescent="0.4">
      <c r="A866" s="40" t="str">
        <f t="shared" si="13"/>
        <v>76433 HOOD</v>
      </c>
      <c r="B866" s="38">
        <v>1</v>
      </c>
      <c r="C866" s="38">
        <v>1</v>
      </c>
      <c r="D866" s="39">
        <v>0.68799999999999994</v>
      </c>
      <c r="E866" s="39">
        <v>0.66400000000000003</v>
      </c>
      <c r="F866" s="39">
        <v>0.7</v>
      </c>
      <c r="G866" s="126">
        <v>0.79</v>
      </c>
      <c r="H866" s="38">
        <v>0.91500000000000004</v>
      </c>
      <c r="I866" s="38">
        <v>0.91500000000000004</v>
      </c>
      <c r="J866" s="41">
        <v>1</v>
      </c>
      <c r="K866" s="41">
        <v>1</v>
      </c>
      <c r="L866" s="41"/>
      <c r="M866" s="37">
        <v>76433</v>
      </c>
      <c r="N866" s="125" t="s">
        <v>170</v>
      </c>
    </row>
    <row r="867" spans="1:14" x14ac:dyDescent="0.4">
      <c r="A867" s="40" t="str">
        <f t="shared" si="13"/>
        <v>76433 SOMERVELL</v>
      </c>
      <c r="B867" s="38">
        <v>0.88500000000000001</v>
      </c>
      <c r="C867" s="38">
        <v>0.88500000000000001</v>
      </c>
      <c r="D867" s="39">
        <v>0.68799999999999994</v>
      </c>
      <c r="E867" s="39">
        <v>0.66400000000000003</v>
      </c>
      <c r="F867" s="39">
        <v>0.7</v>
      </c>
      <c r="G867" s="126">
        <v>0.72199999999999998</v>
      </c>
      <c r="H867" s="38">
        <v>0.97499999999999998</v>
      </c>
      <c r="I867" s="38">
        <v>0.97499999999999998</v>
      </c>
      <c r="J867" s="41">
        <v>1</v>
      </c>
      <c r="K867" s="41">
        <v>1</v>
      </c>
      <c r="L867" s="41"/>
      <c r="M867" s="37">
        <v>76433</v>
      </c>
      <c r="N867" s="125" t="s">
        <v>171</v>
      </c>
    </row>
    <row r="868" spans="1:14" x14ac:dyDescent="0.4">
      <c r="A868" s="40" t="str">
        <f t="shared" si="13"/>
        <v>76435 EASTLAND</v>
      </c>
      <c r="B868" s="38">
        <v>0.755</v>
      </c>
      <c r="C868" s="38">
        <v>0.755</v>
      </c>
      <c r="D868" s="39">
        <v>0.68799999999999994</v>
      </c>
      <c r="E868" s="39">
        <v>0.66400000000000003</v>
      </c>
      <c r="F868" s="39">
        <v>0.7</v>
      </c>
      <c r="G868" s="126">
        <v>0.72199999999999998</v>
      </c>
      <c r="H868" s="38">
        <v>1.04</v>
      </c>
      <c r="I868" s="38">
        <v>1.04</v>
      </c>
      <c r="J868" s="41">
        <v>1</v>
      </c>
      <c r="K868" s="41">
        <v>1</v>
      </c>
      <c r="L868" s="41"/>
      <c r="M868" s="37">
        <v>76435</v>
      </c>
      <c r="N868" s="125" t="s">
        <v>193</v>
      </c>
    </row>
    <row r="869" spans="1:14" x14ac:dyDescent="0.4">
      <c r="A869" s="40" t="str">
        <f t="shared" si="13"/>
        <v>76436 COMANCHE</v>
      </c>
      <c r="B869" s="38">
        <v>0.72499999999999998</v>
      </c>
      <c r="C869" s="38">
        <v>0.72499999999999998</v>
      </c>
      <c r="D869" s="39">
        <v>0.68799999999999994</v>
      </c>
      <c r="E869" s="39">
        <v>0.66400000000000003</v>
      </c>
      <c r="F869" s="39">
        <v>0.7</v>
      </c>
      <c r="G869" s="126">
        <v>0.72199999999999998</v>
      </c>
      <c r="H869" s="38">
        <v>1.095</v>
      </c>
      <c r="I869" s="38">
        <v>1.095</v>
      </c>
      <c r="J869" s="41">
        <v>1</v>
      </c>
      <c r="K869" s="41">
        <v>1</v>
      </c>
      <c r="L869" s="41"/>
      <c r="M869" s="37">
        <v>76436</v>
      </c>
      <c r="N869" s="125" t="s">
        <v>192</v>
      </c>
    </row>
    <row r="870" spans="1:14" x14ac:dyDescent="0.4">
      <c r="A870" s="40" t="str">
        <f t="shared" si="13"/>
        <v>76436 ERATH</v>
      </c>
      <c r="B870" s="38">
        <v>0.81</v>
      </c>
      <c r="C870" s="38">
        <v>0.81</v>
      </c>
      <c r="D870" s="39">
        <v>0.68799999999999994</v>
      </c>
      <c r="E870" s="39">
        <v>0.66400000000000003</v>
      </c>
      <c r="F870" s="39">
        <v>0.7</v>
      </c>
      <c r="G870" s="126">
        <v>0.72199999999999998</v>
      </c>
      <c r="H870" s="38">
        <v>1.095</v>
      </c>
      <c r="I870" s="38">
        <v>1.095</v>
      </c>
      <c r="J870" s="41">
        <v>1</v>
      </c>
      <c r="K870" s="41">
        <v>1</v>
      </c>
      <c r="L870" s="41"/>
      <c r="M870" s="37">
        <v>76436</v>
      </c>
      <c r="N870" s="125" t="s">
        <v>188</v>
      </c>
    </row>
    <row r="871" spans="1:14" x14ac:dyDescent="0.4">
      <c r="A871" s="40" t="str">
        <f t="shared" si="13"/>
        <v>76436 HAMILTON</v>
      </c>
      <c r="B871" s="38">
        <v>0.745</v>
      </c>
      <c r="C871" s="38">
        <v>0.745</v>
      </c>
      <c r="D871" s="39">
        <v>0.68799999999999994</v>
      </c>
      <c r="E871" s="39">
        <v>0.66400000000000003</v>
      </c>
      <c r="F871" s="39">
        <v>0.7</v>
      </c>
      <c r="G871" s="126">
        <v>0.72199999999999998</v>
      </c>
      <c r="H871" s="38">
        <v>1.0900000000000001</v>
      </c>
      <c r="I871" s="38">
        <v>1.0900000000000001</v>
      </c>
      <c r="J871" s="41">
        <v>1</v>
      </c>
      <c r="K871" s="41">
        <v>1</v>
      </c>
      <c r="L871" s="41"/>
      <c r="M871" s="37">
        <v>76436</v>
      </c>
      <c r="N871" s="125" t="s">
        <v>194</v>
      </c>
    </row>
    <row r="872" spans="1:14" x14ac:dyDescent="0.4">
      <c r="A872" s="40" t="str">
        <f t="shared" si="13"/>
        <v>76437 CALLAHAN</v>
      </c>
      <c r="B872" s="38">
        <v>0.53</v>
      </c>
      <c r="C872" s="38">
        <v>0.53</v>
      </c>
      <c r="D872" s="39">
        <v>0.68799999999999994</v>
      </c>
      <c r="E872" s="39">
        <v>0.66400000000000003</v>
      </c>
      <c r="F872" s="39">
        <v>1</v>
      </c>
      <c r="G872" s="126">
        <v>0.72199999999999998</v>
      </c>
      <c r="H872" s="38">
        <v>0.94499999999999995</v>
      </c>
      <c r="I872" s="38">
        <v>0.86</v>
      </c>
      <c r="J872" s="41">
        <v>1</v>
      </c>
      <c r="K872" s="41">
        <v>1</v>
      </c>
      <c r="L872" s="41"/>
      <c r="M872" s="37">
        <v>76437</v>
      </c>
      <c r="N872" s="125" t="s">
        <v>195</v>
      </c>
    </row>
    <row r="873" spans="1:14" x14ac:dyDescent="0.4">
      <c r="A873" s="40" t="str">
        <f t="shared" si="13"/>
        <v>76437 EASTLAND</v>
      </c>
      <c r="B873" s="38">
        <v>0.755</v>
      </c>
      <c r="C873" s="38">
        <v>0.755</v>
      </c>
      <c r="D873" s="39">
        <v>0.68799999999999994</v>
      </c>
      <c r="E873" s="39">
        <v>0.66400000000000003</v>
      </c>
      <c r="F873" s="39">
        <v>0.7</v>
      </c>
      <c r="G873" s="126">
        <v>0.72199999999999998</v>
      </c>
      <c r="H873" s="38">
        <v>1.04</v>
      </c>
      <c r="I873" s="38">
        <v>1.04</v>
      </c>
      <c r="J873" s="41">
        <v>1</v>
      </c>
      <c r="K873" s="41">
        <v>1</v>
      </c>
      <c r="L873" s="41"/>
      <c r="M873" s="37">
        <v>76437</v>
      </c>
      <c r="N873" s="125" t="s">
        <v>193</v>
      </c>
    </row>
    <row r="874" spans="1:14" x14ac:dyDescent="0.4">
      <c r="A874" s="40" t="str">
        <f t="shared" si="13"/>
        <v>76437 STEPHENS</v>
      </c>
      <c r="B874" s="38">
        <v>0.755</v>
      </c>
      <c r="C874" s="38">
        <v>0.755</v>
      </c>
      <c r="D874" s="39">
        <v>0.68799999999999994</v>
      </c>
      <c r="E874" s="39">
        <v>0.66400000000000003</v>
      </c>
      <c r="F874" s="39">
        <v>0.7</v>
      </c>
      <c r="G874" s="126">
        <v>0.72199999999999998</v>
      </c>
      <c r="H874" s="38">
        <v>0.98499999999999999</v>
      </c>
      <c r="I874" s="38">
        <v>0.98499999999999999</v>
      </c>
      <c r="J874" s="41">
        <v>1</v>
      </c>
      <c r="K874" s="41">
        <v>1</v>
      </c>
      <c r="L874" s="41"/>
      <c r="M874" s="37">
        <v>76437</v>
      </c>
      <c r="N874" s="125" t="s">
        <v>190</v>
      </c>
    </row>
    <row r="875" spans="1:14" x14ac:dyDescent="0.4">
      <c r="A875" s="40" t="str">
        <f t="shared" si="13"/>
        <v>76442 COMANCHE</v>
      </c>
      <c r="B875" s="38">
        <v>0.72499999999999998</v>
      </c>
      <c r="C875" s="38">
        <v>0.72499999999999998</v>
      </c>
      <c r="D875" s="39">
        <v>0.68799999999999994</v>
      </c>
      <c r="E875" s="39">
        <v>0.66400000000000003</v>
      </c>
      <c r="F875" s="39">
        <v>0.7</v>
      </c>
      <c r="G875" s="126">
        <v>0.72199999999999998</v>
      </c>
      <c r="H875" s="38">
        <v>1.095</v>
      </c>
      <c r="I875" s="38">
        <v>1.095</v>
      </c>
      <c r="J875" s="41">
        <v>1</v>
      </c>
      <c r="K875" s="41">
        <v>1</v>
      </c>
      <c r="L875" s="41"/>
      <c r="M875" s="37">
        <v>76442</v>
      </c>
      <c r="N875" s="125" t="s">
        <v>192</v>
      </c>
    </row>
    <row r="876" spans="1:14" x14ac:dyDescent="0.4">
      <c r="A876" s="40" t="str">
        <f t="shared" si="13"/>
        <v>76442 EASTLAND</v>
      </c>
      <c r="B876" s="38">
        <v>0.755</v>
      </c>
      <c r="C876" s="38">
        <v>0.755</v>
      </c>
      <c r="D876" s="39">
        <v>0.68799999999999994</v>
      </c>
      <c r="E876" s="39">
        <v>0.66400000000000003</v>
      </c>
      <c r="F876" s="39">
        <v>0.7</v>
      </c>
      <c r="G876" s="126">
        <v>0.72199999999999998</v>
      </c>
      <c r="H876" s="38">
        <v>1.04</v>
      </c>
      <c r="I876" s="38">
        <v>1.04</v>
      </c>
      <c r="J876" s="41">
        <v>1</v>
      </c>
      <c r="K876" s="41">
        <v>1</v>
      </c>
      <c r="L876" s="41"/>
      <c r="M876" s="37">
        <v>76442</v>
      </c>
      <c r="N876" s="125" t="s">
        <v>193</v>
      </c>
    </row>
    <row r="877" spans="1:14" x14ac:dyDescent="0.4">
      <c r="A877" s="40" t="str">
        <f t="shared" si="13"/>
        <v>76442 HAMILTON</v>
      </c>
      <c r="B877" s="38">
        <v>0.745</v>
      </c>
      <c r="C877" s="38">
        <v>0.745</v>
      </c>
      <c r="D877" s="39">
        <v>0.68799999999999994</v>
      </c>
      <c r="E877" s="39">
        <v>0.66400000000000003</v>
      </c>
      <c r="F877" s="39">
        <v>0.7</v>
      </c>
      <c r="G877" s="126">
        <v>0.72199999999999998</v>
      </c>
      <c r="H877" s="38">
        <v>1.0900000000000001</v>
      </c>
      <c r="I877" s="38">
        <v>1.0900000000000001</v>
      </c>
      <c r="J877" s="41">
        <v>1</v>
      </c>
      <c r="K877" s="41">
        <v>1</v>
      </c>
      <c r="L877" s="41"/>
      <c r="M877" s="37">
        <v>76442</v>
      </c>
      <c r="N877" s="125" t="s">
        <v>194</v>
      </c>
    </row>
    <row r="878" spans="1:14" x14ac:dyDescent="0.4">
      <c r="A878" s="40" t="str">
        <f t="shared" si="13"/>
        <v>76442 MILLS</v>
      </c>
      <c r="B878" s="38">
        <v>0.755</v>
      </c>
      <c r="C878" s="38">
        <v>0.755</v>
      </c>
      <c r="D878" s="39">
        <v>0.68799999999999994</v>
      </c>
      <c r="E878" s="39">
        <v>0.66400000000000003</v>
      </c>
      <c r="F878" s="39">
        <v>0.7</v>
      </c>
      <c r="G878" s="126">
        <v>0.72199999999999998</v>
      </c>
      <c r="H878" s="38">
        <v>1.08</v>
      </c>
      <c r="I878" s="38">
        <v>1.08</v>
      </c>
      <c r="J878" s="41">
        <v>1</v>
      </c>
      <c r="K878" s="41">
        <v>1</v>
      </c>
      <c r="L878" s="41"/>
      <c r="M878" s="37">
        <v>76442</v>
      </c>
      <c r="N878" s="125" t="s">
        <v>196</v>
      </c>
    </row>
    <row r="879" spans="1:14" x14ac:dyDescent="0.4">
      <c r="A879" s="40" t="str">
        <f t="shared" si="13"/>
        <v>76443 BROWN</v>
      </c>
      <c r="B879" s="38">
        <v>0.73</v>
      </c>
      <c r="C879" s="38">
        <v>0.73</v>
      </c>
      <c r="D879" s="39">
        <v>0.68799999999999994</v>
      </c>
      <c r="E879" s="39">
        <v>0.66400000000000003</v>
      </c>
      <c r="F879" s="39">
        <v>0.7</v>
      </c>
      <c r="G879" s="126">
        <v>0.72199999999999998</v>
      </c>
      <c r="H879" s="38">
        <v>1.06</v>
      </c>
      <c r="I879" s="38">
        <v>1.06</v>
      </c>
      <c r="J879" s="41">
        <v>1</v>
      </c>
      <c r="K879" s="41">
        <v>1</v>
      </c>
      <c r="L879" s="41"/>
      <c r="M879" s="37">
        <v>76443</v>
      </c>
      <c r="N879" s="125" t="s">
        <v>191</v>
      </c>
    </row>
    <row r="880" spans="1:14" x14ac:dyDescent="0.4">
      <c r="A880" s="40" t="str">
        <f t="shared" si="13"/>
        <v>76443 CALLAHAN</v>
      </c>
      <c r="B880" s="38">
        <v>0.53</v>
      </c>
      <c r="C880" s="38">
        <v>0.53</v>
      </c>
      <c r="D880" s="39">
        <v>0.68799999999999994</v>
      </c>
      <c r="E880" s="39">
        <v>0.66400000000000003</v>
      </c>
      <c r="F880" s="39">
        <v>1</v>
      </c>
      <c r="G880" s="126">
        <v>0.72199999999999998</v>
      </c>
      <c r="H880" s="38">
        <v>0.94499999999999995</v>
      </c>
      <c r="I880" s="38">
        <v>0.86</v>
      </c>
      <c r="J880" s="41">
        <v>1</v>
      </c>
      <c r="K880" s="41">
        <v>1</v>
      </c>
      <c r="L880" s="41"/>
      <c r="M880" s="37">
        <v>76443</v>
      </c>
      <c r="N880" s="125" t="s">
        <v>195</v>
      </c>
    </row>
    <row r="881" spans="1:14" x14ac:dyDescent="0.4">
      <c r="A881" s="40" t="str">
        <f t="shared" si="13"/>
        <v>76443 COLEMAN</v>
      </c>
      <c r="B881" s="38">
        <v>0.53</v>
      </c>
      <c r="C881" s="38">
        <v>0.53</v>
      </c>
      <c r="D881" s="39">
        <v>0.68799999999999994</v>
      </c>
      <c r="E881" s="39">
        <v>0.66400000000000003</v>
      </c>
      <c r="F881" s="39">
        <v>1</v>
      </c>
      <c r="G881" s="126">
        <v>0.72199999999999998</v>
      </c>
      <c r="H881" s="38">
        <v>0.94499999999999995</v>
      </c>
      <c r="I881" s="38">
        <v>0.86</v>
      </c>
      <c r="J881" s="41">
        <v>1</v>
      </c>
      <c r="K881" s="41">
        <v>1</v>
      </c>
      <c r="L881" s="41"/>
      <c r="M881" s="37">
        <v>76443</v>
      </c>
      <c r="N881" s="125" t="s">
        <v>197</v>
      </c>
    </row>
    <row r="882" spans="1:14" x14ac:dyDescent="0.4">
      <c r="A882" s="40" t="str">
        <f t="shared" si="13"/>
        <v>76444 COMANCHE</v>
      </c>
      <c r="B882" s="38">
        <v>0.72499999999999998</v>
      </c>
      <c r="C882" s="38">
        <v>0.72499999999999998</v>
      </c>
      <c r="D882" s="39">
        <v>0.68799999999999994</v>
      </c>
      <c r="E882" s="39">
        <v>0.66400000000000003</v>
      </c>
      <c r="F882" s="39">
        <v>0.7</v>
      </c>
      <c r="G882" s="126">
        <v>0.72199999999999998</v>
      </c>
      <c r="H882" s="38">
        <v>1.095</v>
      </c>
      <c r="I882" s="38">
        <v>1.095</v>
      </c>
      <c r="J882" s="41">
        <v>1</v>
      </c>
      <c r="K882" s="41">
        <v>1</v>
      </c>
      <c r="L882" s="41"/>
      <c r="M882" s="37">
        <v>76444</v>
      </c>
      <c r="N882" s="125" t="s">
        <v>192</v>
      </c>
    </row>
    <row r="883" spans="1:14" x14ac:dyDescent="0.4">
      <c r="A883" s="40" t="str">
        <f t="shared" si="13"/>
        <v>76444 ERATH</v>
      </c>
      <c r="B883" s="38">
        <v>0.81</v>
      </c>
      <c r="C883" s="38">
        <v>0.81</v>
      </c>
      <c r="D883" s="39">
        <v>0.68799999999999994</v>
      </c>
      <c r="E883" s="39">
        <v>0.66400000000000003</v>
      </c>
      <c r="F883" s="39">
        <v>0.7</v>
      </c>
      <c r="G883" s="126">
        <v>0.72199999999999998</v>
      </c>
      <c r="H883" s="38">
        <v>1.095</v>
      </c>
      <c r="I883" s="38">
        <v>1.095</v>
      </c>
      <c r="J883" s="41">
        <v>1</v>
      </c>
      <c r="K883" s="41">
        <v>1</v>
      </c>
      <c r="L883" s="41"/>
      <c r="M883" s="37">
        <v>76444</v>
      </c>
      <c r="N883" s="125" t="s">
        <v>188</v>
      </c>
    </row>
    <row r="884" spans="1:14" x14ac:dyDescent="0.4">
      <c r="A884" s="40" t="str">
        <f t="shared" si="13"/>
        <v>76444 TARRANT</v>
      </c>
      <c r="B884" s="38">
        <v>0.91500000000000004</v>
      </c>
      <c r="C884" s="38">
        <v>0.91500000000000004</v>
      </c>
      <c r="D884" s="39">
        <v>1</v>
      </c>
      <c r="E884" s="39">
        <v>0.77400000000000002</v>
      </c>
      <c r="F884" s="39">
        <v>1</v>
      </c>
      <c r="G884" s="126">
        <v>0.84099999999999997</v>
      </c>
      <c r="H884" s="38">
        <v>0.94</v>
      </c>
      <c r="I884" s="38">
        <v>0.94</v>
      </c>
      <c r="J884" s="41">
        <v>1</v>
      </c>
      <c r="K884" s="41">
        <v>1</v>
      </c>
      <c r="L884" s="41"/>
      <c r="M884" s="37">
        <v>76444</v>
      </c>
      <c r="N884" s="125" t="s">
        <v>121</v>
      </c>
    </row>
    <row r="885" spans="1:14" x14ac:dyDescent="0.4">
      <c r="A885" s="40" t="str">
        <f t="shared" si="13"/>
        <v>76445 COMANCHE</v>
      </c>
      <c r="B885" s="38">
        <v>0.72499999999999998</v>
      </c>
      <c r="C885" s="38">
        <v>0.72499999999999998</v>
      </c>
      <c r="D885" s="39">
        <v>0.68799999999999994</v>
      </c>
      <c r="E885" s="39">
        <v>0.66400000000000003</v>
      </c>
      <c r="F885" s="39">
        <v>0.7</v>
      </c>
      <c r="G885" s="126">
        <v>0.72199999999999998</v>
      </c>
      <c r="H885" s="38">
        <v>1.095</v>
      </c>
      <c r="I885" s="38">
        <v>1.095</v>
      </c>
      <c r="J885" s="41">
        <v>1</v>
      </c>
      <c r="K885" s="41">
        <v>1</v>
      </c>
      <c r="L885" s="41"/>
      <c r="M885" s="37">
        <v>76445</v>
      </c>
      <c r="N885" s="125" t="s">
        <v>192</v>
      </c>
    </row>
    <row r="886" spans="1:14" x14ac:dyDescent="0.4">
      <c r="A886" s="40" t="str">
        <f t="shared" si="13"/>
        <v>76445 EASTLAND</v>
      </c>
      <c r="B886" s="38">
        <v>0.755</v>
      </c>
      <c r="C886" s="38">
        <v>0.755</v>
      </c>
      <c r="D886" s="39">
        <v>0.68799999999999994</v>
      </c>
      <c r="E886" s="39">
        <v>0.66400000000000003</v>
      </c>
      <c r="F886" s="39">
        <v>0.7</v>
      </c>
      <c r="G886" s="126">
        <v>0.72199999999999998</v>
      </c>
      <c r="H886" s="38">
        <v>1.04</v>
      </c>
      <c r="I886" s="38">
        <v>1.04</v>
      </c>
      <c r="J886" s="41">
        <v>1</v>
      </c>
      <c r="K886" s="41">
        <v>1</v>
      </c>
      <c r="L886" s="41"/>
      <c r="M886" s="37">
        <v>76445</v>
      </c>
      <c r="N886" s="125" t="s">
        <v>193</v>
      </c>
    </row>
    <row r="887" spans="1:14" x14ac:dyDescent="0.4">
      <c r="A887" s="40" t="str">
        <f t="shared" si="13"/>
        <v>76445 ERATH</v>
      </c>
      <c r="B887" s="38">
        <v>0.81</v>
      </c>
      <c r="C887" s="38">
        <v>0.81</v>
      </c>
      <c r="D887" s="39">
        <v>0.68799999999999994</v>
      </c>
      <c r="E887" s="39">
        <v>0.66400000000000003</v>
      </c>
      <c r="F887" s="39">
        <v>0.7</v>
      </c>
      <c r="G887" s="126">
        <v>0.72199999999999998</v>
      </c>
      <c r="H887" s="38">
        <v>1.095</v>
      </c>
      <c r="I887" s="38">
        <v>1.095</v>
      </c>
      <c r="J887" s="41">
        <v>1</v>
      </c>
      <c r="K887" s="41">
        <v>1</v>
      </c>
      <c r="L887" s="41"/>
      <c r="M887" s="37">
        <v>76445</v>
      </c>
      <c r="N887" s="125" t="s">
        <v>188</v>
      </c>
    </row>
    <row r="888" spans="1:14" x14ac:dyDescent="0.4">
      <c r="A888" s="40" t="str">
        <f t="shared" si="13"/>
        <v>76446 ANDERSON</v>
      </c>
      <c r="B888" s="38">
        <v>0.73</v>
      </c>
      <c r="C888" s="38">
        <v>0.73</v>
      </c>
      <c r="D888" s="39">
        <v>0.68799999999999994</v>
      </c>
      <c r="E888" s="39">
        <v>0.66400000000000003</v>
      </c>
      <c r="F888" s="39">
        <v>0.7</v>
      </c>
      <c r="G888" s="126">
        <v>0.72199999999999998</v>
      </c>
      <c r="H888" s="38">
        <v>0.84499999999999997</v>
      </c>
      <c r="I888" s="38">
        <v>0.77</v>
      </c>
      <c r="J888" s="41">
        <v>1</v>
      </c>
      <c r="K888" s="41">
        <v>1</v>
      </c>
      <c r="L888" s="41"/>
      <c r="M888" s="37">
        <v>76446</v>
      </c>
      <c r="N888" s="125" t="s">
        <v>130</v>
      </c>
    </row>
    <row r="889" spans="1:14" x14ac:dyDescent="0.4">
      <c r="A889" s="40" t="str">
        <f t="shared" si="13"/>
        <v>76446 COMANCHE</v>
      </c>
      <c r="B889" s="38">
        <v>0.72499999999999998</v>
      </c>
      <c r="C889" s="38">
        <v>0.72499999999999998</v>
      </c>
      <c r="D889" s="39">
        <v>0.68799999999999994</v>
      </c>
      <c r="E889" s="39">
        <v>0.66400000000000003</v>
      </c>
      <c r="F889" s="39">
        <v>0.7</v>
      </c>
      <c r="G889" s="126">
        <v>0.72199999999999998</v>
      </c>
      <c r="H889" s="38">
        <v>1.095</v>
      </c>
      <c r="I889" s="38">
        <v>1.095</v>
      </c>
      <c r="J889" s="41">
        <v>1</v>
      </c>
      <c r="K889" s="41">
        <v>1</v>
      </c>
      <c r="L889" s="41"/>
      <c r="M889" s="37">
        <v>76446</v>
      </c>
      <c r="N889" s="125" t="s">
        <v>192</v>
      </c>
    </row>
    <row r="890" spans="1:14" x14ac:dyDescent="0.4">
      <c r="A890" s="40" t="str">
        <f t="shared" si="13"/>
        <v>76446 ERATH</v>
      </c>
      <c r="B890" s="38">
        <v>0.81</v>
      </c>
      <c r="C890" s="38">
        <v>0.81</v>
      </c>
      <c r="D890" s="39">
        <v>0.68799999999999994</v>
      </c>
      <c r="E890" s="39">
        <v>0.66400000000000003</v>
      </c>
      <c r="F890" s="39">
        <v>0.7</v>
      </c>
      <c r="G890" s="126">
        <v>0.72199999999999998</v>
      </c>
      <c r="H890" s="38">
        <v>1.095</v>
      </c>
      <c r="I890" s="38">
        <v>1.095</v>
      </c>
      <c r="J890" s="41">
        <v>1</v>
      </c>
      <c r="K890" s="41">
        <v>1</v>
      </c>
      <c r="L890" s="41"/>
      <c r="M890" s="37">
        <v>76446</v>
      </c>
      <c r="N890" s="125" t="s">
        <v>188</v>
      </c>
    </row>
    <row r="891" spans="1:14" x14ac:dyDescent="0.4">
      <c r="A891" s="40" t="str">
        <f t="shared" si="13"/>
        <v>76448 EASTLAND</v>
      </c>
      <c r="B891" s="38">
        <v>0.755</v>
      </c>
      <c r="C891" s="38">
        <v>0.755</v>
      </c>
      <c r="D891" s="39">
        <v>0.68799999999999994</v>
      </c>
      <c r="E891" s="39">
        <v>0.66400000000000003</v>
      </c>
      <c r="F891" s="39">
        <v>0.7</v>
      </c>
      <c r="G891" s="126">
        <v>0.72199999999999998</v>
      </c>
      <c r="H891" s="38">
        <v>1.04</v>
      </c>
      <c r="I891" s="38">
        <v>1.04</v>
      </c>
      <c r="J891" s="41">
        <v>1</v>
      </c>
      <c r="K891" s="41">
        <v>1</v>
      </c>
      <c r="L891" s="41"/>
      <c r="M891" s="37">
        <v>76448</v>
      </c>
      <c r="N891" s="125" t="s">
        <v>193</v>
      </c>
    </row>
    <row r="892" spans="1:14" x14ac:dyDescent="0.4">
      <c r="A892" s="40" t="str">
        <f t="shared" si="13"/>
        <v>76449 JACK</v>
      </c>
      <c r="B892" s="38">
        <v>0.77</v>
      </c>
      <c r="C892" s="38">
        <v>0.77</v>
      </c>
      <c r="D892" s="39">
        <v>0.68799999999999994</v>
      </c>
      <c r="E892" s="39">
        <v>0.66400000000000003</v>
      </c>
      <c r="F892" s="39">
        <v>0.7</v>
      </c>
      <c r="G892" s="126">
        <v>0.72199999999999998</v>
      </c>
      <c r="H892" s="38">
        <v>1.08</v>
      </c>
      <c r="I892" s="38">
        <v>1.08</v>
      </c>
      <c r="J892" s="41">
        <v>1</v>
      </c>
      <c r="K892" s="41">
        <v>1</v>
      </c>
      <c r="L892" s="41"/>
      <c r="M892" s="37">
        <v>76449</v>
      </c>
      <c r="N892" s="125" t="s">
        <v>177</v>
      </c>
    </row>
    <row r="893" spans="1:14" x14ac:dyDescent="0.4">
      <c r="A893" s="40" t="str">
        <f t="shared" si="13"/>
        <v>76449 PALO PINTO</v>
      </c>
      <c r="B893" s="38">
        <v>0.72499999999999998</v>
      </c>
      <c r="C893" s="38">
        <v>0.72499999999999998</v>
      </c>
      <c r="D893" s="39">
        <v>0.68799999999999994</v>
      </c>
      <c r="E893" s="39">
        <v>0.66400000000000003</v>
      </c>
      <c r="F893" s="39">
        <v>0.7</v>
      </c>
      <c r="G893" s="126">
        <v>0.72199999999999998</v>
      </c>
      <c r="H893" s="38">
        <v>1.0249999999999999</v>
      </c>
      <c r="I893" s="38">
        <v>1.0249999999999999</v>
      </c>
      <c r="J893" s="41">
        <v>1</v>
      </c>
      <c r="K893" s="41">
        <v>1</v>
      </c>
      <c r="L893" s="41"/>
      <c r="M893" s="37">
        <v>76449</v>
      </c>
      <c r="N893" s="125" t="s">
        <v>174</v>
      </c>
    </row>
    <row r="894" spans="1:14" x14ac:dyDescent="0.4">
      <c r="A894" s="40" t="str">
        <f t="shared" si="13"/>
        <v>76450 ANDERSON</v>
      </c>
      <c r="B894" s="38">
        <v>0.73</v>
      </c>
      <c r="C894" s="38">
        <v>0.73</v>
      </c>
      <c r="D894" s="39">
        <v>0.68799999999999994</v>
      </c>
      <c r="E894" s="39">
        <v>0.66400000000000003</v>
      </c>
      <c r="F894" s="39">
        <v>0.7</v>
      </c>
      <c r="G894" s="126">
        <v>0.72199999999999998</v>
      </c>
      <c r="H894" s="38">
        <v>0.84499999999999997</v>
      </c>
      <c r="I894" s="38">
        <v>0.77</v>
      </c>
      <c r="J894" s="41">
        <v>1</v>
      </c>
      <c r="K894" s="41">
        <v>1</v>
      </c>
      <c r="L894" s="41"/>
      <c r="M894" s="37">
        <v>76450</v>
      </c>
      <c r="N894" s="125" t="s">
        <v>130</v>
      </c>
    </row>
    <row r="895" spans="1:14" x14ac:dyDescent="0.4">
      <c r="A895" s="40" t="str">
        <f t="shared" si="13"/>
        <v>76450 PALO PINTO</v>
      </c>
      <c r="B895" s="38">
        <v>0.72499999999999998</v>
      </c>
      <c r="C895" s="38">
        <v>0.72499999999999998</v>
      </c>
      <c r="D895" s="39">
        <v>0.68799999999999994</v>
      </c>
      <c r="E895" s="39">
        <v>0.66400000000000003</v>
      </c>
      <c r="F895" s="39">
        <v>0.7</v>
      </c>
      <c r="G895" s="126">
        <v>0.72199999999999998</v>
      </c>
      <c r="H895" s="38">
        <v>1.0249999999999999</v>
      </c>
      <c r="I895" s="38">
        <v>1.0249999999999999</v>
      </c>
      <c r="J895" s="41">
        <v>1</v>
      </c>
      <c r="K895" s="41">
        <v>1</v>
      </c>
      <c r="L895" s="41"/>
      <c r="M895" s="37">
        <v>76450</v>
      </c>
      <c r="N895" s="125" t="s">
        <v>174</v>
      </c>
    </row>
    <row r="896" spans="1:14" x14ac:dyDescent="0.4">
      <c r="A896" s="40" t="str">
        <f t="shared" si="13"/>
        <v>76450 STEPHENS</v>
      </c>
      <c r="B896" s="38">
        <v>0.755</v>
      </c>
      <c r="C896" s="38">
        <v>0.755</v>
      </c>
      <c r="D896" s="39">
        <v>0.68799999999999994</v>
      </c>
      <c r="E896" s="39">
        <v>0.66400000000000003</v>
      </c>
      <c r="F896" s="39">
        <v>0.7</v>
      </c>
      <c r="G896" s="126">
        <v>0.72199999999999998</v>
      </c>
      <c r="H896" s="38">
        <v>0.98499999999999999</v>
      </c>
      <c r="I896" s="38">
        <v>0.98499999999999999</v>
      </c>
      <c r="J896" s="41">
        <v>1</v>
      </c>
      <c r="K896" s="41">
        <v>1</v>
      </c>
      <c r="L896" s="41"/>
      <c r="M896" s="37">
        <v>76450</v>
      </c>
      <c r="N896" s="125" t="s">
        <v>190</v>
      </c>
    </row>
    <row r="897" spans="1:14" x14ac:dyDescent="0.4">
      <c r="A897" s="40" t="str">
        <f t="shared" si="13"/>
        <v>76450 YOUNG</v>
      </c>
      <c r="B897" s="38">
        <v>0.71499999999999997</v>
      </c>
      <c r="C897" s="38">
        <v>0.71499999999999997</v>
      </c>
      <c r="D897" s="39">
        <v>0.68799999999999994</v>
      </c>
      <c r="E897" s="39">
        <v>0.66400000000000003</v>
      </c>
      <c r="F897" s="39">
        <v>0.7</v>
      </c>
      <c r="G897" s="126">
        <v>0.72199999999999998</v>
      </c>
      <c r="H897" s="38">
        <v>1.06</v>
      </c>
      <c r="I897" s="38">
        <v>1.06</v>
      </c>
      <c r="J897" s="41">
        <v>1</v>
      </c>
      <c r="K897" s="41">
        <v>1</v>
      </c>
      <c r="L897" s="41"/>
      <c r="M897" s="37">
        <v>76450</v>
      </c>
      <c r="N897" s="125" t="s">
        <v>186</v>
      </c>
    </row>
    <row r="898" spans="1:14" x14ac:dyDescent="0.4">
      <c r="A898" s="40" t="str">
        <f t="shared" si="13"/>
        <v>76453 ERATH</v>
      </c>
      <c r="B898" s="38">
        <v>0.81</v>
      </c>
      <c r="C898" s="38">
        <v>0.81</v>
      </c>
      <c r="D898" s="39">
        <v>0.68799999999999994</v>
      </c>
      <c r="E898" s="39">
        <v>0.66400000000000003</v>
      </c>
      <c r="F898" s="39">
        <v>0.7</v>
      </c>
      <c r="G898" s="126">
        <v>0.72199999999999998</v>
      </c>
      <c r="H898" s="38">
        <v>1.095</v>
      </c>
      <c r="I898" s="38">
        <v>1.095</v>
      </c>
      <c r="J898" s="41">
        <v>1</v>
      </c>
      <c r="K898" s="41">
        <v>1</v>
      </c>
      <c r="L898" s="41"/>
      <c r="M898" s="37">
        <v>76453</v>
      </c>
      <c r="N898" s="125" t="s">
        <v>188</v>
      </c>
    </row>
    <row r="899" spans="1:14" x14ac:dyDescent="0.4">
      <c r="A899" s="40" t="str">
        <f t="shared" si="13"/>
        <v>76453 PALO PINTO</v>
      </c>
      <c r="B899" s="38">
        <v>0.72499999999999998</v>
      </c>
      <c r="C899" s="38">
        <v>0.72499999999999998</v>
      </c>
      <c r="D899" s="39">
        <v>0.68799999999999994</v>
      </c>
      <c r="E899" s="39">
        <v>0.66400000000000003</v>
      </c>
      <c r="F899" s="39">
        <v>0.7</v>
      </c>
      <c r="G899" s="126">
        <v>0.72199999999999998</v>
      </c>
      <c r="H899" s="38">
        <v>1.0249999999999999</v>
      </c>
      <c r="I899" s="38">
        <v>1.0249999999999999</v>
      </c>
      <c r="J899" s="41">
        <v>1</v>
      </c>
      <c r="K899" s="41">
        <v>1</v>
      </c>
      <c r="L899" s="41"/>
      <c r="M899" s="37">
        <v>76453</v>
      </c>
      <c r="N899" s="125" t="s">
        <v>174</v>
      </c>
    </row>
    <row r="900" spans="1:14" x14ac:dyDescent="0.4">
      <c r="A900" s="40" t="str">
        <f t="shared" si="13"/>
        <v>76454 COMANCHE</v>
      </c>
      <c r="B900" s="38">
        <v>0.72499999999999998</v>
      </c>
      <c r="C900" s="38">
        <v>0.72499999999999998</v>
      </c>
      <c r="D900" s="39">
        <v>0.68799999999999994</v>
      </c>
      <c r="E900" s="39">
        <v>0.66400000000000003</v>
      </c>
      <c r="F900" s="39">
        <v>0.7</v>
      </c>
      <c r="G900" s="126">
        <v>0.72199999999999998</v>
      </c>
      <c r="H900" s="38">
        <v>1.095</v>
      </c>
      <c r="I900" s="38">
        <v>1.095</v>
      </c>
      <c r="J900" s="41">
        <v>1</v>
      </c>
      <c r="K900" s="41">
        <v>1</v>
      </c>
      <c r="L900" s="41"/>
      <c r="M900" s="37">
        <v>76454</v>
      </c>
      <c r="N900" s="125" t="s">
        <v>192</v>
      </c>
    </row>
    <row r="901" spans="1:14" x14ac:dyDescent="0.4">
      <c r="A901" s="40" t="str">
        <f t="shared" si="13"/>
        <v>76454 EASTLAND</v>
      </c>
      <c r="B901" s="38">
        <v>0.755</v>
      </c>
      <c r="C901" s="38">
        <v>0.755</v>
      </c>
      <c r="D901" s="39">
        <v>0.68799999999999994</v>
      </c>
      <c r="E901" s="39">
        <v>0.66400000000000003</v>
      </c>
      <c r="F901" s="39">
        <v>0.7</v>
      </c>
      <c r="G901" s="126">
        <v>0.72199999999999998</v>
      </c>
      <c r="H901" s="38">
        <v>1.04</v>
      </c>
      <c r="I901" s="38">
        <v>1.04</v>
      </c>
      <c r="J901" s="41">
        <v>1</v>
      </c>
      <c r="K901" s="41">
        <v>1</v>
      </c>
      <c r="L901" s="41"/>
      <c r="M901" s="37">
        <v>76454</v>
      </c>
      <c r="N901" s="125" t="s">
        <v>193</v>
      </c>
    </row>
    <row r="902" spans="1:14" x14ac:dyDescent="0.4">
      <c r="A902" s="40" t="str">
        <f t="shared" si="13"/>
        <v>76455 COMANCHE</v>
      </c>
      <c r="B902" s="38">
        <v>0.72499999999999998</v>
      </c>
      <c r="C902" s="38">
        <v>0.72499999999999998</v>
      </c>
      <c r="D902" s="39">
        <v>0.68799999999999994</v>
      </c>
      <c r="E902" s="39">
        <v>0.66400000000000003</v>
      </c>
      <c r="F902" s="39">
        <v>0.7</v>
      </c>
      <c r="G902" s="126">
        <v>0.72199999999999998</v>
      </c>
      <c r="H902" s="38">
        <v>1.095</v>
      </c>
      <c r="I902" s="38">
        <v>1.095</v>
      </c>
      <c r="J902" s="41">
        <v>1</v>
      </c>
      <c r="K902" s="41">
        <v>1</v>
      </c>
      <c r="L902" s="41"/>
      <c r="M902" s="37">
        <v>76455</v>
      </c>
      <c r="N902" s="125" t="s">
        <v>192</v>
      </c>
    </row>
    <row r="903" spans="1:14" x14ac:dyDescent="0.4">
      <c r="A903" s="40" t="str">
        <f t="shared" si="13"/>
        <v>76457 BOSQUE</v>
      </c>
      <c r="B903" s="38">
        <v>0.69499999999999995</v>
      </c>
      <c r="C903" s="38">
        <v>0.69499999999999995</v>
      </c>
      <c r="D903" s="39">
        <v>0.68799999999999994</v>
      </c>
      <c r="E903" s="39">
        <v>0.66400000000000003</v>
      </c>
      <c r="F903" s="39">
        <v>0.7</v>
      </c>
      <c r="G903" s="126">
        <v>0.72199999999999998</v>
      </c>
      <c r="H903" s="38">
        <v>0.995</v>
      </c>
      <c r="I903" s="38">
        <v>0.995</v>
      </c>
      <c r="J903" s="41">
        <v>1</v>
      </c>
      <c r="K903" s="41">
        <v>1</v>
      </c>
      <c r="L903" s="41"/>
      <c r="M903" s="37">
        <v>76457</v>
      </c>
      <c r="N903" s="125" t="s">
        <v>172</v>
      </c>
    </row>
    <row r="904" spans="1:14" x14ac:dyDescent="0.4">
      <c r="A904" s="40" t="str">
        <f t="shared" ref="A904:A967" si="14">M904&amp;" "&amp;N904</f>
        <v>76457 ERATH</v>
      </c>
      <c r="B904" s="38">
        <v>0.81</v>
      </c>
      <c r="C904" s="38">
        <v>0.81</v>
      </c>
      <c r="D904" s="39">
        <v>0.68799999999999994</v>
      </c>
      <c r="E904" s="39">
        <v>0.66400000000000003</v>
      </c>
      <c r="F904" s="39">
        <v>0.7</v>
      </c>
      <c r="G904" s="126">
        <v>0.72199999999999998</v>
      </c>
      <c r="H904" s="38">
        <v>1.095</v>
      </c>
      <c r="I904" s="38">
        <v>1.095</v>
      </c>
      <c r="J904" s="41">
        <v>1</v>
      </c>
      <c r="K904" s="41">
        <v>1</v>
      </c>
      <c r="L904" s="41"/>
      <c r="M904" s="37">
        <v>76457</v>
      </c>
      <c r="N904" s="125" t="s">
        <v>188</v>
      </c>
    </row>
    <row r="905" spans="1:14" x14ac:dyDescent="0.4">
      <c r="A905" s="40" t="str">
        <f t="shared" si="14"/>
        <v>76457 HAMILTON</v>
      </c>
      <c r="B905" s="38">
        <v>0.745</v>
      </c>
      <c r="C905" s="38">
        <v>0.745</v>
      </c>
      <c r="D905" s="39">
        <v>0.68799999999999994</v>
      </c>
      <c r="E905" s="39">
        <v>0.66400000000000003</v>
      </c>
      <c r="F905" s="39">
        <v>0.7</v>
      </c>
      <c r="G905" s="126">
        <v>0.72199999999999998</v>
      </c>
      <c r="H905" s="38">
        <v>1.0900000000000001</v>
      </c>
      <c r="I905" s="38">
        <v>1.0900000000000001</v>
      </c>
      <c r="J905" s="41">
        <v>1</v>
      </c>
      <c r="K905" s="41">
        <v>1</v>
      </c>
      <c r="L905" s="41"/>
      <c r="M905" s="37">
        <v>76457</v>
      </c>
      <c r="N905" s="125" t="s">
        <v>194</v>
      </c>
    </row>
    <row r="906" spans="1:14" x14ac:dyDescent="0.4">
      <c r="A906" s="40" t="str">
        <f t="shared" si="14"/>
        <v>76458 JACK</v>
      </c>
      <c r="B906" s="38">
        <v>0.77</v>
      </c>
      <c r="C906" s="38">
        <v>0.77</v>
      </c>
      <c r="D906" s="39">
        <v>0.68799999999999994</v>
      </c>
      <c r="E906" s="39">
        <v>0.66400000000000003</v>
      </c>
      <c r="F906" s="39">
        <v>0.7</v>
      </c>
      <c r="G906" s="126">
        <v>0.72199999999999998</v>
      </c>
      <c r="H906" s="38">
        <v>1.08</v>
      </c>
      <c r="I906" s="38">
        <v>1.08</v>
      </c>
      <c r="J906" s="41">
        <v>1</v>
      </c>
      <c r="K906" s="41">
        <v>1</v>
      </c>
      <c r="L906" s="41"/>
      <c r="M906" s="37">
        <v>76458</v>
      </c>
      <c r="N906" s="125" t="s">
        <v>177</v>
      </c>
    </row>
    <row r="907" spans="1:14" x14ac:dyDescent="0.4">
      <c r="A907" s="40" t="str">
        <f t="shared" si="14"/>
        <v>76458 WISE</v>
      </c>
      <c r="B907" s="38">
        <v>0.81499999999999995</v>
      </c>
      <c r="C907" s="38">
        <v>0.81499999999999995</v>
      </c>
      <c r="D907" s="39">
        <v>0.68799999999999994</v>
      </c>
      <c r="E907" s="39">
        <v>0.66400000000000003</v>
      </c>
      <c r="F907" s="39">
        <v>0.7</v>
      </c>
      <c r="G907" s="126">
        <v>0.79</v>
      </c>
      <c r="H907" s="38">
        <v>1.05</v>
      </c>
      <c r="I907" s="38">
        <v>1.05</v>
      </c>
      <c r="J907" s="41">
        <v>1</v>
      </c>
      <c r="K907" s="41">
        <v>1</v>
      </c>
      <c r="L907" s="41"/>
      <c r="M907" s="37">
        <v>76458</v>
      </c>
      <c r="N907" s="125" t="s">
        <v>169</v>
      </c>
    </row>
    <row r="908" spans="1:14" x14ac:dyDescent="0.4">
      <c r="A908" s="40" t="str">
        <f t="shared" si="14"/>
        <v>76459 JACK</v>
      </c>
      <c r="B908" s="38">
        <v>0.77</v>
      </c>
      <c r="C908" s="38">
        <v>0.77</v>
      </c>
      <c r="D908" s="39">
        <v>0.68799999999999994</v>
      </c>
      <c r="E908" s="39">
        <v>0.66400000000000003</v>
      </c>
      <c r="F908" s="39">
        <v>0.7</v>
      </c>
      <c r="G908" s="126">
        <v>0.72199999999999998</v>
      </c>
      <c r="H908" s="38">
        <v>1.08</v>
      </c>
      <c r="I908" s="38">
        <v>1.08</v>
      </c>
      <c r="J908" s="41">
        <v>1</v>
      </c>
      <c r="K908" s="41">
        <v>1</v>
      </c>
      <c r="L908" s="41"/>
      <c r="M908" s="37">
        <v>76459</v>
      </c>
      <c r="N908" s="125" t="s">
        <v>177</v>
      </c>
    </row>
    <row r="909" spans="1:14" x14ac:dyDescent="0.4">
      <c r="A909" s="40" t="str">
        <f t="shared" si="14"/>
        <v>76459 YOUNG</v>
      </c>
      <c r="B909" s="38">
        <v>0.71499999999999997</v>
      </c>
      <c r="C909" s="38">
        <v>0.71499999999999997</v>
      </c>
      <c r="D909" s="39">
        <v>0.68799999999999994</v>
      </c>
      <c r="E909" s="39">
        <v>0.66400000000000003</v>
      </c>
      <c r="F909" s="39">
        <v>0.7</v>
      </c>
      <c r="G909" s="126">
        <v>0.72199999999999998</v>
      </c>
      <c r="H909" s="38">
        <v>1.06</v>
      </c>
      <c r="I909" s="38">
        <v>1.06</v>
      </c>
      <c r="J909" s="41">
        <v>1</v>
      </c>
      <c r="K909" s="41">
        <v>1</v>
      </c>
      <c r="L909" s="41"/>
      <c r="M909" s="37">
        <v>76459</v>
      </c>
      <c r="N909" s="125" t="s">
        <v>186</v>
      </c>
    </row>
    <row r="910" spans="1:14" x14ac:dyDescent="0.4">
      <c r="A910" s="40" t="str">
        <f t="shared" si="14"/>
        <v>76460 YOUNG</v>
      </c>
      <c r="B910" s="38">
        <v>0.71499999999999997</v>
      </c>
      <c r="C910" s="38">
        <v>0.71499999999999997</v>
      </c>
      <c r="D910" s="39">
        <v>0.68799999999999994</v>
      </c>
      <c r="E910" s="39">
        <v>0.66400000000000003</v>
      </c>
      <c r="F910" s="39">
        <v>0.7</v>
      </c>
      <c r="G910" s="126">
        <v>0.72199999999999998</v>
      </c>
      <c r="H910" s="38">
        <v>1.06</v>
      </c>
      <c r="I910" s="38">
        <v>1.06</v>
      </c>
      <c r="J910" s="41">
        <v>1</v>
      </c>
      <c r="K910" s="41">
        <v>1</v>
      </c>
      <c r="L910" s="41"/>
      <c r="M910" s="37">
        <v>76460</v>
      </c>
      <c r="N910" s="125" t="s">
        <v>186</v>
      </c>
    </row>
    <row r="911" spans="1:14" x14ac:dyDescent="0.4">
      <c r="A911" s="40" t="str">
        <f t="shared" si="14"/>
        <v>76462 ERATH</v>
      </c>
      <c r="B911" s="38">
        <v>0.81</v>
      </c>
      <c r="C911" s="38">
        <v>0.81</v>
      </c>
      <c r="D911" s="39">
        <v>0.68799999999999994</v>
      </c>
      <c r="E911" s="39">
        <v>0.66400000000000003</v>
      </c>
      <c r="F911" s="39">
        <v>0.7</v>
      </c>
      <c r="G911" s="126">
        <v>0.72199999999999998</v>
      </c>
      <c r="H911" s="38">
        <v>1.095</v>
      </c>
      <c r="I911" s="38">
        <v>1.095</v>
      </c>
      <c r="J911" s="41">
        <v>1</v>
      </c>
      <c r="K911" s="41">
        <v>1</v>
      </c>
      <c r="L911" s="41"/>
      <c r="M911" s="37">
        <v>76462</v>
      </c>
      <c r="N911" s="125" t="s">
        <v>188</v>
      </c>
    </row>
    <row r="912" spans="1:14" x14ac:dyDescent="0.4">
      <c r="A912" s="40" t="str">
        <f t="shared" si="14"/>
        <v>76462 HOOD</v>
      </c>
      <c r="B912" s="38">
        <v>1</v>
      </c>
      <c r="C912" s="38">
        <v>1</v>
      </c>
      <c r="D912" s="39">
        <v>0.68799999999999994</v>
      </c>
      <c r="E912" s="39">
        <v>0.66400000000000003</v>
      </c>
      <c r="F912" s="39">
        <v>0.7</v>
      </c>
      <c r="G912" s="126">
        <v>0.79</v>
      </c>
      <c r="H912" s="38">
        <v>0.91500000000000004</v>
      </c>
      <c r="I912" s="38">
        <v>0.91500000000000004</v>
      </c>
      <c r="J912" s="41">
        <v>1</v>
      </c>
      <c r="K912" s="41">
        <v>1</v>
      </c>
      <c r="L912" s="41"/>
      <c r="M912" s="37">
        <v>76462</v>
      </c>
      <c r="N912" s="125" t="s">
        <v>170</v>
      </c>
    </row>
    <row r="913" spans="1:14" x14ac:dyDescent="0.4">
      <c r="A913" s="40" t="str">
        <f t="shared" si="14"/>
        <v>76462 PALO PINTO</v>
      </c>
      <c r="B913" s="38">
        <v>0.72499999999999998</v>
      </c>
      <c r="C913" s="38">
        <v>0.72499999999999998</v>
      </c>
      <c r="D913" s="39">
        <v>0.68799999999999994</v>
      </c>
      <c r="E913" s="39">
        <v>0.66400000000000003</v>
      </c>
      <c r="F913" s="39">
        <v>0.7</v>
      </c>
      <c r="G913" s="126">
        <v>0.72199999999999998</v>
      </c>
      <c r="H913" s="38">
        <v>1.0249999999999999</v>
      </c>
      <c r="I913" s="38">
        <v>1.0249999999999999</v>
      </c>
      <c r="J913" s="41">
        <v>1</v>
      </c>
      <c r="K913" s="41">
        <v>1</v>
      </c>
      <c r="L913" s="41"/>
      <c r="M913" s="37">
        <v>76462</v>
      </c>
      <c r="N913" s="125" t="s">
        <v>174</v>
      </c>
    </row>
    <row r="914" spans="1:14" x14ac:dyDescent="0.4">
      <c r="A914" s="40" t="str">
        <f t="shared" si="14"/>
        <v>76462 PARKER</v>
      </c>
      <c r="B914" s="38">
        <v>0.85</v>
      </c>
      <c r="C914" s="38">
        <v>0.85</v>
      </c>
      <c r="D914" s="39">
        <v>0.68799999999999994</v>
      </c>
      <c r="E914" s="39">
        <v>0.66400000000000003</v>
      </c>
      <c r="F914" s="39">
        <v>0.7</v>
      </c>
      <c r="G914" s="126">
        <v>0.79</v>
      </c>
      <c r="H914" s="38">
        <v>0.89500000000000002</v>
      </c>
      <c r="I914" s="38">
        <v>0.89500000000000002</v>
      </c>
      <c r="J914" s="41">
        <v>1</v>
      </c>
      <c r="K914" s="41">
        <v>1</v>
      </c>
      <c r="L914" s="41"/>
      <c r="M914" s="37">
        <v>76462</v>
      </c>
      <c r="N914" s="125" t="s">
        <v>167</v>
      </c>
    </row>
    <row r="915" spans="1:14" x14ac:dyDescent="0.4">
      <c r="A915" s="40" t="str">
        <f t="shared" si="14"/>
        <v>76462 STEPHENS</v>
      </c>
      <c r="B915" s="38">
        <v>0.755</v>
      </c>
      <c r="C915" s="38">
        <v>0.755</v>
      </c>
      <c r="D915" s="39">
        <v>0.68799999999999994</v>
      </c>
      <c r="E915" s="39">
        <v>0.66400000000000003</v>
      </c>
      <c r="F915" s="39">
        <v>0.7</v>
      </c>
      <c r="G915" s="126">
        <v>0.72199999999999998</v>
      </c>
      <c r="H915" s="38">
        <v>0.98499999999999999</v>
      </c>
      <c r="I915" s="38">
        <v>0.98499999999999999</v>
      </c>
      <c r="J915" s="41">
        <v>1</v>
      </c>
      <c r="K915" s="41">
        <v>1</v>
      </c>
      <c r="L915" s="41"/>
      <c r="M915" s="37">
        <v>76462</v>
      </c>
      <c r="N915" s="125" t="s">
        <v>190</v>
      </c>
    </row>
    <row r="916" spans="1:14" x14ac:dyDescent="0.4">
      <c r="A916" s="40" t="str">
        <f t="shared" si="14"/>
        <v>76463 EASTLAND</v>
      </c>
      <c r="B916" s="38">
        <v>0.755</v>
      </c>
      <c r="C916" s="38">
        <v>0.755</v>
      </c>
      <c r="D916" s="39">
        <v>0.68799999999999994</v>
      </c>
      <c r="E916" s="39">
        <v>0.66400000000000003</v>
      </c>
      <c r="F916" s="39">
        <v>0.7</v>
      </c>
      <c r="G916" s="126">
        <v>0.72199999999999998</v>
      </c>
      <c r="H916" s="38">
        <v>1.04</v>
      </c>
      <c r="I916" s="38">
        <v>1.04</v>
      </c>
      <c r="J916" s="41">
        <v>1</v>
      </c>
      <c r="K916" s="41">
        <v>1</v>
      </c>
      <c r="L916" s="41"/>
      <c r="M916" s="37">
        <v>76463</v>
      </c>
      <c r="N916" s="125" t="s">
        <v>193</v>
      </c>
    </row>
    <row r="917" spans="1:14" x14ac:dyDescent="0.4">
      <c r="A917" s="40" t="str">
        <f t="shared" si="14"/>
        <v>76463 ERATH</v>
      </c>
      <c r="B917" s="38">
        <v>0.81</v>
      </c>
      <c r="C917" s="38">
        <v>0.81</v>
      </c>
      <c r="D917" s="39">
        <v>0.68799999999999994</v>
      </c>
      <c r="E917" s="39">
        <v>0.66400000000000003</v>
      </c>
      <c r="F917" s="39">
        <v>0.7</v>
      </c>
      <c r="G917" s="126">
        <v>0.72199999999999998</v>
      </c>
      <c r="H917" s="38">
        <v>1.095</v>
      </c>
      <c r="I917" s="38">
        <v>1.095</v>
      </c>
      <c r="J917" s="41">
        <v>1</v>
      </c>
      <c r="K917" s="41">
        <v>1</v>
      </c>
      <c r="L917" s="41"/>
      <c r="M917" s="37">
        <v>76463</v>
      </c>
      <c r="N917" s="125" t="s">
        <v>188</v>
      </c>
    </row>
    <row r="918" spans="1:14" x14ac:dyDescent="0.4">
      <c r="A918" s="40" t="str">
        <f t="shared" si="14"/>
        <v>76463 PALO PINTO</v>
      </c>
      <c r="B918" s="38">
        <v>0.72499999999999998</v>
      </c>
      <c r="C918" s="38">
        <v>0.72499999999999998</v>
      </c>
      <c r="D918" s="39">
        <v>0.68799999999999994</v>
      </c>
      <c r="E918" s="39">
        <v>0.66400000000000003</v>
      </c>
      <c r="F918" s="39">
        <v>0.7</v>
      </c>
      <c r="G918" s="126">
        <v>0.72199999999999998</v>
      </c>
      <c r="H918" s="38">
        <v>1.0249999999999999</v>
      </c>
      <c r="I918" s="38">
        <v>1.0249999999999999</v>
      </c>
      <c r="J918" s="41">
        <v>1</v>
      </c>
      <c r="K918" s="41">
        <v>1</v>
      </c>
      <c r="L918" s="41"/>
      <c r="M918" s="37">
        <v>76463</v>
      </c>
      <c r="N918" s="125" t="s">
        <v>174</v>
      </c>
    </row>
    <row r="919" spans="1:14" x14ac:dyDescent="0.4">
      <c r="A919" s="40" t="str">
        <f t="shared" si="14"/>
        <v>76464 CALLAHAN</v>
      </c>
      <c r="B919" s="38">
        <v>0.53</v>
      </c>
      <c r="C919" s="38">
        <v>0.53</v>
      </c>
      <c r="D919" s="39">
        <v>0.68799999999999994</v>
      </c>
      <c r="E919" s="39">
        <v>0.66400000000000003</v>
      </c>
      <c r="F919" s="39">
        <v>1</v>
      </c>
      <c r="G919" s="126">
        <v>0.72199999999999998</v>
      </c>
      <c r="H919" s="38">
        <v>0.94499999999999995</v>
      </c>
      <c r="I919" s="38">
        <v>0.86</v>
      </c>
      <c r="J919" s="41">
        <v>1</v>
      </c>
      <c r="K919" s="41">
        <v>1</v>
      </c>
      <c r="L919" s="41"/>
      <c r="M919" s="37">
        <v>76464</v>
      </c>
      <c r="N919" s="125" t="s">
        <v>195</v>
      </c>
    </row>
    <row r="920" spans="1:14" x14ac:dyDescent="0.4">
      <c r="A920" s="40" t="str">
        <f t="shared" si="14"/>
        <v>76464 EASTLAND</v>
      </c>
      <c r="B920" s="38">
        <v>0.755</v>
      </c>
      <c r="C920" s="38">
        <v>0.755</v>
      </c>
      <c r="D920" s="39">
        <v>0.68799999999999994</v>
      </c>
      <c r="E920" s="39">
        <v>0.66400000000000003</v>
      </c>
      <c r="F920" s="39">
        <v>0.7</v>
      </c>
      <c r="G920" s="126">
        <v>0.72199999999999998</v>
      </c>
      <c r="H920" s="38">
        <v>1.04</v>
      </c>
      <c r="I920" s="38">
        <v>1.04</v>
      </c>
      <c r="J920" s="41">
        <v>1</v>
      </c>
      <c r="K920" s="41">
        <v>1</v>
      </c>
      <c r="L920" s="41"/>
      <c r="M920" s="37">
        <v>76464</v>
      </c>
      <c r="N920" s="125" t="s">
        <v>193</v>
      </c>
    </row>
    <row r="921" spans="1:14" x14ac:dyDescent="0.4">
      <c r="A921" s="40" t="str">
        <f t="shared" si="14"/>
        <v>76464 SHACKELFORD</v>
      </c>
      <c r="B921" s="38">
        <v>0.65</v>
      </c>
      <c r="C921" s="38">
        <v>0.65</v>
      </c>
      <c r="D921" s="39">
        <v>0.68799999999999994</v>
      </c>
      <c r="E921" s="39">
        <v>0.66400000000000003</v>
      </c>
      <c r="F921" s="39">
        <v>1</v>
      </c>
      <c r="G921" s="126">
        <v>0.65800000000000003</v>
      </c>
      <c r="H921" s="38">
        <v>1.0049999999999999</v>
      </c>
      <c r="I921" s="38">
        <v>0.91500000000000004</v>
      </c>
      <c r="J921" s="41">
        <v>1</v>
      </c>
      <c r="K921" s="41">
        <v>1</v>
      </c>
      <c r="L921" s="41"/>
      <c r="M921" s="37">
        <v>76464</v>
      </c>
      <c r="N921" s="125" t="s">
        <v>189</v>
      </c>
    </row>
    <row r="922" spans="1:14" x14ac:dyDescent="0.4">
      <c r="A922" s="40" t="str">
        <f t="shared" si="14"/>
        <v>76464 STEPHENS</v>
      </c>
      <c r="B922" s="38">
        <v>0.755</v>
      </c>
      <c r="C922" s="38">
        <v>0.755</v>
      </c>
      <c r="D922" s="39">
        <v>0.68799999999999994</v>
      </c>
      <c r="E922" s="39">
        <v>0.66400000000000003</v>
      </c>
      <c r="F922" s="39">
        <v>0.7</v>
      </c>
      <c r="G922" s="126">
        <v>0.72199999999999998</v>
      </c>
      <c r="H922" s="38">
        <v>0.98499999999999999</v>
      </c>
      <c r="I922" s="38">
        <v>0.98499999999999999</v>
      </c>
      <c r="J922" s="41">
        <v>1</v>
      </c>
      <c r="K922" s="41">
        <v>1</v>
      </c>
      <c r="L922" s="41"/>
      <c r="M922" s="37">
        <v>76464</v>
      </c>
      <c r="N922" s="125" t="s">
        <v>190</v>
      </c>
    </row>
    <row r="923" spans="1:14" x14ac:dyDescent="0.4">
      <c r="A923" s="40" t="str">
        <f t="shared" si="14"/>
        <v>76470 EASTLAND</v>
      </c>
      <c r="B923" s="38">
        <v>0.755</v>
      </c>
      <c r="C923" s="38">
        <v>0.755</v>
      </c>
      <c r="D923" s="39">
        <v>0.68799999999999994</v>
      </c>
      <c r="E923" s="39">
        <v>0.66400000000000003</v>
      </c>
      <c r="F923" s="39">
        <v>0.7</v>
      </c>
      <c r="G923" s="126">
        <v>0.72199999999999998</v>
      </c>
      <c r="H923" s="38">
        <v>1.04</v>
      </c>
      <c r="I923" s="38">
        <v>1.04</v>
      </c>
      <c r="J923" s="41">
        <v>1</v>
      </c>
      <c r="K923" s="41">
        <v>1</v>
      </c>
      <c r="L923" s="41"/>
      <c r="M923" s="37">
        <v>76470</v>
      </c>
      <c r="N923" s="125" t="s">
        <v>193</v>
      </c>
    </row>
    <row r="924" spans="1:14" x14ac:dyDescent="0.4">
      <c r="A924" s="40" t="str">
        <f t="shared" si="14"/>
        <v>76470 STEPHENS</v>
      </c>
      <c r="B924" s="38">
        <v>0.755</v>
      </c>
      <c r="C924" s="38">
        <v>0.755</v>
      </c>
      <c r="D924" s="39">
        <v>0.68799999999999994</v>
      </c>
      <c r="E924" s="39">
        <v>0.66400000000000003</v>
      </c>
      <c r="F924" s="39">
        <v>0.7</v>
      </c>
      <c r="G924" s="126">
        <v>0.72199999999999998</v>
      </c>
      <c r="H924" s="38">
        <v>0.98499999999999999</v>
      </c>
      <c r="I924" s="38">
        <v>0.98499999999999999</v>
      </c>
      <c r="J924" s="41">
        <v>1</v>
      </c>
      <c r="K924" s="41">
        <v>1</v>
      </c>
      <c r="L924" s="41"/>
      <c r="M924" s="37">
        <v>76470</v>
      </c>
      <c r="N924" s="125" t="s">
        <v>190</v>
      </c>
    </row>
    <row r="925" spans="1:14" x14ac:dyDescent="0.4">
      <c r="A925" s="40" t="str">
        <f t="shared" si="14"/>
        <v>76471 BROWN</v>
      </c>
      <c r="B925" s="38">
        <v>0.73</v>
      </c>
      <c r="C925" s="38">
        <v>0.73</v>
      </c>
      <c r="D925" s="39">
        <v>0.68799999999999994</v>
      </c>
      <c r="E925" s="39">
        <v>0.66400000000000003</v>
      </c>
      <c r="F925" s="39">
        <v>0.7</v>
      </c>
      <c r="G925" s="126">
        <v>0.72199999999999998</v>
      </c>
      <c r="H925" s="38">
        <v>1.06</v>
      </c>
      <c r="I925" s="38">
        <v>1.06</v>
      </c>
      <c r="J925" s="41">
        <v>1</v>
      </c>
      <c r="K925" s="41">
        <v>1</v>
      </c>
      <c r="L925" s="41"/>
      <c r="M925" s="37">
        <v>76471</v>
      </c>
      <c r="N925" s="125" t="s">
        <v>191</v>
      </c>
    </row>
    <row r="926" spans="1:14" x14ac:dyDescent="0.4">
      <c r="A926" s="40" t="str">
        <f t="shared" si="14"/>
        <v>76471 COMANCHE</v>
      </c>
      <c r="B926" s="38">
        <v>0.72499999999999998</v>
      </c>
      <c r="C926" s="38">
        <v>0.72499999999999998</v>
      </c>
      <c r="D926" s="39">
        <v>0.68799999999999994</v>
      </c>
      <c r="E926" s="39">
        <v>0.66400000000000003</v>
      </c>
      <c r="F926" s="39">
        <v>0.7</v>
      </c>
      <c r="G926" s="126">
        <v>0.72199999999999998</v>
      </c>
      <c r="H926" s="38">
        <v>1.095</v>
      </c>
      <c r="I926" s="38">
        <v>1.095</v>
      </c>
      <c r="J926" s="41">
        <v>1</v>
      </c>
      <c r="K926" s="41">
        <v>1</v>
      </c>
      <c r="L926" s="41"/>
      <c r="M926" s="37">
        <v>76471</v>
      </c>
      <c r="N926" s="125" t="s">
        <v>192</v>
      </c>
    </row>
    <row r="927" spans="1:14" x14ac:dyDescent="0.4">
      <c r="A927" s="40" t="str">
        <f t="shared" si="14"/>
        <v>76471 EASTLAND</v>
      </c>
      <c r="B927" s="38">
        <v>0.755</v>
      </c>
      <c r="C927" s="38">
        <v>0.755</v>
      </c>
      <c r="D927" s="39">
        <v>0.68799999999999994</v>
      </c>
      <c r="E927" s="39">
        <v>0.66400000000000003</v>
      </c>
      <c r="F927" s="39">
        <v>0.7</v>
      </c>
      <c r="G927" s="126">
        <v>0.72199999999999998</v>
      </c>
      <c r="H927" s="38">
        <v>1.04</v>
      </c>
      <c r="I927" s="38">
        <v>1.04</v>
      </c>
      <c r="J927" s="41">
        <v>1</v>
      </c>
      <c r="K927" s="41">
        <v>1</v>
      </c>
      <c r="L927" s="41"/>
      <c r="M927" s="37">
        <v>76471</v>
      </c>
      <c r="N927" s="125" t="s">
        <v>193</v>
      </c>
    </row>
    <row r="928" spans="1:14" x14ac:dyDescent="0.4">
      <c r="A928" s="40" t="str">
        <f t="shared" si="14"/>
        <v>76472 PALO PINTO</v>
      </c>
      <c r="B928" s="38">
        <v>0.72499999999999998</v>
      </c>
      <c r="C928" s="38">
        <v>0.72499999999999998</v>
      </c>
      <c r="D928" s="39">
        <v>0.68799999999999994</v>
      </c>
      <c r="E928" s="39">
        <v>0.66400000000000003</v>
      </c>
      <c r="F928" s="39">
        <v>0.7</v>
      </c>
      <c r="G928" s="126">
        <v>0.72199999999999998</v>
      </c>
      <c r="H928" s="38">
        <v>1.0249999999999999</v>
      </c>
      <c r="I928" s="38">
        <v>1.0249999999999999</v>
      </c>
      <c r="J928" s="41">
        <v>1</v>
      </c>
      <c r="K928" s="41">
        <v>1</v>
      </c>
      <c r="L928" s="41"/>
      <c r="M928" s="37">
        <v>76472</v>
      </c>
      <c r="N928" s="125" t="s">
        <v>174</v>
      </c>
    </row>
    <row r="929" spans="1:14" x14ac:dyDescent="0.4">
      <c r="A929" s="40" t="str">
        <f t="shared" si="14"/>
        <v>76474 BROWN</v>
      </c>
      <c r="B929" s="38">
        <v>0.73</v>
      </c>
      <c r="C929" s="38">
        <v>0.73</v>
      </c>
      <c r="D929" s="39">
        <v>0.68799999999999994</v>
      </c>
      <c r="E929" s="39">
        <v>0.66400000000000003</v>
      </c>
      <c r="F929" s="39">
        <v>0.7</v>
      </c>
      <c r="G929" s="126">
        <v>0.72199999999999998</v>
      </c>
      <c r="H929" s="38">
        <v>1.06</v>
      </c>
      <c r="I929" s="38">
        <v>1.06</v>
      </c>
      <c r="J929" s="41">
        <v>1</v>
      </c>
      <c r="K929" s="41">
        <v>1</v>
      </c>
      <c r="L929" s="41"/>
      <c r="M929" s="37">
        <v>76474</v>
      </c>
      <c r="N929" s="125" t="s">
        <v>191</v>
      </c>
    </row>
    <row r="930" spans="1:14" x14ac:dyDescent="0.4">
      <c r="A930" s="40" t="str">
        <f t="shared" si="14"/>
        <v>76474 COMANCHE</v>
      </c>
      <c r="B930" s="38">
        <v>0.72499999999999998</v>
      </c>
      <c r="C930" s="38">
        <v>0.72499999999999998</v>
      </c>
      <c r="D930" s="39">
        <v>0.68799999999999994</v>
      </c>
      <c r="E930" s="39">
        <v>0.66400000000000003</v>
      </c>
      <c r="F930" s="39">
        <v>0.7</v>
      </c>
      <c r="G930" s="126">
        <v>0.72199999999999998</v>
      </c>
      <c r="H930" s="38">
        <v>1.095</v>
      </c>
      <c r="I930" s="38">
        <v>1.095</v>
      </c>
      <c r="J930" s="41">
        <v>1</v>
      </c>
      <c r="K930" s="41">
        <v>1</v>
      </c>
      <c r="L930" s="41"/>
      <c r="M930" s="37">
        <v>76474</v>
      </c>
      <c r="N930" s="125" t="s">
        <v>192</v>
      </c>
    </row>
    <row r="931" spans="1:14" x14ac:dyDescent="0.4">
      <c r="A931" s="40" t="str">
        <f t="shared" si="14"/>
        <v>76475 EASTLAND</v>
      </c>
      <c r="B931" s="38">
        <v>0.755</v>
      </c>
      <c r="C931" s="38">
        <v>0.755</v>
      </c>
      <c r="D931" s="39">
        <v>0.68799999999999994</v>
      </c>
      <c r="E931" s="39">
        <v>0.66400000000000003</v>
      </c>
      <c r="F931" s="39">
        <v>0.7</v>
      </c>
      <c r="G931" s="126">
        <v>0.72199999999999998</v>
      </c>
      <c r="H931" s="38">
        <v>1.04</v>
      </c>
      <c r="I931" s="38">
        <v>1.04</v>
      </c>
      <c r="J931" s="41">
        <v>1</v>
      </c>
      <c r="K931" s="41">
        <v>1</v>
      </c>
      <c r="L931" s="41"/>
      <c r="M931" s="37">
        <v>76475</v>
      </c>
      <c r="N931" s="125" t="s">
        <v>193</v>
      </c>
    </row>
    <row r="932" spans="1:14" x14ac:dyDescent="0.4">
      <c r="A932" s="40" t="str">
        <f t="shared" si="14"/>
        <v>76475 PALO PINTO</v>
      </c>
      <c r="B932" s="38">
        <v>0.72499999999999998</v>
      </c>
      <c r="C932" s="38">
        <v>0.72499999999999998</v>
      </c>
      <c r="D932" s="39">
        <v>0.68799999999999994</v>
      </c>
      <c r="E932" s="39">
        <v>0.66400000000000003</v>
      </c>
      <c r="F932" s="39">
        <v>0.7</v>
      </c>
      <c r="G932" s="126">
        <v>0.72199999999999998</v>
      </c>
      <c r="H932" s="38">
        <v>1.0249999999999999</v>
      </c>
      <c r="I932" s="38">
        <v>1.0249999999999999</v>
      </c>
      <c r="J932" s="41">
        <v>1</v>
      </c>
      <c r="K932" s="41">
        <v>1</v>
      </c>
      <c r="L932" s="41"/>
      <c r="M932" s="37">
        <v>76475</v>
      </c>
      <c r="N932" s="125" t="s">
        <v>174</v>
      </c>
    </row>
    <row r="933" spans="1:14" x14ac:dyDescent="0.4">
      <c r="A933" s="40" t="str">
        <f t="shared" si="14"/>
        <v>76475 STEPHENS</v>
      </c>
      <c r="B933" s="38">
        <v>0.755</v>
      </c>
      <c r="C933" s="38">
        <v>0.755</v>
      </c>
      <c r="D933" s="39">
        <v>0.68799999999999994</v>
      </c>
      <c r="E933" s="39">
        <v>0.66400000000000003</v>
      </c>
      <c r="F933" s="39">
        <v>0.7</v>
      </c>
      <c r="G933" s="126">
        <v>0.72199999999999998</v>
      </c>
      <c r="H933" s="38">
        <v>0.98499999999999999</v>
      </c>
      <c r="I933" s="38">
        <v>0.98499999999999999</v>
      </c>
      <c r="J933" s="41">
        <v>1</v>
      </c>
      <c r="K933" s="41">
        <v>1</v>
      </c>
      <c r="L933" s="41"/>
      <c r="M933" s="37">
        <v>76475</v>
      </c>
      <c r="N933" s="125" t="s">
        <v>190</v>
      </c>
    </row>
    <row r="934" spans="1:14" x14ac:dyDescent="0.4">
      <c r="A934" s="40" t="str">
        <f t="shared" si="14"/>
        <v>76476 ERATH</v>
      </c>
      <c r="B934" s="38">
        <v>0.81</v>
      </c>
      <c r="C934" s="38">
        <v>0.81</v>
      </c>
      <c r="D934" s="39">
        <v>0.68799999999999994</v>
      </c>
      <c r="E934" s="39">
        <v>0.66400000000000003</v>
      </c>
      <c r="F934" s="39">
        <v>0.7</v>
      </c>
      <c r="G934" s="126">
        <v>0.72199999999999998</v>
      </c>
      <c r="H934" s="38">
        <v>1.095</v>
      </c>
      <c r="I934" s="38">
        <v>1.095</v>
      </c>
      <c r="J934" s="41">
        <v>1</v>
      </c>
      <c r="K934" s="41">
        <v>1</v>
      </c>
      <c r="L934" s="41"/>
      <c r="M934" s="37">
        <v>76476</v>
      </c>
      <c r="N934" s="125" t="s">
        <v>188</v>
      </c>
    </row>
    <row r="935" spans="1:14" x14ac:dyDescent="0.4">
      <c r="A935" s="40" t="str">
        <f t="shared" si="14"/>
        <v>76476 HOOD</v>
      </c>
      <c r="B935" s="38">
        <v>1</v>
      </c>
      <c r="C935" s="38">
        <v>1</v>
      </c>
      <c r="D935" s="39">
        <v>0.68799999999999994</v>
      </c>
      <c r="E935" s="39">
        <v>0.66400000000000003</v>
      </c>
      <c r="F935" s="39">
        <v>0.7</v>
      </c>
      <c r="G935" s="126">
        <v>0.79</v>
      </c>
      <c r="H935" s="38">
        <v>0.91500000000000004</v>
      </c>
      <c r="I935" s="38">
        <v>0.91500000000000004</v>
      </c>
      <c r="J935" s="41">
        <v>1</v>
      </c>
      <c r="K935" s="41">
        <v>1</v>
      </c>
      <c r="L935" s="41"/>
      <c r="M935" s="37">
        <v>76476</v>
      </c>
      <c r="N935" s="125" t="s">
        <v>170</v>
      </c>
    </row>
    <row r="936" spans="1:14" x14ac:dyDescent="0.4">
      <c r="A936" s="40" t="str">
        <f t="shared" si="14"/>
        <v>76483 THROCKMORTON</v>
      </c>
      <c r="B936" s="38">
        <v>0.67500000000000004</v>
      </c>
      <c r="C936" s="38">
        <v>0.67500000000000004</v>
      </c>
      <c r="D936" s="39">
        <v>0.68799999999999994</v>
      </c>
      <c r="E936" s="39">
        <v>0.66400000000000003</v>
      </c>
      <c r="F936" s="39">
        <v>1</v>
      </c>
      <c r="G936" s="126">
        <v>0.65800000000000003</v>
      </c>
      <c r="H936" s="38">
        <v>0.98</v>
      </c>
      <c r="I936" s="38">
        <v>0.98</v>
      </c>
      <c r="J936" s="41">
        <v>1</v>
      </c>
      <c r="K936" s="41">
        <v>1</v>
      </c>
      <c r="L936" s="41"/>
      <c r="M936" s="37">
        <v>76483</v>
      </c>
      <c r="N936" s="125" t="s">
        <v>184</v>
      </c>
    </row>
    <row r="937" spans="1:14" x14ac:dyDescent="0.4">
      <c r="A937" s="40" t="str">
        <f t="shared" si="14"/>
        <v>76484 PALO PINTO</v>
      </c>
      <c r="B937" s="38">
        <v>0.72499999999999998</v>
      </c>
      <c r="C937" s="38">
        <v>0.72499999999999998</v>
      </c>
      <c r="D937" s="39">
        <v>0.68799999999999994</v>
      </c>
      <c r="E937" s="39">
        <v>0.66400000000000003</v>
      </c>
      <c r="F937" s="39">
        <v>0.7</v>
      </c>
      <c r="G937" s="126">
        <v>0.72199999999999998</v>
      </c>
      <c r="H937" s="38">
        <v>1.0249999999999999</v>
      </c>
      <c r="I937" s="38">
        <v>1.0249999999999999</v>
      </c>
      <c r="J937" s="41">
        <v>1</v>
      </c>
      <c r="K937" s="41">
        <v>1</v>
      </c>
      <c r="L937" s="41"/>
      <c r="M937" s="37">
        <v>76484</v>
      </c>
      <c r="N937" s="125" t="s">
        <v>174</v>
      </c>
    </row>
    <row r="938" spans="1:14" x14ac:dyDescent="0.4">
      <c r="A938" s="40" t="str">
        <f t="shared" si="14"/>
        <v>76486 JACK</v>
      </c>
      <c r="B938" s="38">
        <v>0.77</v>
      </c>
      <c r="C938" s="38">
        <v>0.77</v>
      </c>
      <c r="D938" s="39">
        <v>0.68799999999999994</v>
      </c>
      <c r="E938" s="39">
        <v>0.66400000000000003</v>
      </c>
      <c r="F938" s="39">
        <v>0.7</v>
      </c>
      <c r="G938" s="126">
        <v>0.72199999999999998</v>
      </c>
      <c r="H938" s="38">
        <v>1.08</v>
      </c>
      <c r="I938" s="38">
        <v>1.08</v>
      </c>
      <c r="J938" s="41">
        <v>1</v>
      </c>
      <c r="K938" s="41">
        <v>1</v>
      </c>
      <c r="L938" s="41"/>
      <c r="M938" s="37">
        <v>76486</v>
      </c>
      <c r="N938" s="125" t="s">
        <v>177</v>
      </c>
    </row>
    <row r="939" spans="1:14" x14ac:dyDescent="0.4">
      <c r="A939" s="40" t="str">
        <f t="shared" si="14"/>
        <v>76486 PALO PINTO</v>
      </c>
      <c r="B939" s="38">
        <v>0.72499999999999998</v>
      </c>
      <c r="C939" s="38">
        <v>0.72499999999999998</v>
      </c>
      <c r="D939" s="39">
        <v>0.68799999999999994</v>
      </c>
      <c r="E939" s="39">
        <v>0.66400000000000003</v>
      </c>
      <c r="F939" s="39">
        <v>0.7</v>
      </c>
      <c r="G939" s="126">
        <v>0.72199999999999998</v>
      </c>
      <c r="H939" s="38">
        <v>1.0249999999999999</v>
      </c>
      <c r="I939" s="38">
        <v>1.0249999999999999</v>
      </c>
      <c r="J939" s="41">
        <v>1</v>
      </c>
      <c r="K939" s="41">
        <v>1</v>
      </c>
      <c r="L939" s="41"/>
      <c r="M939" s="37">
        <v>76486</v>
      </c>
      <c r="N939" s="125" t="s">
        <v>174</v>
      </c>
    </row>
    <row r="940" spans="1:14" x14ac:dyDescent="0.4">
      <c r="A940" s="40" t="str">
        <f t="shared" si="14"/>
        <v>76486 PARKER</v>
      </c>
      <c r="B940" s="38">
        <v>0.85</v>
      </c>
      <c r="C940" s="38">
        <v>0.85</v>
      </c>
      <c r="D940" s="39">
        <v>0.68799999999999994</v>
      </c>
      <c r="E940" s="39">
        <v>0.66400000000000003</v>
      </c>
      <c r="F940" s="39">
        <v>0.7</v>
      </c>
      <c r="G940" s="126">
        <v>0.79</v>
      </c>
      <c r="H940" s="38">
        <v>0.89500000000000002</v>
      </c>
      <c r="I940" s="38">
        <v>0.89500000000000002</v>
      </c>
      <c r="J940" s="41">
        <v>1</v>
      </c>
      <c r="K940" s="41">
        <v>1</v>
      </c>
      <c r="L940" s="41"/>
      <c r="M940" s="37">
        <v>76486</v>
      </c>
      <c r="N940" s="125" t="s">
        <v>167</v>
      </c>
    </row>
    <row r="941" spans="1:14" x14ac:dyDescent="0.4">
      <c r="A941" s="40" t="str">
        <f t="shared" si="14"/>
        <v>76487 JACK</v>
      </c>
      <c r="B941" s="38">
        <v>0.77</v>
      </c>
      <c r="C941" s="38">
        <v>0.77</v>
      </c>
      <c r="D941" s="39">
        <v>0.68799999999999994</v>
      </c>
      <c r="E941" s="39">
        <v>0.66400000000000003</v>
      </c>
      <c r="F941" s="39">
        <v>0.7</v>
      </c>
      <c r="G941" s="126">
        <v>0.72199999999999998</v>
      </c>
      <c r="H941" s="38">
        <v>1.08</v>
      </c>
      <c r="I941" s="38">
        <v>1.08</v>
      </c>
      <c r="J941" s="41">
        <v>1</v>
      </c>
      <c r="K941" s="41">
        <v>1</v>
      </c>
      <c r="L941" s="41"/>
      <c r="M941" s="37">
        <v>76487</v>
      </c>
      <c r="N941" s="125" t="s">
        <v>177</v>
      </c>
    </row>
    <row r="942" spans="1:14" x14ac:dyDescent="0.4">
      <c r="A942" s="40" t="str">
        <f t="shared" si="14"/>
        <v>76487 PARKER</v>
      </c>
      <c r="B942" s="38">
        <v>0.85</v>
      </c>
      <c r="C942" s="38">
        <v>0.85</v>
      </c>
      <c r="D942" s="39">
        <v>0.68799999999999994</v>
      </c>
      <c r="E942" s="39">
        <v>0.66400000000000003</v>
      </c>
      <c r="F942" s="39">
        <v>0.7</v>
      </c>
      <c r="G942" s="126">
        <v>0.79</v>
      </c>
      <c r="H942" s="38">
        <v>0.89500000000000002</v>
      </c>
      <c r="I942" s="38">
        <v>0.89500000000000002</v>
      </c>
      <c r="J942" s="41">
        <v>1</v>
      </c>
      <c r="K942" s="41">
        <v>1</v>
      </c>
      <c r="L942" s="41"/>
      <c r="M942" s="37">
        <v>76487</v>
      </c>
      <c r="N942" s="125" t="s">
        <v>167</v>
      </c>
    </row>
    <row r="943" spans="1:14" x14ac:dyDescent="0.4">
      <c r="A943" s="40" t="str">
        <f t="shared" si="14"/>
        <v>76487 WISE</v>
      </c>
      <c r="B943" s="38">
        <v>0.81499999999999995</v>
      </c>
      <c r="C943" s="38">
        <v>0.81499999999999995</v>
      </c>
      <c r="D943" s="39">
        <v>0.68799999999999994</v>
      </c>
      <c r="E943" s="39">
        <v>0.66400000000000003</v>
      </c>
      <c r="F943" s="39">
        <v>0.7</v>
      </c>
      <c r="G943" s="126">
        <v>0.79</v>
      </c>
      <c r="H943" s="38">
        <v>1.05</v>
      </c>
      <c r="I943" s="38">
        <v>1.05</v>
      </c>
      <c r="J943" s="41">
        <v>1</v>
      </c>
      <c r="K943" s="41">
        <v>1</v>
      </c>
      <c r="L943" s="41"/>
      <c r="M943" s="37">
        <v>76487</v>
      </c>
      <c r="N943" s="125" t="s">
        <v>169</v>
      </c>
    </row>
    <row r="944" spans="1:14" x14ac:dyDescent="0.4">
      <c r="A944" s="40" t="str">
        <f t="shared" si="14"/>
        <v>76490 PALO PINTO</v>
      </c>
      <c r="B944" s="38">
        <v>0.72499999999999998</v>
      </c>
      <c r="C944" s="38">
        <v>0.72499999999999998</v>
      </c>
      <c r="D944" s="39">
        <v>0.68799999999999994</v>
      </c>
      <c r="E944" s="39">
        <v>0.66400000000000003</v>
      </c>
      <c r="F944" s="39">
        <v>0.7</v>
      </c>
      <c r="G944" s="126">
        <v>0.72199999999999998</v>
      </c>
      <c r="H944" s="38">
        <v>1.0249999999999999</v>
      </c>
      <c r="I944" s="38">
        <v>1.0249999999999999</v>
      </c>
      <c r="J944" s="41">
        <v>1</v>
      </c>
      <c r="K944" s="41">
        <v>1</v>
      </c>
      <c r="L944" s="41"/>
      <c r="M944" s="37">
        <v>76490</v>
      </c>
      <c r="N944" s="125" t="s">
        <v>174</v>
      </c>
    </row>
    <row r="945" spans="1:14" x14ac:dyDescent="0.4">
      <c r="A945" s="40" t="str">
        <f t="shared" si="14"/>
        <v>76490 PARKER</v>
      </c>
      <c r="B945" s="38">
        <v>0.85</v>
      </c>
      <c r="C945" s="38">
        <v>0.85</v>
      </c>
      <c r="D945" s="39">
        <v>0.68799999999999994</v>
      </c>
      <c r="E945" s="39">
        <v>0.66400000000000003</v>
      </c>
      <c r="F945" s="39">
        <v>0.7</v>
      </c>
      <c r="G945" s="126">
        <v>0.79</v>
      </c>
      <c r="H945" s="38">
        <v>0.89500000000000002</v>
      </c>
      <c r="I945" s="38">
        <v>0.89500000000000002</v>
      </c>
      <c r="J945" s="41">
        <v>1</v>
      </c>
      <c r="K945" s="41">
        <v>1</v>
      </c>
      <c r="L945" s="41"/>
      <c r="M945" s="37">
        <v>76490</v>
      </c>
      <c r="N945" s="125" t="s">
        <v>167</v>
      </c>
    </row>
    <row r="946" spans="1:14" x14ac:dyDescent="0.4">
      <c r="A946" s="40" t="str">
        <f t="shared" si="14"/>
        <v>76491 STEPHENS</v>
      </c>
      <c r="B946" s="38">
        <v>0.755</v>
      </c>
      <c r="C946" s="38">
        <v>0.755</v>
      </c>
      <c r="D946" s="39">
        <v>0.68799999999999994</v>
      </c>
      <c r="E946" s="39">
        <v>0.66400000000000003</v>
      </c>
      <c r="F946" s="39">
        <v>0.7</v>
      </c>
      <c r="G946" s="126">
        <v>0.72199999999999998</v>
      </c>
      <c r="H946" s="38">
        <v>0.98499999999999999</v>
      </c>
      <c r="I946" s="38">
        <v>0.98499999999999999</v>
      </c>
      <c r="J946" s="41">
        <v>1</v>
      </c>
      <c r="K946" s="41">
        <v>1</v>
      </c>
      <c r="L946" s="41"/>
      <c r="M946" s="37">
        <v>76491</v>
      </c>
      <c r="N946" s="125" t="s">
        <v>190</v>
      </c>
    </row>
    <row r="947" spans="1:14" x14ac:dyDescent="0.4">
      <c r="A947" s="40" t="str">
        <f t="shared" si="14"/>
        <v>76491 THROCKMORTON</v>
      </c>
      <c r="B947" s="38">
        <v>0.67500000000000004</v>
      </c>
      <c r="C947" s="38">
        <v>0.67500000000000004</v>
      </c>
      <c r="D947" s="39">
        <v>0.68799999999999994</v>
      </c>
      <c r="E947" s="39">
        <v>0.66400000000000003</v>
      </c>
      <c r="F947" s="39">
        <v>1</v>
      </c>
      <c r="G947" s="126">
        <v>0.65800000000000003</v>
      </c>
      <c r="H947" s="38">
        <v>0.98</v>
      </c>
      <c r="I947" s="38">
        <v>0.98</v>
      </c>
      <c r="J947" s="41">
        <v>1</v>
      </c>
      <c r="K947" s="41">
        <v>1</v>
      </c>
      <c r="L947" s="41"/>
      <c r="M947" s="37">
        <v>76491</v>
      </c>
      <c r="N947" s="125" t="s">
        <v>184</v>
      </c>
    </row>
    <row r="948" spans="1:14" x14ac:dyDescent="0.4">
      <c r="A948" s="40" t="str">
        <f t="shared" si="14"/>
        <v>76501 BELL</v>
      </c>
      <c r="B948" s="38">
        <v>0.75</v>
      </c>
      <c r="C948" s="38">
        <v>0.75</v>
      </c>
      <c r="D948" s="39">
        <v>0.68799999999999994</v>
      </c>
      <c r="E948" s="39">
        <v>0.66400000000000003</v>
      </c>
      <c r="F948" s="39">
        <v>0.7</v>
      </c>
      <c r="G948" s="126">
        <v>0.75700000000000001</v>
      </c>
      <c r="H948" s="38">
        <v>0.82499999999999996</v>
      </c>
      <c r="I948" s="38">
        <v>0.82499999999999996</v>
      </c>
      <c r="J948" s="41">
        <v>1</v>
      </c>
      <c r="K948" s="41">
        <v>1</v>
      </c>
      <c r="L948" s="41"/>
      <c r="M948" s="37">
        <v>76501</v>
      </c>
      <c r="N948" s="125" t="s">
        <v>198</v>
      </c>
    </row>
    <row r="949" spans="1:14" x14ac:dyDescent="0.4">
      <c r="A949" s="40" t="str">
        <f t="shared" si="14"/>
        <v>76502 BELL</v>
      </c>
      <c r="B949" s="38">
        <v>0.75</v>
      </c>
      <c r="C949" s="38">
        <v>0.75</v>
      </c>
      <c r="D949" s="39">
        <v>0.68799999999999994</v>
      </c>
      <c r="E949" s="39">
        <v>0.66400000000000003</v>
      </c>
      <c r="F949" s="39">
        <v>0.7</v>
      </c>
      <c r="G949" s="126">
        <v>0.75700000000000001</v>
      </c>
      <c r="H949" s="38">
        <v>0.82499999999999996</v>
      </c>
      <c r="I949" s="38">
        <v>0.82499999999999996</v>
      </c>
      <c r="J949" s="41">
        <v>1</v>
      </c>
      <c r="K949" s="41">
        <v>1</v>
      </c>
      <c r="L949" s="41"/>
      <c r="M949" s="37">
        <v>76502</v>
      </c>
      <c r="N949" s="125" t="s">
        <v>198</v>
      </c>
    </row>
    <row r="950" spans="1:14" x14ac:dyDescent="0.4">
      <c r="A950" s="40" t="str">
        <f t="shared" si="14"/>
        <v>76504 BELL</v>
      </c>
      <c r="B950" s="38">
        <v>0.75</v>
      </c>
      <c r="C950" s="38">
        <v>0.75</v>
      </c>
      <c r="D950" s="39">
        <v>0.68799999999999994</v>
      </c>
      <c r="E950" s="39">
        <v>0.66400000000000003</v>
      </c>
      <c r="F950" s="39">
        <v>0.7</v>
      </c>
      <c r="G950" s="126">
        <v>0.75700000000000001</v>
      </c>
      <c r="H950" s="38">
        <v>0.82499999999999996</v>
      </c>
      <c r="I950" s="38">
        <v>0.82499999999999996</v>
      </c>
      <c r="J950" s="41">
        <v>1</v>
      </c>
      <c r="K950" s="41">
        <v>1</v>
      </c>
      <c r="L950" s="41"/>
      <c r="M950" s="37">
        <v>76504</v>
      </c>
      <c r="N950" s="125" t="s">
        <v>198</v>
      </c>
    </row>
    <row r="951" spans="1:14" x14ac:dyDescent="0.4">
      <c r="A951" s="40" t="str">
        <f t="shared" si="14"/>
        <v>76511 BELL</v>
      </c>
      <c r="B951" s="38">
        <v>0.75</v>
      </c>
      <c r="C951" s="38">
        <v>0.75</v>
      </c>
      <c r="D951" s="39">
        <v>0.68799999999999994</v>
      </c>
      <c r="E951" s="39">
        <v>0.66400000000000003</v>
      </c>
      <c r="F951" s="39">
        <v>0.7</v>
      </c>
      <c r="G951" s="126">
        <v>0.75700000000000001</v>
      </c>
      <c r="H951" s="38">
        <v>0.82499999999999996</v>
      </c>
      <c r="I951" s="38">
        <v>0.82499999999999996</v>
      </c>
      <c r="J951" s="41">
        <v>1</v>
      </c>
      <c r="K951" s="41">
        <v>1</v>
      </c>
      <c r="L951" s="41"/>
      <c r="M951" s="37">
        <v>76511</v>
      </c>
      <c r="N951" s="125" t="s">
        <v>198</v>
      </c>
    </row>
    <row r="952" spans="1:14" x14ac:dyDescent="0.4">
      <c r="A952" s="40" t="str">
        <f t="shared" si="14"/>
        <v>76511 MILAM</v>
      </c>
      <c r="B952" s="38">
        <v>0.53</v>
      </c>
      <c r="C952" s="38">
        <v>0.53</v>
      </c>
      <c r="D952" s="39">
        <v>0.68799999999999994</v>
      </c>
      <c r="E952" s="39">
        <v>0.66400000000000003</v>
      </c>
      <c r="F952" s="39">
        <v>1</v>
      </c>
      <c r="G952" s="126">
        <v>0.72199999999999998</v>
      </c>
      <c r="H952" s="38">
        <v>0.94499999999999995</v>
      </c>
      <c r="I952" s="38">
        <v>0.86</v>
      </c>
      <c r="J952" s="41">
        <v>1</v>
      </c>
      <c r="K952" s="41">
        <v>1</v>
      </c>
      <c r="L952" s="41"/>
      <c r="M952" s="37">
        <v>76511</v>
      </c>
      <c r="N952" s="125" t="s">
        <v>199</v>
      </c>
    </row>
    <row r="953" spans="1:14" x14ac:dyDescent="0.4">
      <c r="A953" s="40" t="str">
        <f t="shared" si="14"/>
        <v>76511 WILLIAMSON</v>
      </c>
      <c r="B953" s="38">
        <v>0.64500000000000002</v>
      </c>
      <c r="C953" s="38">
        <v>0.64500000000000002</v>
      </c>
      <c r="D953" s="39">
        <v>0.68799999999999994</v>
      </c>
      <c r="E953" s="39">
        <v>0.66400000000000003</v>
      </c>
      <c r="F953" s="39">
        <v>0.7</v>
      </c>
      <c r="G953" s="126">
        <v>0.79</v>
      </c>
      <c r="H953" s="38">
        <v>1.0149999999999999</v>
      </c>
      <c r="I953" s="38">
        <v>0.91500000000000004</v>
      </c>
      <c r="J953" s="41">
        <v>1</v>
      </c>
      <c r="K953" s="41">
        <v>1</v>
      </c>
      <c r="L953" s="41"/>
      <c r="M953" s="37">
        <v>76511</v>
      </c>
      <c r="N953" s="125" t="s">
        <v>200</v>
      </c>
    </row>
    <row r="954" spans="1:14" x14ac:dyDescent="0.4">
      <c r="A954" s="40" t="str">
        <f t="shared" si="14"/>
        <v>76513 BELL</v>
      </c>
      <c r="B954" s="38">
        <v>0.75</v>
      </c>
      <c r="C954" s="38">
        <v>0.75</v>
      </c>
      <c r="D954" s="39">
        <v>0.68799999999999994</v>
      </c>
      <c r="E954" s="39">
        <v>0.66400000000000003</v>
      </c>
      <c r="F954" s="39">
        <v>0.7</v>
      </c>
      <c r="G954" s="126">
        <v>0.75700000000000001</v>
      </c>
      <c r="H954" s="38">
        <v>0.82499999999999996</v>
      </c>
      <c r="I954" s="38">
        <v>0.82499999999999996</v>
      </c>
      <c r="J954" s="41">
        <v>1</v>
      </c>
      <c r="K954" s="41">
        <v>1</v>
      </c>
      <c r="L954" s="41"/>
      <c r="M954" s="37">
        <v>76513</v>
      </c>
      <c r="N954" s="125" t="s">
        <v>198</v>
      </c>
    </row>
    <row r="955" spans="1:14" x14ac:dyDescent="0.4">
      <c r="A955" s="40" t="str">
        <f t="shared" si="14"/>
        <v>76518 MILAM</v>
      </c>
      <c r="B955" s="38">
        <v>0.53</v>
      </c>
      <c r="C955" s="38">
        <v>0.53</v>
      </c>
      <c r="D955" s="39">
        <v>0.68799999999999994</v>
      </c>
      <c r="E955" s="39">
        <v>0.66400000000000003</v>
      </c>
      <c r="F955" s="39">
        <v>1</v>
      </c>
      <c r="G955" s="126">
        <v>0.72199999999999998</v>
      </c>
      <c r="H955" s="38">
        <v>0.94499999999999995</v>
      </c>
      <c r="I955" s="38">
        <v>0.86</v>
      </c>
      <c r="J955" s="41">
        <v>1</v>
      </c>
      <c r="K955" s="41">
        <v>1</v>
      </c>
      <c r="L955" s="41"/>
      <c r="M955" s="37">
        <v>76518</v>
      </c>
      <c r="N955" s="125" t="s">
        <v>199</v>
      </c>
    </row>
    <row r="956" spans="1:14" x14ac:dyDescent="0.4">
      <c r="A956" s="40" t="str">
        <f t="shared" si="14"/>
        <v>76519 BELL</v>
      </c>
      <c r="B956" s="38">
        <v>0.75</v>
      </c>
      <c r="C956" s="38">
        <v>0.75</v>
      </c>
      <c r="D956" s="39">
        <v>0.68799999999999994</v>
      </c>
      <c r="E956" s="39">
        <v>0.66400000000000003</v>
      </c>
      <c r="F956" s="39">
        <v>0.7</v>
      </c>
      <c r="G956" s="126">
        <v>0.75700000000000001</v>
      </c>
      <c r="H956" s="38">
        <v>0.82499999999999996</v>
      </c>
      <c r="I956" s="38">
        <v>0.82499999999999996</v>
      </c>
      <c r="J956" s="41">
        <v>1</v>
      </c>
      <c r="K956" s="41">
        <v>1</v>
      </c>
      <c r="L956" s="41"/>
      <c r="M956" s="37">
        <v>76519</v>
      </c>
      <c r="N956" s="125" t="s">
        <v>198</v>
      </c>
    </row>
    <row r="957" spans="1:14" x14ac:dyDescent="0.4">
      <c r="A957" s="40" t="str">
        <f t="shared" si="14"/>
        <v>76519 FALLS</v>
      </c>
      <c r="B957" s="38">
        <v>0.80500000000000005</v>
      </c>
      <c r="C957" s="38">
        <v>0.80500000000000005</v>
      </c>
      <c r="D957" s="39">
        <v>0.68799999999999994</v>
      </c>
      <c r="E957" s="39">
        <v>0.66400000000000003</v>
      </c>
      <c r="F957" s="39">
        <v>0.7</v>
      </c>
      <c r="G957" s="126">
        <v>0.72199999999999998</v>
      </c>
      <c r="H957" s="38">
        <v>1.0649999999999999</v>
      </c>
      <c r="I957" s="38">
        <v>1.0649999999999999</v>
      </c>
      <c r="J957" s="41">
        <v>1</v>
      </c>
      <c r="K957" s="41">
        <v>1</v>
      </c>
      <c r="L957" s="41"/>
      <c r="M957" s="37">
        <v>76519</v>
      </c>
      <c r="N957" s="125" t="s">
        <v>201</v>
      </c>
    </row>
    <row r="958" spans="1:14" x14ac:dyDescent="0.4">
      <c r="A958" s="40" t="str">
        <f t="shared" si="14"/>
        <v>76519 MILAM</v>
      </c>
      <c r="B958" s="38">
        <v>0.53</v>
      </c>
      <c r="C958" s="38">
        <v>0.53</v>
      </c>
      <c r="D958" s="39">
        <v>0.68799999999999994</v>
      </c>
      <c r="E958" s="39">
        <v>0.66400000000000003</v>
      </c>
      <c r="F958" s="39">
        <v>1</v>
      </c>
      <c r="G958" s="126">
        <v>0.72199999999999998</v>
      </c>
      <c r="H958" s="38">
        <v>0.94499999999999995</v>
      </c>
      <c r="I958" s="38">
        <v>0.86</v>
      </c>
      <c r="J958" s="41">
        <v>1</v>
      </c>
      <c r="K958" s="41">
        <v>1</v>
      </c>
      <c r="L958" s="41"/>
      <c r="M958" s="37">
        <v>76519</v>
      </c>
      <c r="N958" s="125" t="s">
        <v>199</v>
      </c>
    </row>
    <row r="959" spans="1:14" x14ac:dyDescent="0.4">
      <c r="A959" s="40" t="str">
        <f t="shared" si="14"/>
        <v>76520 MILAM</v>
      </c>
      <c r="B959" s="38">
        <v>0.53</v>
      </c>
      <c r="C959" s="38">
        <v>0.53</v>
      </c>
      <c r="D959" s="39">
        <v>0.68799999999999994</v>
      </c>
      <c r="E959" s="39">
        <v>0.66400000000000003</v>
      </c>
      <c r="F959" s="39">
        <v>1</v>
      </c>
      <c r="G959" s="126">
        <v>0.72199999999999998</v>
      </c>
      <c r="H959" s="38">
        <v>0.94499999999999995</v>
      </c>
      <c r="I959" s="38">
        <v>0.86</v>
      </c>
      <c r="J959" s="41">
        <v>1</v>
      </c>
      <c r="K959" s="41">
        <v>1</v>
      </c>
      <c r="L959" s="41"/>
      <c r="M959" s="37">
        <v>76520</v>
      </c>
      <c r="N959" s="125" t="s">
        <v>199</v>
      </c>
    </row>
    <row r="960" spans="1:14" x14ac:dyDescent="0.4">
      <c r="A960" s="40" t="str">
        <f t="shared" si="14"/>
        <v>76522 CORYELL</v>
      </c>
      <c r="B960" s="38">
        <v>0.76500000000000001</v>
      </c>
      <c r="C960" s="38">
        <v>0.76500000000000001</v>
      </c>
      <c r="D960" s="39">
        <v>0.68799999999999994</v>
      </c>
      <c r="E960" s="39">
        <v>0.66400000000000003</v>
      </c>
      <c r="F960" s="39">
        <v>0.7</v>
      </c>
      <c r="G960" s="126">
        <v>0.72199999999999998</v>
      </c>
      <c r="H960" s="38">
        <v>0.98</v>
      </c>
      <c r="I960" s="38">
        <v>0.98</v>
      </c>
      <c r="J960" s="41">
        <v>1</v>
      </c>
      <c r="K960" s="41">
        <v>1</v>
      </c>
      <c r="L960" s="41"/>
      <c r="M960" s="37">
        <v>76522</v>
      </c>
      <c r="N960" s="125" t="s">
        <v>202</v>
      </c>
    </row>
    <row r="961" spans="1:14" x14ac:dyDescent="0.4">
      <c r="A961" s="40" t="str">
        <f t="shared" si="14"/>
        <v>76522 LAMPASAS</v>
      </c>
      <c r="B961" s="38">
        <v>0.74</v>
      </c>
      <c r="C961" s="38">
        <v>0.74</v>
      </c>
      <c r="D961" s="39">
        <v>0.68799999999999994</v>
      </c>
      <c r="E961" s="39">
        <v>0.66400000000000003</v>
      </c>
      <c r="F961" s="39">
        <v>0.7</v>
      </c>
      <c r="G961" s="126">
        <v>0.70099999999999996</v>
      </c>
      <c r="H961" s="38">
        <v>1.01</v>
      </c>
      <c r="I961" s="38">
        <v>1.01</v>
      </c>
      <c r="J961" s="41">
        <v>1</v>
      </c>
      <c r="K961" s="41">
        <v>1</v>
      </c>
      <c r="L961" s="41"/>
      <c r="M961" s="37">
        <v>76522</v>
      </c>
      <c r="N961" s="125" t="s">
        <v>203</v>
      </c>
    </row>
    <row r="962" spans="1:14" x14ac:dyDescent="0.4">
      <c r="A962" s="40" t="str">
        <f t="shared" si="14"/>
        <v>76523 MILAM</v>
      </c>
      <c r="B962" s="38">
        <v>0.53</v>
      </c>
      <c r="C962" s="38">
        <v>0.53</v>
      </c>
      <c r="D962" s="39">
        <v>0.68799999999999994</v>
      </c>
      <c r="E962" s="39">
        <v>0.66400000000000003</v>
      </c>
      <c r="F962" s="39">
        <v>1</v>
      </c>
      <c r="G962" s="126">
        <v>0.72199999999999998</v>
      </c>
      <c r="H962" s="38">
        <v>0.94499999999999995</v>
      </c>
      <c r="I962" s="38">
        <v>0.86</v>
      </c>
      <c r="J962" s="41">
        <v>1</v>
      </c>
      <c r="K962" s="41">
        <v>1</v>
      </c>
      <c r="L962" s="41"/>
      <c r="M962" s="37">
        <v>76523</v>
      </c>
      <c r="N962" s="125" t="s">
        <v>199</v>
      </c>
    </row>
    <row r="963" spans="1:14" x14ac:dyDescent="0.4">
      <c r="A963" s="40" t="str">
        <f t="shared" si="14"/>
        <v>76524 FALLS</v>
      </c>
      <c r="B963" s="38">
        <v>0.80500000000000005</v>
      </c>
      <c r="C963" s="38">
        <v>0.80500000000000005</v>
      </c>
      <c r="D963" s="39">
        <v>0.68799999999999994</v>
      </c>
      <c r="E963" s="39">
        <v>0.66400000000000003</v>
      </c>
      <c r="F963" s="39">
        <v>0.7</v>
      </c>
      <c r="G963" s="126">
        <v>0.72199999999999998</v>
      </c>
      <c r="H963" s="38">
        <v>1.0649999999999999</v>
      </c>
      <c r="I963" s="38">
        <v>1.0649999999999999</v>
      </c>
      <c r="J963" s="41">
        <v>1</v>
      </c>
      <c r="K963" s="41">
        <v>1</v>
      </c>
      <c r="L963" s="41"/>
      <c r="M963" s="37">
        <v>76524</v>
      </c>
      <c r="N963" s="125" t="s">
        <v>201</v>
      </c>
    </row>
    <row r="964" spans="1:14" x14ac:dyDescent="0.4">
      <c r="A964" s="40" t="str">
        <f t="shared" si="14"/>
        <v>76524 MCLENNAN</v>
      </c>
      <c r="B964" s="38">
        <v>0.96499999999999997</v>
      </c>
      <c r="C964" s="38">
        <v>0.96499999999999997</v>
      </c>
      <c r="D964" s="39">
        <v>0.68799999999999994</v>
      </c>
      <c r="E964" s="39">
        <v>0.66400000000000003</v>
      </c>
      <c r="F964" s="39">
        <v>0.7</v>
      </c>
      <c r="G964" s="126">
        <v>0.75700000000000001</v>
      </c>
      <c r="H964" s="38">
        <v>0.82</v>
      </c>
      <c r="I964" s="38">
        <v>0.82</v>
      </c>
      <c r="J964" s="41">
        <v>1</v>
      </c>
      <c r="K964" s="41">
        <v>1</v>
      </c>
      <c r="L964" s="41"/>
      <c r="M964" s="37">
        <v>76524</v>
      </c>
      <c r="N964" s="125" t="s">
        <v>204</v>
      </c>
    </row>
    <row r="965" spans="1:14" x14ac:dyDescent="0.4">
      <c r="A965" s="40" t="str">
        <f t="shared" si="14"/>
        <v>76525 CORYELL</v>
      </c>
      <c r="B965" s="38">
        <v>0.76500000000000001</v>
      </c>
      <c r="C965" s="38">
        <v>0.76500000000000001</v>
      </c>
      <c r="D965" s="39">
        <v>0.68799999999999994</v>
      </c>
      <c r="E965" s="39">
        <v>0.66400000000000003</v>
      </c>
      <c r="F965" s="39">
        <v>0.7</v>
      </c>
      <c r="G965" s="126">
        <v>0.72199999999999998</v>
      </c>
      <c r="H965" s="38">
        <v>0.98</v>
      </c>
      <c r="I965" s="38">
        <v>0.98</v>
      </c>
      <c r="J965" s="41">
        <v>1</v>
      </c>
      <c r="K965" s="41">
        <v>1</v>
      </c>
      <c r="L965" s="41"/>
      <c r="M965" s="37">
        <v>76525</v>
      </c>
      <c r="N965" s="125" t="s">
        <v>202</v>
      </c>
    </row>
    <row r="966" spans="1:14" x14ac:dyDescent="0.4">
      <c r="A966" s="40" t="str">
        <f t="shared" si="14"/>
        <v>76525 HAMILTON</v>
      </c>
      <c r="B966" s="38">
        <v>0.745</v>
      </c>
      <c r="C966" s="38">
        <v>0.745</v>
      </c>
      <c r="D966" s="39">
        <v>0.68799999999999994</v>
      </c>
      <c r="E966" s="39">
        <v>0.66400000000000003</v>
      </c>
      <c r="F966" s="39">
        <v>0.7</v>
      </c>
      <c r="G966" s="126">
        <v>0.72199999999999998</v>
      </c>
      <c r="H966" s="38">
        <v>1.0900000000000001</v>
      </c>
      <c r="I966" s="38">
        <v>1.0900000000000001</v>
      </c>
      <c r="J966" s="41">
        <v>1</v>
      </c>
      <c r="K966" s="41">
        <v>1</v>
      </c>
      <c r="L966" s="41"/>
      <c r="M966" s="37">
        <v>76525</v>
      </c>
      <c r="N966" s="125" t="s">
        <v>194</v>
      </c>
    </row>
    <row r="967" spans="1:14" x14ac:dyDescent="0.4">
      <c r="A967" s="40" t="str">
        <f t="shared" si="14"/>
        <v>76525 LAMPASAS</v>
      </c>
      <c r="B967" s="38">
        <v>0.74</v>
      </c>
      <c r="C967" s="38">
        <v>0.74</v>
      </c>
      <c r="D967" s="39">
        <v>0.68799999999999994</v>
      </c>
      <c r="E967" s="39">
        <v>0.66400000000000003</v>
      </c>
      <c r="F967" s="39">
        <v>0.7</v>
      </c>
      <c r="G967" s="126">
        <v>0.70099999999999996</v>
      </c>
      <c r="H967" s="38">
        <v>1.01</v>
      </c>
      <c r="I967" s="38">
        <v>1.01</v>
      </c>
      <c r="J967" s="41">
        <v>1</v>
      </c>
      <c r="K967" s="41">
        <v>1</v>
      </c>
      <c r="L967" s="41"/>
      <c r="M967" s="37">
        <v>76525</v>
      </c>
      <c r="N967" s="125" t="s">
        <v>203</v>
      </c>
    </row>
    <row r="968" spans="1:14" x14ac:dyDescent="0.4">
      <c r="A968" s="40" t="str">
        <f t="shared" ref="A968:A1031" si="15">M968&amp;" "&amp;N968</f>
        <v>76526 CORYELL</v>
      </c>
      <c r="B968" s="38">
        <v>0.76500000000000001</v>
      </c>
      <c r="C968" s="38">
        <v>0.76500000000000001</v>
      </c>
      <c r="D968" s="39">
        <v>0.68799999999999994</v>
      </c>
      <c r="E968" s="39">
        <v>0.66400000000000003</v>
      </c>
      <c r="F968" s="39">
        <v>0.7</v>
      </c>
      <c r="G968" s="126">
        <v>0.72199999999999998</v>
      </c>
      <c r="H968" s="38">
        <v>0.98</v>
      </c>
      <c r="I968" s="38">
        <v>0.98</v>
      </c>
      <c r="J968" s="41">
        <v>1</v>
      </c>
      <c r="K968" s="41">
        <v>1</v>
      </c>
      <c r="L968" s="41"/>
      <c r="M968" s="37">
        <v>76526</v>
      </c>
      <c r="N968" s="125" t="s">
        <v>202</v>
      </c>
    </row>
    <row r="969" spans="1:14" x14ac:dyDescent="0.4">
      <c r="A969" s="40" t="str">
        <f t="shared" si="15"/>
        <v>76527 BELL</v>
      </c>
      <c r="B969" s="38">
        <v>0.75</v>
      </c>
      <c r="C969" s="38">
        <v>0.75</v>
      </c>
      <c r="D969" s="39">
        <v>0.68799999999999994</v>
      </c>
      <c r="E969" s="39">
        <v>0.66400000000000003</v>
      </c>
      <c r="F969" s="39">
        <v>0.7</v>
      </c>
      <c r="G969" s="126">
        <v>0.75700000000000001</v>
      </c>
      <c r="H969" s="38">
        <v>0.82499999999999996</v>
      </c>
      <c r="I969" s="38">
        <v>0.82499999999999996</v>
      </c>
      <c r="J969" s="41">
        <v>1</v>
      </c>
      <c r="K969" s="41">
        <v>1</v>
      </c>
      <c r="L969" s="41"/>
      <c r="M969" s="37">
        <v>76527</v>
      </c>
      <c r="N969" s="125" t="s">
        <v>198</v>
      </c>
    </row>
    <row r="970" spans="1:14" x14ac:dyDescent="0.4">
      <c r="A970" s="40" t="str">
        <f t="shared" si="15"/>
        <v>76527 BURNET</v>
      </c>
      <c r="B970" s="38">
        <v>0.68</v>
      </c>
      <c r="C970" s="38">
        <v>0.68</v>
      </c>
      <c r="D970" s="39">
        <v>0.68799999999999994</v>
      </c>
      <c r="E970" s="39">
        <v>0.66400000000000003</v>
      </c>
      <c r="F970" s="39">
        <v>0.7</v>
      </c>
      <c r="G970" s="126">
        <v>0.70099999999999996</v>
      </c>
      <c r="H970" s="38">
        <v>0.90500000000000003</v>
      </c>
      <c r="I970" s="38">
        <v>0.90500000000000003</v>
      </c>
      <c r="J970" s="41">
        <v>1</v>
      </c>
      <c r="K970" s="41">
        <v>1</v>
      </c>
      <c r="L970" s="41"/>
      <c r="M970" s="37">
        <v>76527</v>
      </c>
      <c r="N970" s="125" t="s">
        <v>205</v>
      </c>
    </row>
    <row r="971" spans="1:14" x14ac:dyDescent="0.4">
      <c r="A971" s="40" t="str">
        <f t="shared" si="15"/>
        <v>76527 WILLIAMSON</v>
      </c>
      <c r="B971" s="38">
        <v>0.64500000000000002</v>
      </c>
      <c r="C971" s="38">
        <v>0.64500000000000002</v>
      </c>
      <c r="D971" s="39">
        <v>0.68799999999999994</v>
      </c>
      <c r="E971" s="39">
        <v>0.66400000000000003</v>
      </c>
      <c r="F971" s="39">
        <v>0.7</v>
      </c>
      <c r="G971" s="126">
        <v>0.79</v>
      </c>
      <c r="H971" s="38">
        <v>1.0149999999999999</v>
      </c>
      <c r="I971" s="38">
        <v>0.91500000000000004</v>
      </c>
      <c r="J971" s="41">
        <v>1</v>
      </c>
      <c r="K971" s="41">
        <v>1</v>
      </c>
      <c r="L971" s="41"/>
      <c r="M971" s="37">
        <v>76527</v>
      </c>
      <c r="N971" s="125" t="s">
        <v>200</v>
      </c>
    </row>
    <row r="972" spans="1:14" x14ac:dyDescent="0.4">
      <c r="A972" s="40" t="str">
        <f t="shared" si="15"/>
        <v>76528 BELL</v>
      </c>
      <c r="B972" s="38">
        <v>0.75</v>
      </c>
      <c r="C972" s="38">
        <v>0.75</v>
      </c>
      <c r="D972" s="39">
        <v>0.68799999999999994</v>
      </c>
      <c r="E972" s="39">
        <v>0.66400000000000003</v>
      </c>
      <c r="F972" s="39">
        <v>0.7</v>
      </c>
      <c r="G972" s="126">
        <v>0.75700000000000001</v>
      </c>
      <c r="H972" s="38">
        <v>0.82499999999999996</v>
      </c>
      <c r="I972" s="38">
        <v>0.82499999999999996</v>
      </c>
      <c r="J972" s="41">
        <v>1</v>
      </c>
      <c r="K972" s="41">
        <v>1</v>
      </c>
      <c r="L972" s="41"/>
      <c r="M972" s="37">
        <v>76528</v>
      </c>
      <c r="N972" s="125" t="s">
        <v>198</v>
      </c>
    </row>
    <row r="973" spans="1:14" x14ac:dyDescent="0.4">
      <c r="A973" s="40" t="str">
        <f t="shared" si="15"/>
        <v>76528 BOSQUE</v>
      </c>
      <c r="B973" s="38">
        <v>0.69499999999999995</v>
      </c>
      <c r="C973" s="38">
        <v>0.69499999999999995</v>
      </c>
      <c r="D973" s="39">
        <v>0.68799999999999994</v>
      </c>
      <c r="E973" s="39">
        <v>0.66400000000000003</v>
      </c>
      <c r="F973" s="39">
        <v>0.7</v>
      </c>
      <c r="G973" s="126">
        <v>0.72199999999999998</v>
      </c>
      <c r="H973" s="38">
        <v>0.995</v>
      </c>
      <c r="I973" s="38">
        <v>0.995</v>
      </c>
      <c r="J973" s="41">
        <v>1</v>
      </c>
      <c r="K973" s="41">
        <v>1</v>
      </c>
      <c r="L973" s="41"/>
      <c r="M973" s="37">
        <v>76528</v>
      </c>
      <c r="N973" s="125" t="s">
        <v>172</v>
      </c>
    </row>
    <row r="974" spans="1:14" x14ac:dyDescent="0.4">
      <c r="A974" s="40" t="str">
        <f t="shared" si="15"/>
        <v>76528 CORYELL</v>
      </c>
      <c r="B974" s="38">
        <v>0.76500000000000001</v>
      </c>
      <c r="C974" s="38">
        <v>0.76500000000000001</v>
      </c>
      <c r="D974" s="39">
        <v>0.68799999999999994</v>
      </c>
      <c r="E974" s="39">
        <v>0.66400000000000003</v>
      </c>
      <c r="F974" s="39">
        <v>0.7</v>
      </c>
      <c r="G974" s="126">
        <v>0.72199999999999998</v>
      </c>
      <c r="H974" s="38">
        <v>0.98</v>
      </c>
      <c r="I974" s="38">
        <v>0.98</v>
      </c>
      <c r="J974" s="41">
        <v>1</v>
      </c>
      <c r="K974" s="41">
        <v>1</v>
      </c>
      <c r="L974" s="41"/>
      <c r="M974" s="37">
        <v>76528</v>
      </c>
      <c r="N974" s="125" t="s">
        <v>202</v>
      </c>
    </row>
    <row r="975" spans="1:14" x14ac:dyDescent="0.4">
      <c r="A975" s="40" t="str">
        <f t="shared" si="15"/>
        <v>76528 LAMPASAS</v>
      </c>
      <c r="B975" s="38">
        <v>0.74</v>
      </c>
      <c r="C975" s="38">
        <v>0.74</v>
      </c>
      <c r="D975" s="39">
        <v>0.68799999999999994</v>
      </c>
      <c r="E975" s="39">
        <v>0.66400000000000003</v>
      </c>
      <c r="F975" s="39">
        <v>0.7</v>
      </c>
      <c r="G975" s="126">
        <v>0.70099999999999996</v>
      </c>
      <c r="H975" s="38">
        <v>1.01</v>
      </c>
      <c r="I975" s="38">
        <v>1.01</v>
      </c>
      <c r="J975" s="41">
        <v>1</v>
      </c>
      <c r="K975" s="41">
        <v>1</v>
      </c>
      <c r="L975" s="41"/>
      <c r="M975" s="37">
        <v>76528</v>
      </c>
      <c r="N975" s="125" t="s">
        <v>203</v>
      </c>
    </row>
    <row r="976" spans="1:14" x14ac:dyDescent="0.4">
      <c r="A976" s="40" t="str">
        <f t="shared" si="15"/>
        <v>76530 WILLIAMSON</v>
      </c>
      <c r="B976" s="38">
        <v>0.64500000000000002</v>
      </c>
      <c r="C976" s="38">
        <v>0.64500000000000002</v>
      </c>
      <c r="D976" s="39">
        <v>0.68799999999999994</v>
      </c>
      <c r="E976" s="39">
        <v>0.66400000000000003</v>
      </c>
      <c r="F976" s="39">
        <v>0.7</v>
      </c>
      <c r="G976" s="126">
        <v>0.79</v>
      </c>
      <c r="H976" s="38">
        <v>1.0149999999999999</v>
      </c>
      <c r="I976" s="38">
        <v>0.91500000000000004</v>
      </c>
      <c r="J976" s="41">
        <v>1</v>
      </c>
      <c r="K976" s="41">
        <v>1</v>
      </c>
      <c r="L976" s="41"/>
      <c r="M976" s="37">
        <v>76530</v>
      </c>
      <c r="N976" s="125" t="s">
        <v>200</v>
      </c>
    </row>
    <row r="977" spans="1:14" x14ac:dyDescent="0.4">
      <c r="A977" s="40" t="str">
        <f t="shared" si="15"/>
        <v>76531 COMANCHE</v>
      </c>
      <c r="B977" s="38">
        <v>0.72499999999999998</v>
      </c>
      <c r="C977" s="38">
        <v>0.72499999999999998</v>
      </c>
      <c r="D977" s="39">
        <v>0.68799999999999994</v>
      </c>
      <c r="E977" s="39">
        <v>0.66400000000000003</v>
      </c>
      <c r="F977" s="39">
        <v>0.7</v>
      </c>
      <c r="G977" s="126">
        <v>0.72199999999999998</v>
      </c>
      <c r="H977" s="38">
        <v>1.095</v>
      </c>
      <c r="I977" s="38">
        <v>1.095</v>
      </c>
      <c r="J977" s="41">
        <v>1</v>
      </c>
      <c r="K977" s="41">
        <v>1</v>
      </c>
      <c r="L977" s="41"/>
      <c r="M977" s="37">
        <v>76531</v>
      </c>
      <c r="N977" s="125" t="s">
        <v>192</v>
      </c>
    </row>
    <row r="978" spans="1:14" x14ac:dyDescent="0.4">
      <c r="A978" s="40" t="str">
        <f t="shared" si="15"/>
        <v>76531 HAMILTON</v>
      </c>
      <c r="B978" s="38">
        <v>0.745</v>
      </c>
      <c r="C978" s="38">
        <v>0.745</v>
      </c>
      <c r="D978" s="39">
        <v>0.68799999999999994</v>
      </c>
      <c r="E978" s="39">
        <v>0.66400000000000003</v>
      </c>
      <c r="F978" s="39">
        <v>0.7</v>
      </c>
      <c r="G978" s="126">
        <v>0.72199999999999998</v>
      </c>
      <c r="H978" s="38">
        <v>1.0900000000000001</v>
      </c>
      <c r="I978" s="38">
        <v>1.0900000000000001</v>
      </c>
      <c r="J978" s="41">
        <v>1</v>
      </c>
      <c r="K978" s="41">
        <v>1</v>
      </c>
      <c r="L978" s="41"/>
      <c r="M978" s="37">
        <v>76531</v>
      </c>
      <c r="N978" s="125" t="s">
        <v>194</v>
      </c>
    </row>
    <row r="979" spans="1:14" x14ac:dyDescent="0.4">
      <c r="A979" s="40" t="str">
        <f t="shared" si="15"/>
        <v>76531 MILLS</v>
      </c>
      <c r="B979" s="38">
        <v>0.755</v>
      </c>
      <c r="C979" s="38">
        <v>0.755</v>
      </c>
      <c r="D979" s="39">
        <v>0.68799999999999994</v>
      </c>
      <c r="E979" s="39">
        <v>0.66400000000000003</v>
      </c>
      <c r="F979" s="39">
        <v>0.7</v>
      </c>
      <c r="G979" s="126">
        <v>0.72199999999999998</v>
      </c>
      <c r="H979" s="38">
        <v>1.08</v>
      </c>
      <c r="I979" s="38">
        <v>1.08</v>
      </c>
      <c r="J979" s="41">
        <v>1</v>
      </c>
      <c r="K979" s="41">
        <v>1</v>
      </c>
      <c r="L979" s="41"/>
      <c r="M979" s="37">
        <v>76531</v>
      </c>
      <c r="N979" s="125" t="s">
        <v>196</v>
      </c>
    </row>
    <row r="980" spans="1:14" x14ac:dyDescent="0.4">
      <c r="A980" s="40" t="str">
        <f t="shared" si="15"/>
        <v>76534 BELL</v>
      </c>
      <c r="B980" s="38">
        <v>0.75</v>
      </c>
      <c r="C980" s="38">
        <v>0.75</v>
      </c>
      <c r="D980" s="39">
        <v>0.68799999999999994</v>
      </c>
      <c r="E980" s="39">
        <v>0.66400000000000003</v>
      </c>
      <c r="F980" s="39">
        <v>0.7</v>
      </c>
      <c r="G980" s="126">
        <v>0.75700000000000001</v>
      </c>
      <c r="H980" s="38">
        <v>0.82499999999999996</v>
      </c>
      <c r="I980" s="38">
        <v>0.82499999999999996</v>
      </c>
      <c r="J980" s="41">
        <v>1</v>
      </c>
      <c r="K980" s="41">
        <v>1</v>
      </c>
      <c r="L980" s="41"/>
      <c r="M980" s="37">
        <v>76534</v>
      </c>
      <c r="N980" s="125" t="s">
        <v>198</v>
      </c>
    </row>
    <row r="981" spans="1:14" x14ac:dyDescent="0.4">
      <c r="A981" s="40" t="str">
        <f t="shared" si="15"/>
        <v>76534 MILAM</v>
      </c>
      <c r="B981" s="38">
        <v>0.53</v>
      </c>
      <c r="C981" s="38">
        <v>0.53</v>
      </c>
      <c r="D981" s="39">
        <v>0.68799999999999994</v>
      </c>
      <c r="E981" s="39">
        <v>0.66400000000000003</v>
      </c>
      <c r="F981" s="39">
        <v>1</v>
      </c>
      <c r="G981" s="126">
        <v>0.72199999999999998</v>
      </c>
      <c r="H981" s="38">
        <v>0.94499999999999995</v>
      </c>
      <c r="I981" s="38">
        <v>0.86</v>
      </c>
      <c r="J981" s="41">
        <v>1</v>
      </c>
      <c r="K981" s="41">
        <v>1</v>
      </c>
      <c r="L981" s="41"/>
      <c r="M981" s="37">
        <v>76534</v>
      </c>
      <c r="N981" s="125" t="s">
        <v>199</v>
      </c>
    </row>
    <row r="982" spans="1:14" x14ac:dyDescent="0.4">
      <c r="A982" s="40" t="str">
        <f t="shared" si="15"/>
        <v>76537 WILLIAMSON</v>
      </c>
      <c r="B982" s="38">
        <v>0.64500000000000002</v>
      </c>
      <c r="C982" s="38">
        <v>0.64500000000000002</v>
      </c>
      <c r="D982" s="39">
        <v>0.68799999999999994</v>
      </c>
      <c r="E982" s="39">
        <v>0.66400000000000003</v>
      </c>
      <c r="F982" s="39">
        <v>0.7</v>
      </c>
      <c r="G982" s="126">
        <v>0.79</v>
      </c>
      <c r="H982" s="38">
        <v>1.0149999999999999</v>
      </c>
      <c r="I982" s="38">
        <v>0.91500000000000004</v>
      </c>
      <c r="J982" s="41">
        <v>1</v>
      </c>
      <c r="K982" s="41">
        <v>1</v>
      </c>
      <c r="L982" s="41"/>
      <c r="M982" s="37">
        <v>76537</v>
      </c>
      <c r="N982" s="125" t="s">
        <v>200</v>
      </c>
    </row>
    <row r="983" spans="1:14" x14ac:dyDescent="0.4">
      <c r="A983" s="40" t="str">
        <f t="shared" si="15"/>
        <v>76538 CORYELL</v>
      </c>
      <c r="B983" s="38">
        <v>0.76500000000000001</v>
      </c>
      <c r="C983" s="38">
        <v>0.76500000000000001</v>
      </c>
      <c r="D983" s="39">
        <v>0.68799999999999994</v>
      </c>
      <c r="E983" s="39">
        <v>0.66400000000000003</v>
      </c>
      <c r="F983" s="39">
        <v>0.7</v>
      </c>
      <c r="G983" s="126">
        <v>0.72199999999999998</v>
      </c>
      <c r="H983" s="38">
        <v>0.98</v>
      </c>
      <c r="I983" s="38">
        <v>0.98</v>
      </c>
      <c r="J983" s="41">
        <v>1</v>
      </c>
      <c r="K983" s="41">
        <v>1</v>
      </c>
      <c r="L983" s="41"/>
      <c r="M983" s="37">
        <v>76538</v>
      </c>
      <c r="N983" s="125" t="s">
        <v>202</v>
      </c>
    </row>
    <row r="984" spans="1:14" x14ac:dyDescent="0.4">
      <c r="A984" s="40" t="str">
        <f t="shared" si="15"/>
        <v>76538 HAMILTON</v>
      </c>
      <c r="B984" s="38">
        <v>0.745</v>
      </c>
      <c r="C984" s="38">
        <v>0.745</v>
      </c>
      <c r="D984" s="39">
        <v>0.68799999999999994</v>
      </c>
      <c r="E984" s="39">
        <v>0.66400000000000003</v>
      </c>
      <c r="F984" s="39">
        <v>0.7</v>
      </c>
      <c r="G984" s="126">
        <v>0.72199999999999998</v>
      </c>
      <c r="H984" s="38">
        <v>1.0900000000000001</v>
      </c>
      <c r="I984" s="38">
        <v>1.0900000000000001</v>
      </c>
      <c r="J984" s="41">
        <v>1</v>
      </c>
      <c r="K984" s="41">
        <v>1</v>
      </c>
      <c r="L984" s="41"/>
      <c r="M984" s="37">
        <v>76538</v>
      </c>
      <c r="N984" s="125" t="s">
        <v>194</v>
      </c>
    </row>
    <row r="985" spans="1:14" x14ac:dyDescent="0.4">
      <c r="A985" s="40" t="str">
        <f t="shared" si="15"/>
        <v>76539 BELL</v>
      </c>
      <c r="B985" s="38">
        <v>0.75</v>
      </c>
      <c r="C985" s="38">
        <v>0.75</v>
      </c>
      <c r="D985" s="39">
        <v>0.68799999999999994</v>
      </c>
      <c r="E985" s="39">
        <v>0.66400000000000003</v>
      </c>
      <c r="F985" s="39">
        <v>0.7</v>
      </c>
      <c r="G985" s="126">
        <v>0.75700000000000001</v>
      </c>
      <c r="H985" s="38">
        <v>0.82499999999999996</v>
      </c>
      <c r="I985" s="38">
        <v>0.82499999999999996</v>
      </c>
      <c r="J985" s="41">
        <v>1</v>
      </c>
      <c r="K985" s="41">
        <v>1</v>
      </c>
      <c r="L985" s="41"/>
      <c r="M985" s="37">
        <v>76539</v>
      </c>
      <c r="N985" s="125" t="s">
        <v>198</v>
      </c>
    </row>
    <row r="986" spans="1:14" x14ac:dyDescent="0.4">
      <c r="A986" s="40" t="str">
        <f t="shared" si="15"/>
        <v>76539 BURNET</v>
      </c>
      <c r="B986" s="38">
        <v>0.68</v>
      </c>
      <c r="C986" s="38">
        <v>0.68</v>
      </c>
      <c r="D986" s="39">
        <v>0.68799999999999994</v>
      </c>
      <c r="E986" s="39">
        <v>0.66400000000000003</v>
      </c>
      <c r="F986" s="39">
        <v>0.7</v>
      </c>
      <c r="G986" s="126">
        <v>0.70099999999999996</v>
      </c>
      <c r="H986" s="38">
        <v>0.90500000000000003</v>
      </c>
      <c r="I986" s="38">
        <v>0.90500000000000003</v>
      </c>
      <c r="J986" s="41">
        <v>1</v>
      </c>
      <c r="K986" s="41">
        <v>1</v>
      </c>
      <c r="L986" s="41"/>
      <c r="M986" s="37">
        <v>76539</v>
      </c>
      <c r="N986" s="125" t="s">
        <v>205</v>
      </c>
    </row>
    <row r="987" spans="1:14" x14ac:dyDescent="0.4">
      <c r="A987" s="40" t="str">
        <f t="shared" si="15"/>
        <v>76539 CORYELL</v>
      </c>
      <c r="B987" s="38">
        <v>0.76500000000000001</v>
      </c>
      <c r="C987" s="38">
        <v>0.76500000000000001</v>
      </c>
      <c r="D987" s="39">
        <v>0.68799999999999994</v>
      </c>
      <c r="E987" s="39">
        <v>0.66400000000000003</v>
      </c>
      <c r="F987" s="39">
        <v>0.7</v>
      </c>
      <c r="G987" s="126">
        <v>0.72199999999999998</v>
      </c>
      <c r="H987" s="38">
        <v>0.98</v>
      </c>
      <c r="I987" s="38">
        <v>0.98</v>
      </c>
      <c r="J987" s="41">
        <v>1</v>
      </c>
      <c r="K987" s="41">
        <v>1</v>
      </c>
      <c r="L987" s="41"/>
      <c r="M987" s="37">
        <v>76539</v>
      </c>
      <c r="N987" s="125" t="s">
        <v>202</v>
      </c>
    </row>
    <row r="988" spans="1:14" x14ac:dyDescent="0.4">
      <c r="A988" s="40" t="str">
        <f t="shared" si="15"/>
        <v>76539 LAMPASAS</v>
      </c>
      <c r="B988" s="38">
        <v>0.74</v>
      </c>
      <c r="C988" s="38">
        <v>0.74</v>
      </c>
      <c r="D988" s="39">
        <v>0.68799999999999994</v>
      </c>
      <c r="E988" s="39">
        <v>0.66400000000000003</v>
      </c>
      <c r="F988" s="39">
        <v>0.7</v>
      </c>
      <c r="G988" s="126">
        <v>0.70099999999999996</v>
      </c>
      <c r="H988" s="38">
        <v>1.01</v>
      </c>
      <c r="I988" s="38">
        <v>1.01</v>
      </c>
      <c r="J988" s="41">
        <v>1</v>
      </c>
      <c r="K988" s="41">
        <v>1</v>
      </c>
      <c r="L988" s="41"/>
      <c r="M988" s="37">
        <v>76539</v>
      </c>
      <c r="N988" s="125" t="s">
        <v>203</v>
      </c>
    </row>
    <row r="989" spans="1:14" x14ac:dyDescent="0.4">
      <c r="A989" s="40" t="str">
        <f t="shared" si="15"/>
        <v>76541 BELL</v>
      </c>
      <c r="B989" s="38">
        <v>0.75</v>
      </c>
      <c r="C989" s="38">
        <v>0.75</v>
      </c>
      <c r="D989" s="39">
        <v>0.68799999999999994</v>
      </c>
      <c r="E989" s="39">
        <v>0.66400000000000003</v>
      </c>
      <c r="F989" s="39">
        <v>0.7</v>
      </c>
      <c r="G989" s="126">
        <v>0.75700000000000001</v>
      </c>
      <c r="H989" s="38">
        <v>0.82499999999999996</v>
      </c>
      <c r="I989" s="38">
        <v>0.82499999999999996</v>
      </c>
      <c r="J989" s="41">
        <v>1</v>
      </c>
      <c r="K989" s="41">
        <v>1</v>
      </c>
      <c r="L989" s="41"/>
      <c r="M989" s="37">
        <v>76541</v>
      </c>
      <c r="N989" s="125" t="s">
        <v>198</v>
      </c>
    </row>
    <row r="990" spans="1:14" x14ac:dyDescent="0.4">
      <c r="A990" s="40" t="str">
        <f t="shared" si="15"/>
        <v>76542 BELL</v>
      </c>
      <c r="B990" s="38">
        <v>0.75</v>
      </c>
      <c r="C990" s="38">
        <v>0.75</v>
      </c>
      <c r="D990" s="39">
        <v>0.68799999999999994</v>
      </c>
      <c r="E990" s="39">
        <v>0.66400000000000003</v>
      </c>
      <c r="F990" s="39">
        <v>0.7</v>
      </c>
      <c r="G990" s="126">
        <v>0.75700000000000001</v>
      </c>
      <c r="H990" s="38">
        <v>0.82499999999999996</v>
      </c>
      <c r="I990" s="38">
        <v>0.82499999999999996</v>
      </c>
      <c r="J990" s="41">
        <v>1</v>
      </c>
      <c r="K990" s="41">
        <v>1</v>
      </c>
      <c r="L990" s="41"/>
      <c r="M990" s="37">
        <v>76542</v>
      </c>
      <c r="N990" s="125" t="s">
        <v>198</v>
      </c>
    </row>
    <row r="991" spans="1:14" x14ac:dyDescent="0.4">
      <c r="A991" s="40" t="str">
        <f t="shared" si="15"/>
        <v>76543 BELL</v>
      </c>
      <c r="B991" s="38">
        <v>0.75</v>
      </c>
      <c r="C991" s="38">
        <v>0.75</v>
      </c>
      <c r="D991" s="39">
        <v>0.68799999999999994</v>
      </c>
      <c r="E991" s="39">
        <v>0.66400000000000003</v>
      </c>
      <c r="F991" s="39">
        <v>0.7</v>
      </c>
      <c r="G991" s="126">
        <v>0.75700000000000001</v>
      </c>
      <c r="H991" s="38">
        <v>0.82499999999999996</v>
      </c>
      <c r="I991" s="38">
        <v>0.82499999999999996</v>
      </c>
      <c r="J991" s="41">
        <v>1</v>
      </c>
      <c r="K991" s="41">
        <v>1</v>
      </c>
      <c r="L991" s="41"/>
      <c r="M991" s="37">
        <v>76543</v>
      </c>
      <c r="N991" s="125" t="s">
        <v>198</v>
      </c>
    </row>
    <row r="992" spans="1:14" x14ac:dyDescent="0.4">
      <c r="A992" s="40" t="str">
        <f t="shared" si="15"/>
        <v>76544 BELL</v>
      </c>
      <c r="B992" s="38">
        <v>0.75</v>
      </c>
      <c r="C992" s="38">
        <v>0.75</v>
      </c>
      <c r="D992" s="39">
        <v>0.68799999999999994</v>
      </c>
      <c r="E992" s="39">
        <v>0.66400000000000003</v>
      </c>
      <c r="F992" s="39">
        <v>0.7</v>
      </c>
      <c r="G992" s="126">
        <v>0.75700000000000001</v>
      </c>
      <c r="H992" s="38">
        <v>0.82499999999999996</v>
      </c>
      <c r="I992" s="38">
        <v>0.82499999999999996</v>
      </c>
      <c r="J992" s="41">
        <v>1</v>
      </c>
      <c r="K992" s="41">
        <v>1</v>
      </c>
      <c r="L992" s="41"/>
      <c r="M992" s="37">
        <v>76544</v>
      </c>
      <c r="N992" s="125" t="s">
        <v>198</v>
      </c>
    </row>
    <row r="993" spans="1:14" x14ac:dyDescent="0.4">
      <c r="A993" s="40" t="str">
        <f t="shared" si="15"/>
        <v>76544 CORYELL</v>
      </c>
      <c r="B993" s="38">
        <v>0.76500000000000001</v>
      </c>
      <c r="C993" s="38">
        <v>0.76500000000000001</v>
      </c>
      <c r="D993" s="39">
        <v>0.68799999999999994</v>
      </c>
      <c r="E993" s="39">
        <v>0.66400000000000003</v>
      </c>
      <c r="F993" s="39">
        <v>0.7</v>
      </c>
      <c r="G993" s="126">
        <v>0.72199999999999998</v>
      </c>
      <c r="H993" s="38">
        <v>0.98</v>
      </c>
      <c r="I993" s="38">
        <v>0.98</v>
      </c>
      <c r="J993" s="41">
        <v>1</v>
      </c>
      <c r="K993" s="41">
        <v>1</v>
      </c>
      <c r="L993" s="41"/>
      <c r="M993" s="37">
        <v>76544</v>
      </c>
      <c r="N993" s="125" t="s">
        <v>202</v>
      </c>
    </row>
    <row r="994" spans="1:14" x14ac:dyDescent="0.4">
      <c r="A994" s="40" t="str">
        <f t="shared" si="15"/>
        <v>76548 BELL</v>
      </c>
      <c r="B994" s="38">
        <v>0.75</v>
      </c>
      <c r="C994" s="38">
        <v>0.75</v>
      </c>
      <c r="D994" s="39">
        <v>0.68799999999999994</v>
      </c>
      <c r="E994" s="39">
        <v>0.66400000000000003</v>
      </c>
      <c r="F994" s="39">
        <v>0.7</v>
      </c>
      <c r="G994" s="126">
        <v>0.75700000000000001</v>
      </c>
      <c r="H994" s="38">
        <v>0.82499999999999996</v>
      </c>
      <c r="I994" s="38">
        <v>0.82499999999999996</v>
      </c>
      <c r="J994" s="41">
        <v>1</v>
      </c>
      <c r="K994" s="41">
        <v>1</v>
      </c>
      <c r="L994" s="41"/>
      <c r="M994" s="37">
        <v>76548</v>
      </c>
      <c r="N994" s="125" t="s">
        <v>198</v>
      </c>
    </row>
    <row r="995" spans="1:14" x14ac:dyDescent="0.4">
      <c r="A995" s="40" t="str">
        <f t="shared" si="15"/>
        <v>76549 BELL</v>
      </c>
      <c r="B995" s="38">
        <v>0.75</v>
      </c>
      <c r="C995" s="38">
        <v>0.75</v>
      </c>
      <c r="D995" s="39">
        <v>0.68799999999999994</v>
      </c>
      <c r="E995" s="39">
        <v>0.66400000000000003</v>
      </c>
      <c r="F995" s="39">
        <v>0.7</v>
      </c>
      <c r="G995" s="126">
        <v>0.75700000000000001</v>
      </c>
      <c r="H995" s="38">
        <v>0.82499999999999996</v>
      </c>
      <c r="I995" s="38">
        <v>0.82499999999999996</v>
      </c>
      <c r="J995" s="41">
        <v>1</v>
      </c>
      <c r="K995" s="41">
        <v>1</v>
      </c>
      <c r="L995" s="41"/>
      <c r="M995" s="37">
        <v>76549</v>
      </c>
      <c r="N995" s="125" t="s">
        <v>198</v>
      </c>
    </row>
    <row r="996" spans="1:14" x14ac:dyDescent="0.4">
      <c r="A996" s="40" t="str">
        <f t="shared" si="15"/>
        <v>76549 BURNET</v>
      </c>
      <c r="B996" s="38">
        <v>0.68</v>
      </c>
      <c r="C996" s="38">
        <v>0.68</v>
      </c>
      <c r="D996" s="39">
        <v>0.68799999999999994</v>
      </c>
      <c r="E996" s="39">
        <v>0.66400000000000003</v>
      </c>
      <c r="F996" s="39">
        <v>0.7</v>
      </c>
      <c r="G996" s="126">
        <v>0.70099999999999996</v>
      </c>
      <c r="H996" s="38">
        <v>0.90500000000000003</v>
      </c>
      <c r="I996" s="38">
        <v>0.90500000000000003</v>
      </c>
      <c r="J996" s="41">
        <v>1</v>
      </c>
      <c r="K996" s="41">
        <v>1</v>
      </c>
      <c r="L996" s="41"/>
      <c r="M996" s="37">
        <v>76549</v>
      </c>
      <c r="N996" s="125" t="s">
        <v>205</v>
      </c>
    </row>
    <row r="997" spans="1:14" x14ac:dyDescent="0.4">
      <c r="A997" s="40" t="str">
        <f t="shared" si="15"/>
        <v>76550 BURNET</v>
      </c>
      <c r="B997" s="38">
        <v>0.68</v>
      </c>
      <c r="C997" s="38">
        <v>0.68</v>
      </c>
      <c r="D997" s="39">
        <v>0.68799999999999994</v>
      </c>
      <c r="E997" s="39">
        <v>0.66400000000000003</v>
      </c>
      <c r="F997" s="39">
        <v>0.7</v>
      </c>
      <c r="G997" s="126">
        <v>0.70099999999999996</v>
      </c>
      <c r="H997" s="38">
        <v>0.90500000000000003</v>
      </c>
      <c r="I997" s="38">
        <v>0.90500000000000003</v>
      </c>
      <c r="J997" s="41">
        <v>1</v>
      </c>
      <c r="K997" s="41">
        <v>1</v>
      </c>
      <c r="L997" s="41"/>
      <c r="M997" s="37">
        <v>76550</v>
      </c>
      <c r="N997" s="125" t="s">
        <v>205</v>
      </c>
    </row>
    <row r="998" spans="1:14" x14ac:dyDescent="0.4">
      <c r="A998" s="40" t="str">
        <f t="shared" si="15"/>
        <v>76550 LAMPASAS</v>
      </c>
      <c r="B998" s="38">
        <v>0.74</v>
      </c>
      <c r="C998" s="38">
        <v>0.74</v>
      </c>
      <c r="D998" s="39">
        <v>0.68799999999999994</v>
      </c>
      <c r="E998" s="39">
        <v>0.66400000000000003</v>
      </c>
      <c r="F998" s="39">
        <v>0.7</v>
      </c>
      <c r="G998" s="126">
        <v>0.70099999999999996</v>
      </c>
      <c r="H998" s="38">
        <v>1.01</v>
      </c>
      <c r="I998" s="38">
        <v>1.01</v>
      </c>
      <c r="J998" s="41">
        <v>1</v>
      </c>
      <c r="K998" s="41">
        <v>1</v>
      </c>
      <c r="L998" s="41"/>
      <c r="M998" s="37">
        <v>76550</v>
      </c>
      <c r="N998" s="125" t="s">
        <v>203</v>
      </c>
    </row>
    <row r="999" spans="1:14" x14ac:dyDescent="0.4">
      <c r="A999" s="40" t="str">
        <f t="shared" si="15"/>
        <v>76554 BELL</v>
      </c>
      <c r="B999" s="38">
        <v>0.75</v>
      </c>
      <c r="C999" s="38">
        <v>0.75</v>
      </c>
      <c r="D999" s="39">
        <v>0.68799999999999994</v>
      </c>
      <c r="E999" s="39">
        <v>0.66400000000000003</v>
      </c>
      <c r="F999" s="39">
        <v>0.7</v>
      </c>
      <c r="G999" s="126">
        <v>0.75700000000000001</v>
      </c>
      <c r="H999" s="38">
        <v>0.82499999999999996</v>
      </c>
      <c r="I999" s="38">
        <v>0.82499999999999996</v>
      </c>
      <c r="J999" s="41">
        <v>1</v>
      </c>
      <c r="K999" s="41">
        <v>1</v>
      </c>
      <c r="L999" s="41"/>
      <c r="M999" s="37">
        <v>76554</v>
      </c>
      <c r="N999" s="125" t="s">
        <v>198</v>
      </c>
    </row>
    <row r="1000" spans="1:14" x14ac:dyDescent="0.4">
      <c r="A1000" s="40" t="str">
        <f t="shared" si="15"/>
        <v>76556 BURLESON</v>
      </c>
      <c r="B1000" s="38">
        <v>0.8</v>
      </c>
      <c r="C1000" s="38">
        <v>0.8</v>
      </c>
      <c r="D1000" s="39">
        <v>0.68799999999999994</v>
      </c>
      <c r="E1000" s="39">
        <v>0.66400000000000003</v>
      </c>
      <c r="F1000" s="39">
        <v>0.7</v>
      </c>
      <c r="G1000" s="126">
        <v>0.70099999999999996</v>
      </c>
      <c r="H1000" s="38">
        <v>0.81499999999999995</v>
      </c>
      <c r="I1000" s="38">
        <v>0.81499999999999995</v>
      </c>
      <c r="J1000" s="41">
        <v>1</v>
      </c>
      <c r="K1000" s="41">
        <v>1</v>
      </c>
      <c r="L1000" s="41"/>
      <c r="M1000" s="37">
        <v>76556</v>
      </c>
      <c r="N1000" s="125" t="s">
        <v>206</v>
      </c>
    </row>
    <row r="1001" spans="1:14" x14ac:dyDescent="0.4">
      <c r="A1001" s="40" t="str">
        <f t="shared" si="15"/>
        <v>76556 MILAM</v>
      </c>
      <c r="B1001" s="38">
        <v>0.53</v>
      </c>
      <c r="C1001" s="38">
        <v>0.53</v>
      </c>
      <c r="D1001" s="39">
        <v>0.68799999999999994</v>
      </c>
      <c r="E1001" s="39">
        <v>0.66400000000000003</v>
      </c>
      <c r="F1001" s="39">
        <v>1</v>
      </c>
      <c r="G1001" s="126">
        <v>0.72199999999999998</v>
      </c>
      <c r="H1001" s="38">
        <v>0.94499999999999995</v>
      </c>
      <c r="I1001" s="38">
        <v>0.86</v>
      </c>
      <c r="J1001" s="41">
        <v>1</v>
      </c>
      <c r="K1001" s="41">
        <v>1</v>
      </c>
      <c r="L1001" s="41"/>
      <c r="M1001" s="37">
        <v>76556</v>
      </c>
      <c r="N1001" s="125" t="s">
        <v>199</v>
      </c>
    </row>
    <row r="1002" spans="1:14" x14ac:dyDescent="0.4">
      <c r="A1002" s="40" t="str">
        <f t="shared" si="15"/>
        <v>76557 BELL</v>
      </c>
      <c r="B1002" s="38">
        <v>0.75</v>
      </c>
      <c r="C1002" s="38">
        <v>0.75</v>
      </c>
      <c r="D1002" s="39">
        <v>0.68799999999999994</v>
      </c>
      <c r="E1002" s="39">
        <v>0.66400000000000003</v>
      </c>
      <c r="F1002" s="39">
        <v>0.7</v>
      </c>
      <c r="G1002" s="126">
        <v>0.75700000000000001</v>
      </c>
      <c r="H1002" s="38">
        <v>0.82499999999999996</v>
      </c>
      <c r="I1002" s="38">
        <v>0.82499999999999996</v>
      </c>
      <c r="J1002" s="41">
        <v>1</v>
      </c>
      <c r="K1002" s="41">
        <v>1</v>
      </c>
      <c r="L1002" s="41"/>
      <c r="M1002" s="37">
        <v>76557</v>
      </c>
      <c r="N1002" s="125" t="s">
        <v>198</v>
      </c>
    </row>
    <row r="1003" spans="1:14" x14ac:dyDescent="0.4">
      <c r="A1003" s="40" t="str">
        <f t="shared" si="15"/>
        <v>76557 CORYELL</v>
      </c>
      <c r="B1003" s="38">
        <v>0.76500000000000001</v>
      </c>
      <c r="C1003" s="38">
        <v>0.76500000000000001</v>
      </c>
      <c r="D1003" s="39">
        <v>0.68799999999999994</v>
      </c>
      <c r="E1003" s="39">
        <v>0.66400000000000003</v>
      </c>
      <c r="F1003" s="39">
        <v>0.7</v>
      </c>
      <c r="G1003" s="126">
        <v>0.72199999999999998</v>
      </c>
      <c r="H1003" s="38">
        <v>0.98</v>
      </c>
      <c r="I1003" s="38">
        <v>0.98</v>
      </c>
      <c r="J1003" s="41">
        <v>1</v>
      </c>
      <c r="K1003" s="41">
        <v>1</v>
      </c>
      <c r="L1003" s="41"/>
      <c r="M1003" s="37">
        <v>76557</v>
      </c>
      <c r="N1003" s="125" t="s">
        <v>202</v>
      </c>
    </row>
    <row r="1004" spans="1:14" x14ac:dyDescent="0.4">
      <c r="A1004" s="40" t="str">
        <f t="shared" si="15"/>
        <v>76557 MCLENNAN</v>
      </c>
      <c r="B1004" s="38">
        <v>0.96499999999999997</v>
      </c>
      <c r="C1004" s="38">
        <v>0.96499999999999997</v>
      </c>
      <c r="D1004" s="39">
        <v>0.68799999999999994</v>
      </c>
      <c r="E1004" s="39">
        <v>0.66400000000000003</v>
      </c>
      <c r="F1004" s="39">
        <v>0.7</v>
      </c>
      <c r="G1004" s="126">
        <v>0.75700000000000001</v>
      </c>
      <c r="H1004" s="38">
        <v>0.82</v>
      </c>
      <c r="I1004" s="38">
        <v>0.82</v>
      </c>
      <c r="J1004" s="41">
        <v>1</v>
      </c>
      <c r="K1004" s="41">
        <v>1</v>
      </c>
      <c r="L1004" s="41"/>
      <c r="M1004" s="37">
        <v>76557</v>
      </c>
      <c r="N1004" s="125" t="s">
        <v>204</v>
      </c>
    </row>
    <row r="1005" spans="1:14" x14ac:dyDescent="0.4">
      <c r="A1005" s="40" t="str">
        <f t="shared" si="15"/>
        <v>76559 BELL</v>
      </c>
      <c r="B1005" s="38">
        <v>0.75</v>
      </c>
      <c r="C1005" s="38">
        <v>0.75</v>
      </c>
      <c r="D1005" s="39">
        <v>0.68799999999999994</v>
      </c>
      <c r="E1005" s="39">
        <v>0.66400000000000003</v>
      </c>
      <c r="F1005" s="39">
        <v>0.7</v>
      </c>
      <c r="G1005" s="126">
        <v>0.75700000000000001</v>
      </c>
      <c r="H1005" s="38">
        <v>0.82499999999999996</v>
      </c>
      <c r="I1005" s="38">
        <v>0.82499999999999996</v>
      </c>
      <c r="J1005" s="41">
        <v>1</v>
      </c>
      <c r="K1005" s="41">
        <v>1</v>
      </c>
      <c r="L1005" s="41"/>
      <c r="M1005" s="37">
        <v>76559</v>
      </c>
      <c r="N1005" s="125" t="s">
        <v>198</v>
      </c>
    </row>
    <row r="1006" spans="1:14" x14ac:dyDescent="0.4">
      <c r="A1006" s="40" t="str">
        <f t="shared" si="15"/>
        <v>76561 CORYELL</v>
      </c>
      <c r="B1006" s="38">
        <v>0.76500000000000001</v>
      </c>
      <c r="C1006" s="38">
        <v>0.76500000000000001</v>
      </c>
      <c r="D1006" s="39">
        <v>0.68799999999999994</v>
      </c>
      <c r="E1006" s="39">
        <v>0.66400000000000003</v>
      </c>
      <c r="F1006" s="39">
        <v>0.7</v>
      </c>
      <c r="G1006" s="126">
        <v>0.72199999999999998</v>
      </c>
      <c r="H1006" s="38">
        <v>0.98</v>
      </c>
      <c r="I1006" s="38">
        <v>0.98</v>
      </c>
      <c r="J1006" s="41">
        <v>1</v>
      </c>
      <c r="K1006" s="41">
        <v>1</v>
      </c>
      <c r="L1006" s="41"/>
      <c r="M1006" s="37">
        <v>76561</v>
      </c>
      <c r="N1006" s="125" t="s">
        <v>202</v>
      </c>
    </row>
    <row r="1007" spans="1:14" x14ac:dyDescent="0.4">
      <c r="A1007" s="40" t="str">
        <f t="shared" si="15"/>
        <v>76561 MCLENNAN</v>
      </c>
      <c r="B1007" s="38">
        <v>0.96499999999999997</v>
      </c>
      <c r="C1007" s="38">
        <v>0.96499999999999997</v>
      </c>
      <c r="D1007" s="39">
        <v>0.68799999999999994</v>
      </c>
      <c r="E1007" s="39">
        <v>0.66400000000000003</v>
      </c>
      <c r="F1007" s="39">
        <v>0.7</v>
      </c>
      <c r="G1007" s="126">
        <v>0.75700000000000001</v>
      </c>
      <c r="H1007" s="38">
        <v>0.82</v>
      </c>
      <c r="I1007" s="38">
        <v>0.82</v>
      </c>
      <c r="J1007" s="41">
        <v>1</v>
      </c>
      <c r="K1007" s="41">
        <v>1</v>
      </c>
      <c r="L1007" s="41"/>
      <c r="M1007" s="37">
        <v>76561</v>
      </c>
      <c r="N1007" s="125" t="s">
        <v>204</v>
      </c>
    </row>
    <row r="1008" spans="1:14" x14ac:dyDescent="0.4">
      <c r="A1008" s="40" t="str">
        <f t="shared" si="15"/>
        <v>76565 HAMILTON</v>
      </c>
      <c r="B1008" s="38">
        <v>0.745</v>
      </c>
      <c r="C1008" s="38">
        <v>0.745</v>
      </c>
      <c r="D1008" s="39">
        <v>0.68799999999999994</v>
      </c>
      <c r="E1008" s="39">
        <v>0.66400000000000003</v>
      </c>
      <c r="F1008" s="39">
        <v>0.7</v>
      </c>
      <c r="G1008" s="126">
        <v>0.72199999999999998</v>
      </c>
      <c r="H1008" s="38">
        <v>1.0900000000000001</v>
      </c>
      <c r="I1008" s="38">
        <v>1.0900000000000001</v>
      </c>
      <c r="J1008" s="41">
        <v>1</v>
      </c>
      <c r="K1008" s="41">
        <v>1</v>
      </c>
      <c r="L1008" s="41"/>
      <c r="M1008" s="37">
        <v>76565</v>
      </c>
      <c r="N1008" s="125" t="s">
        <v>194</v>
      </c>
    </row>
    <row r="1009" spans="1:14" x14ac:dyDescent="0.4">
      <c r="A1009" s="40" t="str">
        <f t="shared" si="15"/>
        <v>76566 CORYELL</v>
      </c>
      <c r="B1009" s="38">
        <v>0.76500000000000001</v>
      </c>
      <c r="C1009" s="38">
        <v>0.76500000000000001</v>
      </c>
      <c r="D1009" s="39">
        <v>0.68799999999999994</v>
      </c>
      <c r="E1009" s="39">
        <v>0.66400000000000003</v>
      </c>
      <c r="F1009" s="39">
        <v>0.7</v>
      </c>
      <c r="G1009" s="126">
        <v>0.72199999999999998</v>
      </c>
      <c r="H1009" s="38">
        <v>0.98</v>
      </c>
      <c r="I1009" s="38">
        <v>0.98</v>
      </c>
      <c r="J1009" s="41">
        <v>1</v>
      </c>
      <c r="K1009" s="41">
        <v>1</v>
      </c>
      <c r="L1009" s="41"/>
      <c r="M1009" s="37">
        <v>76566</v>
      </c>
      <c r="N1009" s="125" t="s">
        <v>202</v>
      </c>
    </row>
    <row r="1010" spans="1:14" x14ac:dyDescent="0.4">
      <c r="A1010" s="40" t="str">
        <f t="shared" si="15"/>
        <v>76566 HAMILTON</v>
      </c>
      <c r="B1010" s="38">
        <v>0.745</v>
      </c>
      <c r="C1010" s="38">
        <v>0.745</v>
      </c>
      <c r="D1010" s="39">
        <v>0.68799999999999994</v>
      </c>
      <c r="E1010" s="39">
        <v>0.66400000000000003</v>
      </c>
      <c r="F1010" s="39">
        <v>0.7</v>
      </c>
      <c r="G1010" s="126">
        <v>0.72199999999999998</v>
      </c>
      <c r="H1010" s="38">
        <v>1.0900000000000001</v>
      </c>
      <c r="I1010" s="38">
        <v>1.0900000000000001</v>
      </c>
      <c r="J1010" s="41">
        <v>1</v>
      </c>
      <c r="K1010" s="41">
        <v>1</v>
      </c>
      <c r="L1010" s="41"/>
      <c r="M1010" s="37">
        <v>76566</v>
      </c>
      <c r="N1010" s="125" t="s">
        <v>194</v>
      </c>
    </row>
    <row r="1011" spans="1:14" x14ac:dyDescent="0.4">
      <c r="A1011" s="40" t="str">
        <f t="shared" si="15"/>
        <v>76567 BURLESON</v>
      </c>
      <c r="B1011" s="38">
        <v>0.8</v>
      </c>
      <c r="C1011" s="38">
        <v>0.8</v>
      </c>
      <c r="D1011" s="39">
        <v>0.68799999999999994</v>
      </c>
      <c r="E1011" s="39">
        <v>0.66400000000000003</v>
      </c>
      <c r="F1011" s="39">
        <v>0.7</v>
      </c>
      <c r="G1011" s="126">
        <v>0.70099999999999996</v>
      </c>
      <c r="H1011" s="38">
        <v>0.81499999999999995</v>
      </c>
      <c r="I1011" s="38">
        <v>0.81499999999999995</v>
      </c>
      <c r="J1011" s="41">
        <v>1</v>
      </c>
      <c r="K1011" s="41">
        <v>1</v>
      </c>
      <c r="L1011" s="41"/>
      <c r="M1011" s="37">
        <v>76567</v>
      </c>
      <c r="N1011" s="125" t="s">
        <v>206</v>
      </c>
    </row>
    <row r="1012" spans="1:14" x14ac:dyDescent="0.4">
      <c r="A1012" s="40" t="str">
        <f t="shared" si="15"/>
        <v>76567 MILAM</v>
      </c>
      <c r="B1012" s="38">
        <v>0.53</v>
      </c>
      <c r="C1012" s="38">
        <v>0.53</v>
      </c>
      <c r="D1012" s="39">
        <v>0.68799999999999994</v>
      </c>
      <c r="E1012" s="39">
        <v>0.66400000000000003</v>
      </c>
      <c r="F1012" s="39">
        <v>1</v>
      </c>
      <c r="G1012" s="126">
        <v>0.72199999999999998</v>
      </c>
      <c r="H1012" s="38">
        <v>0.94499999999999995</v>
      </c>
      <c r="I1012" s="38">
        <v>0.86</v>
      </c>
      <c r="J1012" s="41">
        <v>1</v>
      </c>
      <c r="K1012" s="41">
        <v>1</v>
      </c>
      <c r="L1012" s="41"/>
      <c r="M1012" s="37">
        <v>76567</v>
      </c>
      <c r="N1012" s="125" t="s">
        <v>199</v>
      </c>
    </row>
    <row r="1013" spans="1:14" x14ac:dyDescent="0.4">
      <c r="A1013" s="40" t="str">
        <f t="shared" si="15"/>
        <v>76569 BELL</v>
      </c>
      <c r="B1013" s="38">
        <v>0.75</v>
      </c>
      <c r="C1013" s="38">
        <v>0.75</v>
      </c>
      <c r="D1013" s="39">
        <v>0.68799999999999994</v>
      </c>
      <c r="E1013" s="39">
        <v>0.66400000000000003</v>
      </c>
      <c r="F1013" s="39">
        <v>0.7</v>
      </c>
      <c r="G1013" s="126">
        <v>0.75700000000000001</v>
      </c>
      <c r="H1013" s="38">
        <v>0.82499999999999996</v>
      </c>
      <c r="I1013" s="38">
        <v>0.82499999999999996</v>
      </c>
      <c r="J1013" s="41">
        <v>1</v>
      </c>
      <c r="K1013" s="41">
        <v>1</v>
      </c>
      <c r="L1013" s="41"/>
      <c r="M1013" s="37">
        <v>76569</v>
      </c>
      <c r="N1013" s="125" t="s">
        <v>198</v>
      </c>
    </row>
    <row r="1014" spans="1:14" x14ac:dyDescent="0.4">
      <c r="A1014" s="40" t="str">
        <f t="shared" si="15"/>
        <v>76569 MILAM</v>
      </c>
      <c r="B1014" s="38">
        <v>0.53</v>
      </c>
      <c r="C1014" s="38">
        <v>0.53</v>
      </c>
      <c r="D1014" s="39">
        <v>0.68799999999999994</v>
      </c>
      <c r="E1014" s="39">
        <v>0.66400000000000003</v>
      </c>
      <c r="F1014" s="39">
        <v>1</v>
      </c>
      <c r="G1014" s="126">
        <v>0.72199999999999998</v>
      </c>
      <c r="H1014" s="38">
        <v>0.94499999999999995</v>
      </c>
      <c r="I1014" s="38">
        <v>0.86</v>
      </c>
      <c r="J1014" s="41">
        <v>1</v>
      </c>
      <c r="K1014" s="41">
        <v>1</v>
      </c>
      <c r="L1014" s="41"/>
      <c r="M1014" s="37">
        <v>76569</v>
      </c>
      <c r="N1014" s="125" t="s">
        <v>199</v>
      </c>
    </row>
    <row r="1015" spans="1:14" x14ac:dyDescent="0.4">
      <c r="A1015" s="40" t="str">
        <f t="shared" si="15"/>
        <v>76570 BELL</v>
      </c>
      <c r="B1015" s="38">
        <v>0.75</v>
      </c>
      <c r="C1015" s="38">
        <v>0.75</v>
      </c>
      <c r="D1015" s="39">
        <v>0.68799999999999994</v>
      </c>
      <c r="E1015" s="39">
        <v>0.66400000000000003</v>
      </c>
      <c r="F1015" s="39">
        <v>0.7</v>
      </c>
      <c r="G1015" s="126">
        <v>0.75700000000000001</v>
      </c>
      <c r="H1015" s="38">
        <v>0.82499999999999996</v>
      </c>
      <c r="I1015" s="38">
        <v>0.82499999999999996</v>
      </c>
      <c r="J1015" s="41">
        <v>1</v>
      </c>
      <c r="K1015" s="41">
        <v>1</v>
      </c>
      <c r="L1015" s="41"/>
      <c r="M1015" s="37">
        <v>76570</v>
      </c>
      <c r="N1015" s="125" t="s">
        <v>198</v>
      </c>
    </row>
    <row r="1016" spans="1:14" x14ac:dyDescent="0.4">
      <c r="A1016" s="40" t="str">
        <f t="shared" si="15"/>
        <v>76570 FALLS</v>
      </c>
      <c r="B1016" s="38">
        <v>0.80500000000000005</v>
      </c>
      <c r="C1016" s="38">
        <v>0.80500000000000005</v>
      </c>
      <c r="D1016" s="39">
        <v>0.68799999999999994</v>
      </c>
      <c r="E1016" s="39">
        <v>0.66400000000000003</v>
      </c>
      <c r="F1016" s="39">
        <v>0.7</v>
      </c>
      <c r="G1016" s="126">
        <v>0.72199999999999998</v>
      </c>
      <c r="H1016" s="38">
        <v>1.0649999999999999</v>
      </c>
      <c r="I1016" s="38">
        <v>1.0649999999999999</v>
      </c>
      <c r="J1016" s="41">
        <v>1</v>
      </c>
      <c r="K1016" s="41">
        <v>1</v>
      </c>
      <c r="L1016" s="41"/>
      <c r="M1016" s="37">
        <v>76570</v>
      </c>
      <c r="N1016" s="125" t="s">
        <v>201</v>
      </c>
    </row>
    <row r="1017" spans="1:14" x14ac:dyDescent="0.4">
      <c r="A1017" s="40" t="str">
        <f t="shared" si="15"/>
        <v>76570 MILAM</v>
      </c>
      <c r="B1017" s="38">
        <v>0.53</v>
      </c>
      <c r="C1017" s="38">
        <v>0.53</v>
      </c>
      <c r="D1017" s="39">
        <v>0.68799999999999994</v>
      </c>
      <c r="E1017" s="39">
        <v>0.66400000000000003</v>
      </c>
      <c r="F1017" s="39">
        <v>1</v>
      </c>
      <c r="G1017" s="126">
        <v>0.72199999999999998</v>
      </c>
      <c r="H1017" s="38">
        <v>0.94499999999999995</v>
      </c>
      <c r="I1017" s="38">
        <v>0.86</v>
      </c>
      <c r="J1017" s="41">
        <v>1</v>
      </c>
      <c r="K1017" s="41">
        <v>1</v>
      </c>
      <c r="L1017" s="41"/>
      <c r="M1017" s="37">
        <v>76570</v>
      </c>
      <c r="N1017" s="125" t="s">
        <v>199</v>
      </c>
    </row>
    <row r="1018" spans="1:14" x14ac:dyDescent="0.4">
      <c r="A1018" s="40" t="str">
        <f t="shared" si="15"/>
        <v>76571 BELL</v>
      </c>
      <c r="B1018" s="38">
        <v>0.75</v>
      </c>
      <c r="C1018" s="38">
        <v>0.75</v>
      </c>
      <c r="D1018" s="39">
        <v>0.68799999999999994</v>
      </c>
      <c r="E1018" s="39">
        <v>0.66400000000000003</v>
      </c>
      <c r="F1018" s="39">
        <v>0.7</v>
      </c>
      <c r="G1018" s="126">
        <v>0.75700000000000001</v>
      </c>
      <c r="H1018" s="38">
        <v>0.82499999999999996</v>
      </c>
      <c r="I1018" s="38">
        <v>0.82499999999999996</v>
      </c>
      <c r="J1018" s="41">
        <v>1</v>
      </c>
      <c r="K1018" s="41">
        <v>1</v>
      </c>
      <c r="L1018" s="41"/>
      <c r="M1018" s="37">
        <v>76571</v>
      </c>
      <c r="N1018" s="125" t="s">
        <v>198</v>
      </c>
    </row>
    <row r="1019" spans="1:14" x14ac:dyDescent="0.4">
      <c r="A1019" s="40" t="str">
        <f t="shared" si="15"/>
        <v>76571 WILLIAMSON</v>
      </c>
      <c r="B1019" s="38">
        <v>0.64500000000000002</v>
      </c>
      <c r="C1019" s="38">
        <v>0.64500000000000002</v>
      </c>
      <c r="D1019" s="39">
        <v>0.68799999999999994</v>
      </c>
      <c r="E1019" s="39">
        <v>0.66400000000000003</v>
      </c>
      <c r="F1019" s="39">
        <v>0.7</v>
      </c>
      <c r="G1019" s="126">
        <v>0.79</v>
      </c>
      <c r="H1019" s="38">
        <v>1.0149999999999999</v>
      </c>
      <c r="I1019" s="38">
        <v>0.91500000000000004</v>
      </c>
      <c r="J1019" s="41">
        <v>1</v>
      </c>
      <c r="K1019" s="41">
        <v>1</v>
      </c>
      <c r="L1019" s="41"/>
      <c r="M1019" s="37">
        <v>76571</v>
      </c>
      <c r="N1019" s="125" t="s">
        <v>200</v>
      </c>
    </row>
    <row r="1020" spans="1:14" x14ac:dyDescent="0.4">
      <c r="A1020" s="40" t="str">
        <f t="shared" si="15"/>
        <v>76574 WILLIAMSON</v>
      </c>
      <c r="B1020" s="38">
        <v>0.64500000000000002</v>
      </c>
      <c r="C1020" s="38">
        <v>0.64500000000000002</v>
      </c>
      <c r="D1020" s="39">
        <v>0.68799999999999994</v>
      </c>
      <c r="E1020" s="39">
        <v>0.66400000000000003</v>
      </c>
      <c r="F1020" s="39">
        <v>0.7</v>
      </c>
      <c r="G1020" s="126">
        <v>0.79</v>
      </c>
      <c r="H1020" s="38">
        <v>1.0149999999999999</v>
      </c>
      <c r="I1020" s="38">
        <v>0.91500000000000004</v>
      </c>
      <c r="J1020" s="41">
        <v>1</v>
      </c>
      <c r="K1020" s="41">
        <v>1</v>
      </c>
      <c r="L1020" s="41"/>
      <c r="M1020" s="37">
        <v>76574</v>
      </c>
      <c r="N1020" s="125" t="s">
        <v>200</v>
      </c>
    </row>
    <row r="1021" spans="1:14" x14ac:dyDescent="0.4">
      <c r="A1021" s="40" t="str">
        <f t="shared" si="15"/>
        <v>76577 MILAM</v>
      </c>
      <c r="B1021" s="38">
        <v>0.53</v>
      </c>
      <c r="C1021" s="38">
        <v>0.53</v>
      </c>
      <c r="D1021" s="39">
        <v>0.68799999999999994</v>
      </c>
      <c r="E1021" s="39">
        <v>0.66400000000000003</v>
      </c>
      <c r="F1021" s="39">
        <v>1</v>
      </c>
      <c r="G1021" s="126">
        <v>0.72199999999999998</v>
      </c>
      <c r="H1021" s="38">
        <v>0.94499999999999995</v>
      </c>
      <c r="I1021" s="38">
        <v>0.86</v>
      </c>
      <c r="J1021" s="41">
        <v>1</v>
      </c>
      <c r="K1021" s="41">
        <v>1</v>
      </c>
      <c r="L1021" s="41"/>
      <c r="M1021" s="37">
        <v>76577</v>
      </c>
      <c r="N1021" s="125" t="s">
        <v>199</v>
      </c>
    </row>
    <row r="1022" spans="1:14" x14ac:dyDescent="0.4">
      <c r="A1022" s="40" t="str">
        <f t="shared" si="15"/>
        <v>76577 WILLIAMSON</v>
      </c>
      <c r="B1022" s="38">
        <v>0.64500000000000002</v>
      </c>
      <c r="C1022" s="38">
        <v>0.64500000000000002</v>
      </c>
      <c r="D1022" s="39">
        <v>0.68799999999999994</v>
      </c>
      <c r="E1022" s="39">
        <v>0.66400000000000003</v>
      </c>
      <c r="F1022" s="39">
        <v>0.7</v>
      </c>
      <c r="G1022" s="126">
        <v>0.79</v>
      </c>
      <c r="H1022" s="38">
        <v>1.0149999999999999</v>
      </c>
      <c r="I1022" s="38">
        <v>0.91500000000000004</v>
      </c>
      <c r="J1022" s="41">
        <v>1</v>
      </c>
      <c r="K1022" s="41">
        <v>1</v>
      </c>
      <c r="L1022" s="41"/>
      <c r="M1022" s="37">
        <v>76577</v>
      </c>
      <c r="N1022" s="125" t="s">
        <v>200</v>
      </c>
    </row>
    <row r="1023" spans="1:14" x14ac:dyDescent="0.4">
      <c r="A1023" s="40" t="str">
        <f t="shared" si="15"/>
        <v>76578 LEE</v>
      </c>
      <c r="B1023" s="38">
        <v>0.53</v>
      </c>
      <c r="C1023" s="38">
        <v>0.53</v>
      </c>
      <c r="D1023" s="39">
        <v>0.68799999999999994</v>
      </c>
      <c r="E1023" s="39">
        <v>0.66400000000000003</v>
      </c>
      <c r="F1023" s="39">
        <v>1</v>
      </c>
      <c r="G1023" s="126">
        <v>0.72199999999999998</v>
      </c>
      <c r="H1023" s="38">
        <v>0.94499999999999995</v>
      </c>
      <c r="I1023" s="38">
        <v>0.86</v>
      </c>
      <c r="J1023" s="41">
        <v>1</v>
      </c>
      <c r="K1023" s="41">
        <v>1</v>
      </c>
      <c r="L1023" s="41"/>
      <c r="M1023" s="37">
        <v>76578</v>
      </c>
      <c r="N1023" s="125" t="s">
        <v>207</v>
      </c>
    </row>
    <row r="1024" spans="1:14" x14ac:dyDescent="0.4">
      <c r="A1024" s="40" t="str">
        <f t="shared" si="15"/>
        <v>76578 MILAM</v>
      </c>
      <c r="B1024" s="38">
        <v>0.53</v>
      </c>
      <c r="C1024" s="38">
        <v>0.53</v>
      </c>
      <c r="D1024" s="39">
        <v>0.68799999999999994</v>
      </c>
      <c r="E1024" s="39">
        <v>0.66400000000000003</v>
      </c>
      <c r="F1024" s="39">
        <v>1</v>
      </c>
      <c r="G1024" s="126">
        <v>0.72199999999999998</v>
      </c>
      <c r="H1024" s="38">
        <v>0.94499999999999995</v>
      </c>
      <c r="I1024" s="38">
        <v>0.86</v>
      </c>
      <c r="J1024" s="41">
        <v>1</v>
      </c>
      <c r="K1024" s="41">
        <v>1</v>
      </c>
      <c r="L1024" s="41"/>
      <c r="M1024" s="37">
        <v>76578</v>
      </c>
      <c r="N1024" s="125" t="s">
        <v>199</v>
      </c>
    </row>
    <row r="1025" spans="1:14" x14ac:dyDescent="0.4">
      <c r="A1025" s="40" t="str">
        <f t="shared" si="15"/>
        <v>76578 WILLIAMSON</v>
      </c>
      <c r="B1025" s="38">
        <v>0.64500000000000002</v>
      </c>
      <c r="C1025" s="38">
        <v>0.64500000000000002</v>
      </c>
      <c r="D1025" s="39">
        <v>0.68799999999999994</v>
      </c>
      <c r="E1025" s="39">
        <v>0.66400000000000003</v>
      </c>
      <c r="F1025" s="39">
        <v>0.7</v>
      </c>
      <c r="G1025" s="126">
        <v>0.79</v>
      </c>
      <c r="H1025" s="38">
        <v>1.0149999999999999</v>
      </c>
      <c r="I1025" s="38">
        <v>0.91500000000000004</v>
      </c>
      <c r="J1025" s="41">
        <v>1</v>
      </c>
      <c r="K1025" s="41">
        <v>1</v>
      </c>
      <c r="L1025" s="41"/>
      <c r="M1025" s="37">
        <v>76578</v>
      </c>
      <c r="N1025" s="125" t="s">
        <v>200</v>
      </c>
    </row>
    <row r="1026" spans="1:14" x14ac:dyDescent="0.4">
      <c r="A1026" s="40" t="str">
        <f t="shared" si="15"/>
        <v>76579 BELL</v>
      </c>
      <c r="B1026" s="38">
        <v>0.75</v>
      </c>
      <c r="C1026" s="38">
        <v>0.75</v>
      </c>
      <c r="D1026" s="39">
        <v>0.68799999999999994</v>
      </c>
      <c r="E1026" s="39">
        <v>0.66400000000000003</v>
      </c>
      <c r="F1026" s="39">
        <v>0.7</v>
      </c>
      <c r="G1026" s="126">
        <v>0.75700000000000001</v>
      </c>
      <c r="H1026" s="38">
        <v>0.82499999999999996</v>
      </c>
      <c r="I1026" s="38">
        <v>0.82499999999999996</v>
      </c>
      <c r="J1026" s="41">
        <v>1</v>
      </c>
      <c r="K1026" s="41">
        <v>1</v>
      </c>
      <c r="L1026" s="41"/>
      <c r="M1026" s="37">
        <v>76579</v>
      </c>
      <c r="N1026" s="125" t="s">
        <v>198</v>
      </c>
    </row>
    <row r="1027" spans="1:14" x14ac:dyDescent="0.4">
      <c r="A1027" s="40" t="str">
        <f t="shared" si="15"/>
        <v>76579 FALLS</v>
      </c>
      <c r="B1027" s="38">
        <v>0.80500000000000005</v>
      </c>
      <c r="C1027" s="38">
        <v>0.80500000000000005</v>
      </c>
      <c r="D1027" s="39">
        <v>0.68799999999999994</v>
      </c>
      <c r="E1027" s="39">
        <v>0.66400000000000003</v>
      </c>
      <c r="F1027" s="39">
        <v>0.7</v>
      </c>
      <c r="G1027" s="126">
        <v>0.72199999999999998</v>
      </c>
      <c r="H1027" s="38">
        <v>1.0649999999999999</v>
      </c>
      <c r="I1027" s="38">
        <v>1.0649999999999999</v>
      </c>
      <c r="J1027" s="41">
        <v>1</v>
      </c>
      <c r="K1027" s="41">
        <v>1</v>
      </c>
      <c r="L1027" s="41"/>
      <c r="M1027" s="37">
        <v>76579</v>
      </c>
      <c r="N1027" s="125" t="s">
        <v>201</v>
      </c>
    </row>
    <row r="1028" spans="1:14" x14ac:dyDescent="0.4">
      <c r="A1028" s="40" t="str">
        <f t="shared" si="15"/>
        <v>76621 HILL</v>
      </c>
      <c r="B1028" s="38">
        <v>0.80500000000000005</v>
      </c>
      <c r="C1028" s="38">
        <v>0.80500000000000005</v>
      </c>
      <c r="D1028" s="39">
        <v>0.68799999999999994</v>
      </c>
      <c r="E1028" s="39">
        <v>0.66400000000000003</v>
      </c>
      <c r="F1028" s="39">
        <v>0.7</v>
      </c>
      <c r="G1028" s="126">
        <v>0.72199999999999998</v>
      </c>
      <c r="H1028" s="38">
        <v>0.9</v>
      </c>
      <c r="I1028" s="38">
        <v>0.9</v>
      </c>
      <c r="J1028" s="41">
        <v>1</v>
      </c>
      <c r="K1028" s="41">
        <v>1</v>
      </c>
      <c r="L1028" s="41"/>
      <c r="M1028" s="37">
        <v>76621</v>
      </c>
      <c r="N1028" s="125" t="s">
        <v>173</v>
      </c>
    </row>
    <row r="1029" spans="1:14" x14ac:dyDescent="0.4">
      <c r="A1029" s="40" t="str">
        <f t="shared" si="15"/>
        <v>76621 MCLENNAN</v>
      </c>
      <c r="B1029" s="38">
        <v>0.96499999999999997</v>
      </c>
      <c r="C1029" s="38">
        <v>0.96499999999999997</v>
      </c>
      <c r="D1029" s="39">
        <v>0.68799999999999994</v>
      </c>
      <c r="E1029" s="39">
        <v>0.66400000000000003</v>
      </c>
      <c r="F1029" s="39">
        <v>0.7</v>
      </c>
      <c r="G1029" s="126">
        <v>0.75700000000000001</v>
      </c>
      <c r="H1029" s="38">
        <v>0.82</v>
      </c>
      <c r="I1029" s="38">
        <v>0.82</v>
      </c>
      <c r="J1029" s="41">
        <v>1</v>
      </c>
      <c r="K1029" s="41">
        <v>1</v>
      </c>
      <c r="L1029" s="41"/>
      <c r="M1029" s="37">
        <v>76621</v>
      </c>
      <c r="N1029" s="125" t="s">
        <v>204</v>
      </c>
    </row>
    <row r="1030" spans="1:14" x14ac:dyDescent="0.4">
      <c r="A1030" s="40" t="str">
        <f t="shared" si="15"/>
        <v>76622 HILL</v>
      </c>
      <c r="B1030" s="38">
        <v>0.80500000000000005</v>
      </c>
      <c r="C1030" s="38">
        <v>0.80500000000000005</v>
      </c>
      <c r="D1030" s="39">
        <v>0.68799999999999994</v>
      </c>
      <c r="E1030" s="39">
        <v>0.66400000000000003</v>
      </c>
      <c r="F1030" s="39">
        <v>0.7</v>
      </c>
      <c r="G1030" s="126">
        <v>0.72199999999999998</v>
      </c>
      <c r="H1030" s="38">
        <v>0.9</v>
      </c>
      <c r="I1030" s="38">
        <v>0.9</v>
      </c>
      <c r="J1030" s="41">
        <v>1</v>
      </c>
      <c r="K1030" s="41">
        <v>1</v>
      </c>
      <c r="L1030" s="41"/>
      <c r="M1030" s="37">
        <v>76622</v>
      </c>
      <c r="N1030" s="125" t="s">
        <v>173</v>
      </c>
    </row>
    <row r="1031" spans="1:14" x14ac:dyDescent="0.4">
      <c r="A1031" s="40" t="str">
        <f t="shared" si="15"/>
        <v>76622 MCLENNAN</v>
      </c>
      <c r="B1031" s="38">
        <v>0.96499999999999997</v>
      </c>
      <c r="C1031" s="38">
        <v>0.96499999999999997</v>
      </c>
      <c r="D1031" s="39">
        <v>0.68799999999999994</v>
      </c>
      <c r="E1031" s="39">
        <v>0.66400000000000003</v>
      </c>
      <c r="F1031" s="39">
        <v>0.7</v>
      </c>
      <c r="G1031" s="126">
        <v>0.75700000000000001</v>
      </c>
      <c r="H1031" s="38">
        <v>0.82</v>
      </c>
      <c r="I1031" s="38">
        <v>0.82</v>
      </c>
      <c r="J1031" s="41">
        <v>1</v>
      </c>
      <c r="K1031" s="41">
        <v>1</v>
      </c>
      <c r="L1031" s="41"/>
      <c r="M1031" s="37">
        <v>76622</v>
      </c>
      <c r="N1031" s="125" t="s">
        <v>204</v>
      </c>
    </row>
    <row r="1032" spans="1:14" x14ac:dyDescent="0.4">
      <c r="A1032" s="40" t="str">
        <f t="shared" ref="A1032:A1095" si="16">M1032&amp;" "&amp;N1032</f>
        <v>76624 LIMESTONE</v>
      </c>
      <c r="B1032" s="38">
        <v>0.68500000000000005</v>
      </c>
      <c r="C1032" s="38">
        <v>0.68500000000000005</v>
      </c>
      <c r="D1032" s="39">
        <v>0.68799999999999994</v>
      </c>
      <c r="E1032" s="39">
        <v>0.66400000000000003</v>
      </c>
      <c r="F1032" s="39">
        <v>0.7</v>
      </c>
      <c r="G1032" s="126">
        <v>0.72199999999999998</v>
      </c>
      <c r="H1032" s="38">
        <v>1.105</v>
      </c>
      <c r="I1032" s="38">
        <v>1.105</v>
      </c>
      <c r="J1032" s="41">
        <v>1</v>
      </c>
      <c r="K1032" s="41">
        <v>1</v>
      </c>
      <c r="L1032" s="41"/>
      <c r="M1032" s="37">
        <v>76624</v>
      </c>
      <c r="N1032" s="125" t="s">
        <v>155</v>
      </c>
    </row>
    <row r="1033" spans="1:14" x14ac:dyDescent="0.4">
      <c r="A1033" s="40" t="str">
        <f t="shared" si="16"/>
        <v>76624 MCLENNAN</v>
      </c>
      <c r="B1033" s="38">
        <v>0.96499999999999997</v>
      </c>
      <c r="C1033" s="38">
        <v>0.96499999999999997</v>
      </c>
      <c r="D1033" s="39">
        <v>0.68799999999999994</v>
      </c>
      <c r="E1033" s="39">
        <v>0.66400000000000003</v>
      </c>
      <c r="F1033" s="39">
        <v>0.7</v>
      </c>
      <c r="G1033" s="126">
        <v>0.75700000000000001</v>
      </c>
      <c r="H1033" s="38">
        <v>0.82</v>
      </c>
      <c r="I1033" s="38">
        <v>0.82</v>
      </c>
      <c r="J1033" s="41">
        <v>1</v>
      </c>
      <c r="K1033" s="41">
        <v>1</v>
      </c>
      <c r="L1033" s="41"/>
      <c r="M1033" s="37">
        <v>76624</v>
      </c>
      <c r="N1033" s="125" t="s">
        <v>204</v>
      </c>
    </row>
    <row r="1034" spans="1:14" x14ac:dyDescent="0.4">
      <c r="A1034" s="40" t="str">
        <f t="shared" si="16"/>
        <v>76626 ELLIS</v>
      </c>
      <c r="B1034" s="38">
        <v>0.745</v>
      </c>
      <c r="C1034" s="38">
        <v>0.745</v>
      </c>
      <c r="D1034" s="39">
        <v>1</v>
      </c>
      <c r="E1034" s="39">
        <v>0.71699999999999997</v>
      </c>
      <c r="F1034" s="39">
        <v>0.7</v>
      </c>
      <c r="G1034" s="126">
        <v>0.84099999999999997</v>
      </c>
      <c r="H1034" s="38">
        <v>0.92</v>
      </c>
      <c r="I1034" s="38">
        <v>0.92</v>
      </c>
      <c r="J1034" s="41">
        <v>1</v>
      </c>
      <c r="K1034" s="41">
        <v>1</v>
      </c>
      <c r="L1034" s="41"/>
      <c r="M1034" s="37">
        <v>76626</v>
      </c>
      <c r="N1034" s="125" t="s">
        <v>123</v>
      </c>
    </row>
    <row r="1035" spans="1:14" x14ac:dyDescent="0.4">
      <c r="A1035" s="40" t="str">
        <f t="shared" si="16"/>
        <v>76626 NAVARRO</v>
      </c>
      <c r="B1035" s="38">
        <v>0.76</v>
      </c>
      <c r="C1035" s="38">
        <v>0.76</v>
      </c>
      <c r="D1035" s="39">
        <v>0.68799999999999994</v>
      </c>
      <c r="E1035" s="39">
        <v>0.66400000000000003</v>
      </c>
      <c r="F1035" s="39">
        <v>0.7</v>
      </c>
      <c r="G1035" s="126">
        <v>0.72199999999999998</v>
      </c>
      <c r="H1035" s="38">
        <v>0.93</v>
      </c>
      <c r="I1035" s="38">
        <v>0.93</v>
      </c>
      <c r="J1035" s="41">
        <v>1</v>
      </c>
      <c r="K1035" s="41">
        <v>1</v>
      </c>
      <c r="L1035" s="41"/>
      <c r="M1035" s="37">
        <v>76626</v>
      </c>
      <c r="N1035" s="125" t="s">
        <v>124</v>
      </c>
    </row>
    <row r="1036" spans="1:14" x14ac:dyDescent="0.4">
      <c r="A1036" s="40" t="str">
        <f t="shared" si="16"/>
        <v>76627 HILL</v>
      </c>
      <c r="B1036" s="38">
        <v>0.80500000000000005</v>
      </c>
      <c r="C1036" s="38">
        <v>0.80500000000000005</v>
      </c>
      <c r="D1036" s="39">
        <v>0.68799999999999994</v>
      </c>
      <c r="E1036" s="39">
        <v>0.66400000000000003</v>
      </c>
      <c r="F1036" s="39">
        <v>0.7</v>
      </c>
      <c r="G1036" s="126">
        <v>0.72199999999999998</v>
      </c>
      <c r="H1036" s="38">
        <v>0.9</v>
      </c>
      <c r="I1036" s="38">
        <v>0.9</v>
      </c>
      <c r="J1036" s="41">
        <v>1</v>
      </c>
      <c r="K1036" s="41">
        <v>1</v>
      </c>
      <c r="L1036" s="41"/>
      <c r="M1036" s="37">
        <v>76627</v>
      </c>
      <c r="N1036" s="125" t="s">
        <v>173</v>
      </c>
    </row>
    <row r="1037" spans="1:14" x14ac:dyDescent="0.4">
      <c r="A1037" s="40" t="str">
        <f t="shared" si="16"/>
        <v>76629 FALLS</v>
      </c>
      <c r="B1037" s="38">
        <v>0.80500000000000005</v>
      </c>
      <c r="C1037" s="38">
        <v>0.80500000000000005</v>
      </c>
      <c r="D1037" s="39">
        <v>0.68799999999999994</v>
      </c>
      <c r="E1037" s="39">
        <v>0.66400000000000003</v>
      </c>
      <c r="F1037" s="39">
        <v>0.7</v>
      </c>
      <c r="G1037" s="126">
        <v>0.72199999999999998</v>
      </c>
      <c r="H1037" s="38">
        <v>1.0649999999999999</v>
      </c>
      <c r="I1037" s="38">
        <v>1.0649999999999999</v>
      </c>
      <c r="J1037" s="41">
        <v>1</v>
      </c>
      <c r="K1037" s="41">
        <v>1</v>
      </c>
      <c r="L1037" s="41"/>
      <c r="M1037" s="37">
        <v>76629</v>
      </c>
      <c r="N1037" s="125" t="s">
        <v>201</v>
      </c>
    </row>
    <row r="1038" spans="1:14" x14ac:dyDescent="0.4">
      <c r="A1038" s="40" t="str">
        <f t="shared" si="16"/>
        <v>76629 ROBERTSON</v>
      </c>
      <c r="B1038" s="38">
        <v>0.80500000000000005</v>
      </c>
      <c r="C1038" s="38">
        <v>0.80500000000000005</v>
      </c>
      <c r="D1038" s="39">
        <v>0.68799999999999994</v>
      </c>
      <c r="E1038" s="39">
        <v>0.66400000000000003</v>
      </c>
      <c r="F1038" s="39">
        <v>0.7</v>
      </c>
      <c r="G1038" s="126">
        <v>0.72199999999999998</v>
      </c>
      <c r="H1038" s="38">
        <v>0.95499999999999996</v>
      </c>
      <c r="I1038" s="38">
        <v>0.95499999999999996</v>
      </c>
      <c r="J1038" s="41">
        <v>1</v>
      </c>
      <c r="K1038" s="41">
        <v>1</v>
      </c>
      <c r="L1038" s="41"/>
      <c r="M1038" s="37">
        <v>76629</v>
      </c>
      <c r="N1038" s="125" t="s">
        <v>208</v>
      </c>
    </row>
    <row r="1039" spans="1:14" x14ac:dyDescent="0.4">
      <c r="A1039" s="40" t="str">
        <f t="shared" si="16"/>
        <v>76630 FALLS</v>
      </c>
      <c r="B1039" s="38">
        <v>0.80500000000000005</v>
      </c>
      <c r="C1039" s="38">
        <v>0.80500000000000005</v>
      </c>
      <c r="D1039" s="39">
        <v>0.68799999999999994</v>
      </c>
      <c r="E1039" s="39">
        <v>0.66400000000000003</v>
      </c>
      <c r="F1039" s="39">
        <v>0.7</v>
      </c>
      <c r="G1039" s="126">
        <v>0.72199999999999998</v>
      </c>
      <c r="H1039" s="38">
        <v>1.0649999999999999</v>
      </c>
      <c r="I1039" s="38">
        <v>1.0649999999999999</v>
      </c>
      <c r="J1039" s="41">
        <v>1</v>
      </c>
      <c r="K1039" s="41">
        <v>1</v>
      </c>
      <c r="L1039" s="41"/>
      <c r="M1039" s="37">
        <v>76630</v>
      </c>
      <c r="N1039" s="125" t="s">
        <v>201</v>
      </c>
    </row>
    <row r="1040" spans="1:14" x14ac:dyDescent="0.4">
      <c r="A1040" s="40" t="str">
        <f t="shared" si="16"/>
        <v>76630 MCLENNAN</v>
      </c>
      <c r="B1040" s="38">
        <v>0.96499999999999997</v>
      </c>
      <c r="C1040" s="38">
        <v>0.96499999999999997</v>
      </c>
      <c r="D1040" s="39">
        <v>0.68799999999999994</v>
      </c>
      <c r="E1040" s="39">
        <v>0.66400000000000003</v>
      </c>
      <c r="F1040" s="39">
        <v>0.7</v>
      </c>
      <c r="G1040" s="126">
        <v>0.75700000000000001</v>
      </c>
      <c r="H1040" s="38">
        <v>0.82</v>
      </c>
      <c r="I1040" s="38">
        <v>0.82</v>
      </c>
      <c r="J1040" s="41">
        <v>1</v>
      </c>
      <c r="K1040" s="41">
        <v>1</v>
      </c>
      <c r="L1040" s="41"/>
      <c r="M1040" s="37">
        <v>76630</v>
      </c>
      <c r="N1040" s="125" t="s">
        <v>204</v>
      </c>
    </row>
    <row r="1041" spans="1:14" x14ac:dyDescent="0.4">
      <c r="A1041" s="40" t="str">
        <f t="shared" si="16"/>
        <v>76631 HILL</v>
      </c>
      <c r="B1041" s="38">
        <v>0.80500000000000005</v>
      </c>
      <c r="C1041" s="38">
        <v>0.80500000000000005</v>
      </c>
      <c r="D1041" s="39">
        <v>0.68799999999999994</v>
      </c>
      <c r="E1041" s="39">
        <v>0.66400000000000003</v>
      </c>
      <c r="F1041" s="39">
        <v>0.7</v>
      </c>
      <c r="G1041" s="126">
        <v>0.72199999999999998</v>
      </c>
      <c r="H1041" s="38">
        <v>0.9</v>
      </c>
      <c r="I1041" s="38">
        <v>0.9</v>
      </c>
      <c r="J1041" s="41">
        <v>1</v>
      </c>
      <c r="K1041" s="41">
        <v>1</v>
      </c>
      <c r="L1041" s="41"/>
      <c r="M1041" s="37">
        <v>76631</v>
      </c>
      <c r="N1041" s="125" t="s">
        <v>173</v>
      </c>
    </row>
    <row r="1042" spans="1:14" x14ac:dyDescent="0.4">
      <c r="A1042" s="40" t="str">
        <f t="shared" si="16"/>
        <v>76632 FALLS</v>
      </c>
      <c r="B1042" s="38">
        <v>0.80500000000000005</v>
      </c>
      <c r="C1042" s="38">
        <v>0.80500000000000005</v>
      </c>
      <c r="D1042" s="39">
        <v>0.68799999999999994</v>
      </c>
      <c r="E1042" s="39">
        <v>0.66400000000000003</v>
      </c>
      <c r="F1042" s="39">
        <v>0.7</v>
      </c>
      <c r="G1042" s="126">
        <v>0.72199999999999998</v>
      </c>
      <c r="H1042" s="38">
        <v>1.0649999999999999</v>
      </c>
      <c r="I1042" s="38">
        <v>1.0649999999999999</v>
      </c>
      <c r="J1042" s="41">
        <v>1</v>
      </c>
      <c r="K1042" s="41">
        <v>1</v>
      </c>
      <c r="L1042" s="41"/>
      <c r="M1042" s="37">
        <v>76632</v>
      </c>
      <c r="N1042" s="125" t="s">
        <v>201</v>
      </c>
    </row>
    <row r="1043" spans="1:14" x14ac:dyDescent="0.4">
      <c r="A1043" s="40" t="str">
        <f t="shared" si="16"/>
        <v>76633 BOSQUE</v>
      </c>
      <c r="B1043" s="38">
        <v>0.69499999999999995</v>
      </c>
      <c r="C1043" s="38">
        <v>0.69499999999999995</v>
      </c>
      <c r="D1043" s="39">
        <v>0.68799999999999994</v>
      </c>
      <c r="E1043" s="39">
        <v>0.66400000000000003</v>
      </c>
      <c r="F1043" s="39">
        <v>0.7</v>
      </c>
      <c r="G1043" s="126">
        <v>0.72199999999999998</v>
      </c>
      <c r="H1043" s="38">
        <v>0.995</v>
      </c>
      <c r="I1043" s="38">
        <v>0.995</v>
      </c>
      <c r="J1043" s="41">
        <v>1</v>
      </c>
      <c r="K1043" s="41">
        <v>1</v>
      </c>
      <c r="L1043" s="41"/>
      <c r="M1043" s="37">
        <v>76633</v>
      </c>
      <c r="N1043" s="125" t="s">
        <v>172</v>
      </c>
    </row>
    <row r="1044" spans="1:14" x14ac:dyDescent="0.4">
      <c r="A1044" s="40" t="str">
        <f t="shared" si="16"/>
        <v>76633 MCLENNAN</v>
      </c>
      <c r="B1044" s="38">
        <v>0.96499999999999997</v>
      </c>
      <c r="C1044" s="38">
        <v>0.96499999999999997</v>
      </c>
      <c r="D1044" s="39">
        <v>0.68799999999999994</v>
      </c>
      <c r="E1044" s="39">
        <v>0.66400000000000003</v>
      </c>
      <c r="F1044" s="39">
        <v>0.7</v>
      </c>
      <c r="G1044" s="126">
        <v>0.75700000000000001</v>
      </c>
      <c r="H1044" s="38">
        <v>0.82</v>
      </c>
      <c r="I1044" s="38">
        <v>0.82</v>
      </c>
      <c r="J1044" s="41">
        <v>1</v>
      </c>
      <c r="K1044" s="41">
        <v>1</v>
      </c>
      <c r="L1044" s="41"/>
      <c r="M1044" s="37">
        <v>76633</v>
      </c>
      <c r="N1044" s="125" t="s">
        <v>204</v>
      </c>
    </row>
    <row r="1045" spans="1:14" x14ac:dyDescent="0.4">
      <c r="A1045" s="40" t="str">
        <f t="shared" si="16"/>
        <v>76634 BOSQUE</v>
      </c>
      <c r="B1045" s="38">
        <v>0.69499999999999995</v>
      </c>
      <c r="C1045" s="38">
        <v>0.69499999999999995</v>
      </c>
      <c r="D1045" s="39">
        <v>0.68799999999999994</v>
      </c>
      <c r="E1045" s="39">
        <v>0.66400000000000003</v>
      </c>
      <c r="F1045" s="39">
        <v>0.7</v>
      </c>
      <c r="G1045" s="126">
        <v>0.72199999999999998</v>
      </c>
      <c r="H1045" s="38">
        <v>0.995</v>
      </c>
      <c r="I1045" s="38">
        <v>0.995</v>
      </c>
      <c r="J1045" s="41">
        <v>1</v>
      </c>
      <c r="K1045" s="41">
        <v>1</v>
      </c>
      <c r="L1045" s="41"/>
      <c r="M1045" s="37">
        <v>76634</v>
      </c>
      <c r="N1045" s="125" t="s">
        <v>172</v>
      </c>
    </row>
    <row r="1046" spans="1:14" x14ac:dyDescent="0.4">
      <c r="A1046" s="40" t="str">
        <f t="shared" si="16"/>
        <v>76634 CORYELL</v>
      </c>
      <c r="B1046" s="38">
        <v>0.76500000000000001</v>
      </c>
      <c r="C1046" s="38">
        <v>0.76500000000000001</v>
      </c>
      <c r="D1046" s="39">
        <v>0.68799999999999994</v>
      </c>
      <c r="E1046" s="39">
        <v>0.66400000000000003</v>
      </c>
      <c r="F1046" s="39">
        <v>0.7</v>
      </c>
      <c r="G1046" s="126">
        <v>0.72199999999999998</v>
      </c>
      <c r="H1046" s="38">
        <v>0.98</v>
      </c>
      <c r="I1046" s="38">
        <v>0.98</v>
      </c>
      <c r="J1046" s="41">
        <v>1</v>
      </c>
      <c r="K1046" s="41">
        <v>1</v>
      </c>
      <c r="L1046" s="41"/>
      <c r="M1046" s="37">
        <v>76634</v>
      </c>
      <c r="N1046" s="125" t="s">
        <v>202</v>
      </c>
    </row>
    <row r="1047" spans="1:14" x14ac:dyDescent="0.4">
      <c r="A1047" s="40" t="str">
        <f t="shared" si="16"/>
        <v>76635 LIMESTONE</v>
      </c>
      <c r="B1047" s="38">
        <v>0.68500000000000005</v>
      </c>
      <c r="C1047" s="38">
        <v>0.68500000000000005</v>
      </c>
      <c r="D1047" s="39">
        <v>0.68799999999999994</v>
      </c>
      <c r="E1047" s="39">
        <v>0.66400000000000003</v>
      </c>
      <c r="F1047" s="39">
        <v>0.7</v>
      </c>
      <c r="G1047" s="126">
        <v>0.72199999999999998</v>
      </c>
      <c r="H1047" s="38">
        <v>1.105</v>
      </c>
      <c r="I1047" s="38">
        <v>1.105</v>
      </c>
      <c r="J1047" s="41">
        <v>1</v>
      </c>
      <c r="K1047" s="41">
        <v>1</v>
      </c>
      <c r="L1047" s="41"/>
      <c r="M1047" s="37">
        <v>76635</v>
      </c>
      <c r="N1047" s="125" t="s">
        <v>155</v>
      </c>
    </row>
    <row r="1048" spans="1:14" x14ac:dyDescent="0.4">
      <c r="A1048" s="40" t="str">
        <f t="shared" si="16"/>
        <v>76635 MCLENNAN</v>
      </c>
      <c r="B1048" s="38">
        <v>0.96499999999999997</v>
      </c>
      <c r="C1048" s="38">
        <v>0.96499999999999997</v>
      </c>
      <c r="D1048" s="39">
        <v>0.68799999999999994</v>
      </c>
      <c r="E1048" s="39">
        <v>0.66400000000000003</v>
      </c>
      <c r="F1048" s="39">
        <v>0.7</v>
      </c>
      <c r="G1048" s="126">
        <v>0.75700000000000001</v>
      </c>
      <c r="H1048" s="38">
        <v>0.82</v>
      </c>
      <c r="I1048" s="38">
        <v>0.82</v>
      </c>
      <c r="J1048" s="41">
        <v>1</v>
      </c>
      <c r="K1048" s="41">
        <v>1</v>
      </c>
      <c r="L1048" s="41"/>
      <c r="M1048" s="37">
        <v>76635</v>
      </c>
      <c r="N1048" s="125" t="s">
        <v>204</v>
      </c>
    </row>
    <row r="1049" spans="1:14" x14ac:dyDescent="0.4">
      <c r="A1049" s="40" t="str">
        <f t="shared" si="16"/>
        <v>76635 NAVARRO</v>
      </c>
      <c r="B1049" s="38">
        <v>0.76</v>
      </c>
      <c r="C1049" s="38">
        <v>0.76</v>
      </c>
      <c r="D1049" s="39">
        <v>0.68799999999999994</v>
      </c>
      <c r="E1049" s="39">
        <v>0.66400000000000003</v>
      </c>
      <c r="F1049" s="39">
        <v>0.7</v>
      </c>
      <c r="G1049" s="126">
        <v>0.72199999999999998</v>
      </c>
      <c r="H1049" s="38">
        <v>0.93</v>
      </c>
      <c r="I1049" s="38">
        <v>0.93</v>
      </c>
      <c r="J1049" s="41">
        <v>1</v>
      </c>
      <c r="K1049" s="41">
        <v>1</v>
      </c>
      <c r="L1049" s="41"/>
      <c r="M1049" s="37">
        <v>76635</v>
      </c>
      <c r="N1049" s="125" t="s">
        <v>124</v>
      </c>
    </row>
    <row r="1050" spans="1:14" x14ac:dyDescent="0.4">
      <c r="A1050" s="40" t="str">
        <f t="shared" si="16"/>
        <v>76636 HILL</v>
      </c>
      <c r="B1050" s="38">
        <v>0.80500000000000005</v>
      </c>
      <c r="C1050" s="38">
        <v>0.80500000000000005</v>
      </c>
      <c r="D1050" s="39">
        <v>0.68799999999999994</v>
      </c>
      <c r="E1050" s="39">
        <v>0.66400000000000003</v>
      </c>
      <c r="F1050" s="39">
        <v>0.7</v>
      </c>
      <c r="G1050" s="126">
        <v>0.72199999999999998</v>
      </c>
      <c r="H1050" s="38">
        <v>0.9</v>
      </c>
      <c r="I1050" s="38">
        <v>0.9</v>
      </c>
      <c r="J1050" s="41">
        <v>1</v>
      </c>
      <c r="K1050" s="41">
        <v>1</v>
      </c>
      <c r="L1050" s="41"/>
      <c r="M1050" s="37">
        <v>76636</v>
      </c>
      <c r="N1050" s="125" t="s">
        <v>173</v>
      </c>
    </row>
    <row r="1051" spans="1:14" x14ac:dyDescent="0.4">
      <c r="A1051" s="40" t="str">
        <f t="shared" si="16"/>
        <v>76637 BOSQUE</v>
      </c>
      <c r="B1051" s="38">
        <v>0.69499999999999995</v>
      </c>
      <c r="C1051" s="38">
        <v>0.69499999999999995</v>
      </c>
      <c r="D1051" s="39">
        <v>0.68799999999999994</v>
      </c>
      <c r="E1051" s="39">
        <v>0.66400000000000003</v>
      </c>
      <c r="F1051" s="39">
        <v>0.7</v>
      </c>
      <c r="G1051" s="126">
        <v>0.72199999999999998</v>
      </c>
      <c r="H1051" s="38">
        <v>0.995</v>
      </c>
      <c r="I1051" s="38">
        <v>0.995</v>
      </c>
      <c r="J1051" s="41">
        <v>1</v>
      </c>
      <c r="K1051" s="41">
        <v>1</v>
      </c>
      <c r="L1051" s="41"/>
      <c r="M1051" s="37">
        <v>76637</v>
      </c>
      <c r="N1051" s="125" t="s">
        <v>172</v>
      </c>
    </row>
    <row r="1052" spans="1:14" x14ac:dyDescent="0.4">
      <c r="A1052" s="40" t="str">
        <f t="shared" si="16"/>
        <v>76637 HAMILTON</v>
      </c>
      <c r="B1052" s="38">
        <v>0.745</v>
      </c>
      <c r="C1052" s="38">
        <v>0.745</v>
      </c>
      <c r="D1052" s="39">
        <v>0.68799999999999994</v>
      </c>
      <c r="E1052" s="39">
        <v>0.66400000000000003</v>
      </c>
      <c r="F1052" s="39">
        <v>0.7</v>
      </c>
      <c r="G1052" s="126">
        <v>0.72199999999999998</v>
      </c>
      <c r="H1052" s="38">
        <v>1.0900000000000001</v>
      </c>
      <c r="I1052" s="38">
        <v>1.0900000000000001</v>
      </c>
      <c r="J1052" s="41">
        <v>1</v>
      </c>
      <c r="K1052" s="41">
        <v>1</v>
      </c>
      <c r="L1052" s="41"/>
      <c r="M1052" s="37">
        <v>76637</v>
      </c>
      <c r="N1052" s="125" t="s">
        <v>194</v>
      </c>
    </row>
    <row r="1053" spans="1:14" x14ac:dyDescent="0.4">
      <c r="A1053" s="40" t="str">
        <f t="shared" si="16"/>
        <v>76638 MCLENNAN</v>
      </c>
      <c r="B1053" s="38">
        <v>0.96499999999999997</v>
      </c>
      <c r="C1053" s="38">
        <v>0.96499999999999997</v>
      </c>
      <c r="D1053" s="39">
        <v>0.68799999999999994</v>
      </c>
      <c r="E1053" s="39">
        <v>0.66400000000000003</v>
      </c>
      <c r="F1053" s="39">
        <v>0.7</v>
      </c>
      <c r="G1053" s="126">
        <v>0.75700000000000001</v>
      </c>
      <c r="H1053" s="38">
        <v>0.82</v>
      </c>
      <c r="I1053" s="38">
        <v>0.82</v>
      </c>
      <c r="J1053" s="41">
        <v>1</v>
      </c>
      <c r="K1053" s="41">
        <v>1</v>
      </c>
      <c r="L1053" s="41"/>
      <c r="M1053" s="37">
        <v>76638</v>
      </c>
      <c r="N1053" s="125" t="s">
        <v>204</v>
      </c>
    </row>
    <row r="1054" spans="1:14" x14ac:dyDescent="0.4">
      <c r="A1054" s="40" t="str">
        <f t="shared" si="16"/>
        <v>76639 MCLENNAN</v>
      </c>
      <c r="B1054" s="38">
        <v>0.96499999999999997</v>
      </c>
      <c r="C1054" s="38">
        <v>0.96499999999999997</v>
      </c>
      <c r="D1054" s="39">
        <v>0.68799999999999994</v>
      </c>
      <c r="E1054" s="39">
        <v>0.66400000000000003</v>
      </c>
      <c r="F1054" s="39">
        <v>0.7</v>
      </c>
      <c r="G1054" s="126">
        <v>0.75700000000000001</v>
      </c>
      <c r="H1054" s="38">
        <v>0.82</v>
      </c>
      <c r="I1054" s="38">
        <v>0.82</v>
      </c>
      <c r="J1054" s="41">
        <v>1</v>
      </c>
      <c r="K1054" s="41">
        <v>1</v>
      </c>
      <c r="L1054" s="41"/>
      <c r="M1054" s="37">
        <v>76639</v>
      </c>
      <c r="N1054" s="125" t="s">
        <v>204</v>
      </c>
    </row>
    <row r="1055" spans="1:14" x14ac:dyDescent="0.4">
      <c r="A1055" s="40" t="str">
        <f t="shared" si="16"/>
        <v>76639 NAVARRO</v>
      </c>
      <c r="B1055" s="38">
        <v>0.76</v>
      </c>
      <c r="C1055" s="38">
        <v>0.76</v>
      </c>
      <c r="D1055" s="39">
        <v>0.68799999999999994</v>
      </c>
      <c r="E1055" s="39">
        <v>0.66400000000000003</v>
      </c>
      <c r="F1055" s="39">
        <v>0.7</v>
      </c>
      <c r="G1055" s="126">
        <v>0.72199999999999998</v>
      </c>
      <c r="H1055" s="38">
        <v>0.93</v>
      </c>
      <c r="I1055" s="38">
        <v>0.93</v>
      </c>
      <c r="J1055" s="41">
        <v>1</v>
      </c>
      <c r="K1055" s="41">
        <v>1</v>
      </c>
      <c r="L1055" s="41"/>
      <c r="M1055" s="37">
        <v>76639</v>
      </c>
      <c r="N1055" s="125" t="s">
        <v>124</v>
      </c>
    </row>
    <row r="1056" spans="1:14" x14ac:dyDescent="0.4">
      <c r="A1056" s="40" t="str">
        <f t="shared" si="16"/>
        <v>76640 MCLENNAN</v>
      </c>
      <c r="B1056" s="38">
        <v>0.96499999999999997</v>
      </c>
      <c r="C1056" s="38">
        <v>0.96499999999999997</v>
      </c>
      <c r="D1056" s="39">
        <v>0.68799999999999994</v>
      </c>
      <c r="E1056" s="39">
        <v>0.66400000000000003</v>
      </c>
      <c r="F1056" s="39">
        <v>0.7</v>
      </c>
      <c r="G1056" s="126">
        <v>0.75700000000000001</v>
      </c>
      <c r="H1056" s="38">
        <v>0.82</v>
      </c>
      <c r="I1056" s="38">
        <v>0.82</v>
      </c>
      <c r="J1056" s="41">
        <v>1</v>
      </c>
      <c r="K1056" s="41">
        <v>1</v>
      </c>
      <c r="L1056" s="41"/>
      <c r="M1056" s="37">
        <v>76640</v>
      </c>
      <c r="N1056" s="125" t="s">
        <v>204</v>
      </c>
    </row>
    <row r="1057" spans="1:14" x14ac:dyDescent="0.4">
      <c r="A1057" s="40" t="str">
        <f t="shared" si="16"/>
        <v>76641 ELLIS</v>
      </c>
      <c r="B1057" s="38">
        <v>0.745</v>
      </c>
      <c r="C1057" s="38">
        <v>0.745</v>
      </c>
      <c r="D1057" s="39">
        <v>1</v>
      </c>
      <c r="E1057" s="39">
        <v>0.71699999999999997</v>
      </c>
      <c r="F1057" s="39">
        <v>0.7</v>
      </c>
      <c r="G1057" s="126">
        <v>0.84099999999999997</v>
      </c>
      <c r="H1057" s="38">
        <v>0.92</v>
      </c>
      <c r="I1057" s="38">
        <v>0.92</v>
      </c>
      <c r="J1057" s="41">
        <v>1</v>
      </c>
      <c r="K1057" s="41">
        <v>1</v>
      </c>
      <c r="L1057" s="41"/>
      <c r="M1057" s="37">
        <v>76641</v>
      </c>
      <c r="N1057" s="125" t="s">
        <v>123</v>
      </c>
    </row>
    <row r="1058" spans="1:14" x14ac:dyDescent="0.4">
      <c r="A1058" s="40" t="str">
        <f t="shared" si="16"/>
        <v>76641 NAVARRO</v>
      </c>
      <c r="B1058" s="38">
        <v>0.76</v>
      </c>
      <c r="C1058" s="38">
        <v>0.76</v>
      </c>
      <c r="D1058" s="39">
        <v>0.68799999999999994</v>
      </c>
      <c r="E1058" s="39">
        <v>0.66400000000000003</v>
      </c>
      <c r="F1058" s="39">
        <v>0.7</v>
      </c>
      <c r="G1058" s="126">
        <v>0.72199999999999998</v>
      </c>
      <c r="H1058" s="38">
        <v>0.93</v>
      </c>
      <c r="I1058" s="38">
        <v>0.93</v>
      </c>
      <c r="J1058" s="41">
        <v>1</v>
      </c>
      <c r="K1058" s="41">
        <v>1</v>
      </c>
      <c r="L1058" s="41"/>
      <c r="M1058" s="37">
        <v>76641</v>
      </c>
      <c r="N1058" s="125" t="s">
        <v>124</v>
      </c>
    </row>
    <row r="1059" spans="1:14" x14ac:dyDescent="0.4">
      <c r="A1059" s="40" t="str">
        <f t="shared" si="16"/>
        <v>76642 FALLS</v>
      </c>
      <c r="B1059" s="38">
        <v>0.80500000000000005</v>
      </c>
      <c r="C1059" s="38">
        <v>0.80500000000000005</v>
      </c>
      <c r="D1059" s="39">
        <v>0.68799999999999994</v>
      </c>
      <c r="E1059" s="39">
        <v>0.66400000000000003</v>
      </c>
      <c r="F1059" s="39">
        <v>0.7</v>
      </c>
      <c r="G1059" s="126">
        <v>0.72199999999999998</v>
      </c>
      <c r="H1059" s="38">
        <v>1.0649999999999999</v>
      </c>
      <c r="I1059" s="38">
        <v>1.0649999999999999</v>
      </c>
      <c r="J1059" s="41">
        <v>1</v>
      </c>
      <c r="K1059" s="41">
        <v>1</v>
      </c>
      <c r="L1059" s="41"/>
      <c r="M1059" s="37">
        <v>76642</v>
      </c>
      <c r="N1059" s="125" t="s">
        <v>201</v>
      </c>
    </row>
    <row r="1060" spans="1:14" x14ac:dyDescent="0.4">
      <c r="A1060" s="40" t="str">
        <f t="shared" si="16"/>
        <v>76642 LIMESTONE</v>
      </c>
      <c r="B1060" s="38">
        <v>0.68500000000000005</v>
      </c>
      <c r="C1060" s="38">
        <v>0.68500000000000005</v>
      </c>
      <c r="D1060" s="39">
        <v>0.68799999999999994</v>
      </c>
      <c r="E1060" s="39">
        <v>0.66400000000000003</v>
      </c>
      <c r="F1060" s="39">
        <v>0.7</v>
      </c>
      <c r="G1060" s="126">
        <v>0.72199999999999998</v>
      </c>
      <c r="H1060" s="38">
        <v>1.105</v>
      </c>
      <c r="I1060" s="38">
        <v>1.105</v>
      </c>
      <c r="J1060" s="41">
        <v>1</v>
      </c>
      <c r="K1060" s="41">
        <v>1</v>
      </c>
      <c r="L1060" s="41"/>
      <c r="M1060" s="37">
        <v>76642</v>
      </c>
      <c r="N1060" s="125" t="s">
        <v>155</v>
      </c>
    </row>
    <row r="1061" spans="1:14" x14ac:dyDescent="0.4">
      <c r="A1061" s="40" t="str">
        <f t="shared" si="16"/>
        <v>76643 MCLENNAN</v>
      </c>
      <c r="B1061" s="38">
        <v>0.96499999999999997</v>
      </c>
      <c r="C1061" s="38">
        <v>0.96499999999999997</v>
      </c>
      <c r="D1061" s="39">
        <v>0.68799999999999994</v>
      </c>
      <c r="E1061" s="39">
        <v>0.66400000000000003</v>
      </c>
      <c r="F1061" s="39">
        <v>0.7</v>
      </c>
      <c r="G1061" s="126">
        <v>0.75700000000000001</v>
      </c>
      <c r="H1061" s="38">
        <v>0.82</v>
      </c>
      <c r="I1061" s="38">
        <v>0.82</v>
      </c>
      <c r="J1061" s="41">
        <v>1</v>
      </c>
      <c r="K1061" s="41">
        <v>1</v>
      </c>
      <c r="L1061" s="41"/>
      <c r="M1061" s="37">
        <v>76643</v>
      </c>
      <c r="N1061" s="125" t="s">
        <v>204</v>
      </c>
    </row>
    <row r="1062" spans="1:14" x14ac:dyDescent="0.4">
      <c r="A1062" s="40" t="str">
        <f t="shared" si="16"/>
        <v>76645 HILL</v>
      </c>
      <c r="B1062" s="38">
        <v>0.80500000000000005</v>
      </c>
      <c r="C1062" s="38">
        <v>0.80500000000000005</v>
      </c>
      <c r="D1062" s="39">
        <v>0.68799999999999994</v>
      </c>
      <c r="E1062" s="39">
        <v>0.66400000000000003</v>
      </c>
      <c r="F1062" s="39">
        <v>0.7</v>
      </c>
      <c r="G1062" s="126">
        <v>0.72199999999999998</v>
      </c>
      <c r="H1062" s="38">
        <v>0.9</v>
      </c>
      <c r="I1062" s="38">
        <v>0.9</v>
      </c>
      <c r="J1062" s="41">
        <v>1</v>
      </c>
      <c r="K1062" s="41">
        <v>1</v>
      </c>
      <c r="L1062" s="41"/>
      <c r="M1062" s="37">
        <v>76645</v>
      </c>
      <c r="N1062" s="125" t="s">
        <v>173</v>
      </c>
    </row>
    <row r="1063" spans="1:14" x14ac:dyDescent="0.4">
      <c r="A1063" s="40" t="str">
        <f t="shared" si="16"/>
        <v>76648 HILL</v>
      </c>
      <c r="B1063" s="38">
        <v>0.80500000000000005</v>
      </c>
      <c r="C1063" s="38">
        <v>0.80500000000000005</v>
      </c>
      <c r="D1063" s="39">
        <v>0.68799999999999994</v>
      </c>
      <c r="E1063" s="39">
        <v>0.66400000000000003</v>
      </c>
      <c r="F1063" s="39">
        <v>0.7</v>
      </c>
      <c r="G1063" s="126">
        <v>0.72199999999999998</v>
      </c>
      <c r="H1063" s="38">
        <v>0.9</v>
      </c>
      <c r="I1063" s="38">
        <v>0.9</v>
      </c>
      <c r="J1063" s="41">
        <v>1</v>
      </c>
      <c r="K1063" s="41">
        <v>1</v>
      </c>
      <c r="L1063" s="41"/>
      <c r="M1063" s="37">
        <v>76648</v>
      </c>
      <c r="N1063" s="125" t="s">
        <v>173</v>
      </c>
    </row>
    <row r="1064" spans="1:14" x14ac:dyDescent="0.4">
      <c r="A1064" s="40" t="str">
        <f t="shared" si="16"/>
        <v>76648 LIMESTONE</v>
      </c>
      <c r="B1064" s="38">
        <v>0.68500000000000005</v>
      </c>
      <c r="C1064" s="38">
        <v>0.68500000000000005</v>
      </c>
      <c r="D1064" s="39">
        <v>0.68799999999999994</v>
      </c>
      <c r="E1064" s="39">
        <v>0.66400000000000003</v>
      </c>
      <c r="F1064" s="39">
        <v>0.7</v>
      </c>
      <c r="G1064" s="126">
        <v>0.72199999999999998</v>
      </c>
      <c r="H1064" s="38">
        <v>1.105</v>
      </c>
      <c r="I1064" s="38">
        <v>1.105</v>
      </c>
      <c r="J1064" s="41">
        <v>1</v>
      </c>
      <c r="K1064" s="41">
        <v>1</v>
      </c>
      <c r="L1064" s="41"/>
      <c r="M1064" s="37">
        <v>76648</v>
      </c>
      <c r="N1064" s="125" t="s">
        <v>155</v>
      </c>
    </row>
    <row r="1065" spans="1:14" x14ac:dyDescent="0.4">
      <c r="A1065" s="40" t="str">
        <f t="shared" si="16"/>
        <v>76648 NAVARRO</v>
      </c>
      <c r="B1065" s="38">
        <v>0.76</v>
      </c>
      <c r="C1065" s="38">
        <v>0.76</v>
      </c>
      <c r="D1065" s="39">
        <v>0.68799999999999994</v>
      </c>
      <c r="E1065" s="39">
        <v>0.66400000000000003</v>
      </c>
      <c r="F1065" s="39">
        <v>0.7</v>
      </c>
      <c r="G1065" s="126">
        <v>0.72199999999999998</v>
      </c>
      <c r="H1065" s="38">
        <v>0.93</v>
      </c>
      <c r="I1065" s="38">
        <v>0.93</v>
      </c>
      <c r="J1065" s="41">
        <v>1</v>
      </c>
      <c r="K1065" s="41">
        <v>1</v>
      </c>
      <c r="L1065" s="41"/>
      <c r="M1065" s="37">
        <v>76648</v>
      </c>
      <c r="N1065" s="125" t="s">
        <v>124</v>
      </c>
    </row>
    <row r="1066" spans="1:14" x14ac:dyDescent="0.4">
      <c r="A1066" s="40" t="str">
        <f t="shared" si="16"/>
        <v>76649 BOSQUE</v>
      </c>
      <c r="B1066" s="38">
        <v>0.69499999999999995</v>
      </c>
      <c r="C1066" s="38">
        <v>0.69499999999999995</v>
      </c>
      <c r="D1066" s="39">
        <v>0.68799999999999994</v>
      </c>
      <c r="E1066" s="39">
        <v>0.66400000000000003</v>
      </c>
      <c r="F1066" s="39">
        <v>0.7</v>
      </c>
      <c r="G1066" s="126">
        <v>0.72199999999999998</v>
      </c>
      <c r="H1066" s="38">
        <v>0.995</v>
      </c>
      <c r="I1066" s="38">
        <v>0.995</v>
      </c>
      <c r="J1066" s="41">
        <v>1</v>
      </c>
      <c r="K1066" s="41">
        <v>1</v>
      </c>
      <c r="L1066" s="41"/>
      <c r="M1066" s="37">
        <v>76649</v>
      </c>
      <c r="N1066" s="125" t="s">
        <v>172</v>
      </c>
    </row>
    <row r="1067" spans="1:14" x14ac:dyDescent="0.4">
      <c r="A1067" s="40" t="str">
        <f t="shared" si="16"/>
        <v>76649 ERATH</v>
      </c>
      <c r="B1067" s="38">
        <v>0.81</v>
      </c>
      <c r="C1067" s="38">
        <v>0.81</v>
      </c>
      <c r="D1067" s="39">
        <v>0.68799999999999994</v>
      </c>
      <c r="E1067" s="39">
        <v>0.66400000000000003</v>
      </c>
      <c r="F1067" s="39">
        <v>0.7</v>
      </c>
      <c r="G1067" s="126">
        <v>0.72199999999999998</v>
      </c>
      <c r="H1067" s="38">
        <v>1.095</v>
      </c>
      <c r="I1067" s="38">
        <v>1.095</v>
      </c>
      <c r="J1067" s="41">
        <v>1</v>
      </c>
      <c r="K1067" s="41">
        <v>1</v>
      </c>
      <c r="L1067" s="41"/>
      <c r="M1067" s="37">
        <v>76649</v>
      </c>
      <c r="N1067" s="125" t="s">
        <v>188</v>
      </c>
    </row>
    <row r="1068" spans="1:14" x14ac:dyDescent="0.4">
      <c r="A1068" s="40" t="str">
        <f t="shared" si="16"/>
        <v>76651 ELLIS</v>
      </c>
      <c r="B1068" s="38">
        <v>0.745</v>
      </c>
      <c r="C1068" s="38">
        <v>0.745</v>
      </c>
      <c r="D1068" s="39">
        <v>1</v>
      </c>
      <c r="E1068" s="39">
        <v>0.71699999999999997</v>
      </c>
      <c r="F1068" s="39">
        <v>0.7</v>
      </c>
      <c r="G1068" s="126">
        <v>0.84099999999999997</v>
      </c>
      <c r="H1068" s="38">
        <v>0.92</v>
      </c>
      <c r="I1068" s="38">
        <v>0.92</v>
      </c>
      <c r="J1068" s="41">
        <v>1</v>
      </c>
      <c r="K1068" s="41">
        <v>1</v>
      </c>
      <c r="L1068" s="41"/>
      <c r="M1068" s="37">
        <v>76651</v>
      </c>
      <c r="N1068" s="125" t="s">
        <v>123</v>
      </c>
    </row>
    <row r="1069" spans="1:14" x14ac:dyDescent="0.4">
      <c r="A1069" s="40" t="str">
        <f t="shared" si="16"/>
        <v>76652 BOSQUE</v>
      </c>
      <c r="B1069" s="38">
        <v>0.69499999999999995</v>
      </c>
      <c r="C1069" s="38">
        <v>0.69499999999999995</v>
      </c>
      <c r="D1069" s="39">
        <v>0.68799999999999994</v>
      </c>
      <c r="E1069" s="39">
        <v>0.66400000000000003</v>
      </c>
      <c r="F1069" s="39">
        <v>0.7</v>
      </c>
      <c r="G1069" s="126">
        <v>0.72199999999999998</v>
      </c>
      <c r="H1069" s="38">
        <v>0.995</v>
      </c>
      <c r="I1069" s="38">
        <v>0.995</v>
      </c>
      <c r="J1069" s="41">
        <v>1</v>
      </c>
      <c r="K1069" s="41">
        <v>1</v>
      </c>
      <c r="L1069" s="41"/>
      <c r="M1069" s="37">
        <v>76652</v>
      </c>
      <c r="N1069" s="125" t="s">
        <v>172</v>
      </c>
    </row>
    <row r="1070" spans="1:14" x14ac:dyDescent="0.4">
      <c r="A1070" s="40" t="str">
        <f t="shared" si="16"/>
        <v>76653 FALLS</v>
      </c>
      <c r="B1070" s="38">
        <v>0.80500000000000005</v>
      </c>
      <c r="C1070" s="38">
        <v>0.80500000000000005</v>
      </c>
      <c r="D1070" s="39">
        <v>0.68799999999999994</v>
      </c>
      <c r="E1070" s="39">
        <v>0.66400000000000003</v>
      </c>
      <c r="F1070" s="39">
        <v>0.7</v>
      </c>
      <c r="G1070" s="126">
        <v>0.72199999999999998</v>
      </c>
      <c r="H1070" s="38">
        <v>1.0649999999999999</v>
      </c>
      <c r="I1070" s="38">
        <v>1.0649999999999999</v>
      </c>
      <c r="J1070" s="41">
        <v>1</v>
      </c>
      <c r="K1070" s="41">
        <v>1</v>
      </c>
      <c r="L1070" s="41"/>
      <c r="M1070" s="37">
        <v>76653</v>
      </c>
      <c r="N1070" s="125" t="s">
        <v>201</v>
      </c>
    </row>
    <row r="1071" spans="1:14" x14ac:dyDescent="0.4">
      <c r="A1071" s="40" t="str">
        <f t="shared" si="16"/>
        <v>76653 LIMESTONE</v>
      </c>
      <c r="B1071" s="38">
        <v>0.68500000000000005</v>
      </c>
      <c r="C1071" s="38">
        <v>0.68500000000000005</v>
      </c>
      <c r="D1071" s="39">
        <v>0.68799999999999994</v>
      </c>
      <c r="E1071" s="39">
        <v>0.66400000000000003</v>
      </c>
      <c r="F1071" s="39">
        <v>0.7</v>
      </c>
      <c r="G1071" s="126">
        <v>0.72199999999999998</v>
      </c>
      <c r="H1071" s="38">
        <v>1.105</v>
      </c>
      <c r="I1071" s="38">
        <v>1.105</v>
      </c>
      <c r="J1071" s="41">
        <v>1</v>
      </c>
      <c r="K1071" s="41">
        <v>1</v>
      </c>
      <c r="L1071" s="41"/>
      <c r="M1071" s="37">
        <v>76653</v>
      </c>
      <c r="N1071" s="125" t="s">
        <v>155</v>
      </c>
    </row>
    <row r="1072" spans="1:14" x14ac:dyDescent="0.4">
      <c r="A1072" s="40" t="str">
        <f t="shared" si="16"/>
        <v>76653 MCLENNAN</v>
      </c>
      <c r="B1072" s="38">
        <v>0.96499999999999997</v>
      </c>
      <c r="C1072" s="38">
        <v>0.96499999999999997</v>
      </c>
      <c r="D1072" s="39">
        <v>0.68799999999999994</v>
      </c>
      <c r="E1072" s="39">
        <v>0.66400000000000003</v>
      </c>
      <c r="F1072" s="39">
        <v>0.7</v>
      </c>
      <c r="G1072" s="126">
        <v>0.75700000000000001</v>
      </c>
      <c r="H1072" s="38">
        <v>0.82</v>
      </c>
      <c r="I1072" s="38">
        <v>0.82</v>
      </c>
      <c r="J1072" s="41">
        <v>1</v>
      </c>
      <c r="K1072" s="41">
        <v>1</v>
      </c>
      <c r="L1072" s="41"/>
      <c r="M1072" s="37">
        <v>76653</v>
      </c>
      <c r="N1072" s="125" t="s">
        <v>204</v>
      </c>
    </row>
    <row r="1073" spans="1:14" x14ac:dyDescent="0.4">
      <c r="A1073" s="40" t="str">
        <f t="shared" si="16"/>
        <v>76653 ROBERTSON</v>
      </c>
      <c r="B1073" s="38">
        <v>0.80500000000000005</v>
      </c>
      <c r="C1073" s="38">
        <v>0.80500000000000005</v>
      </c>
      <c r="D1073" s="39">
        <v>0.68799999999999994</v>
      </c>
      <c r="E1073" s="39">
        <v>0.66400000000000003</v>
      </c>
      <c r="F1073" s="39">
        <v>0.7</v>
      </c>
      <c r="G1073" s="126">
        <v>0.72199999999999998</v>
      </c>
      <c r="H1073" s="38">
        <v>0.95499999999999996</v>
      </c>
      <c r="I1073" s="38">
        <v>0.95499999999999996</v>
      </c>
      <c r="J1073" s="41">
        <v>1</v>
      </c>
      <c r="K1073" s="41">
        <v>1</v>
      </c>
      <c r="L1073" s="41"/>
      <c r="M1073" s="37">
        <v>76653</v>
      </c>
      <c r="N1073" s="125" t="s">
        <v>208</v>
      </c>
    </row>
    <row r="1074" spans="1:14" x14ac:dyDescent="0.4">
      <c r="A1074" s="40" t="str">
        <f t="shared" si="16"/>
        <v>76655 FALLS</v>
      </c>
      <c r="B1074" s="38">
        <v>0.80500000000000005</v>
      </c>
      <c r="C1074" s="38">
        <v>0.80500000000000005</v>
      </c>
      <c r="D1074" s="39">
        <v>0.68799999999999994</v>
      </c>
      <c r="E1074" s="39">
        <v>0.66400000000000003</v>
      </c>
      <c r="F1074" s="39">
        <v>0.7</v>
      </c>
      <c r="G1074" s="126">
        <v>0.72199999999999998</v>
      </c>
      <c r="H1074" s="38">
        <v>1.0649999999999999</v>
      </c>
      <c r="I1074" s="38">
        <v>1.0649999999999999</v>
      </c>
      <c r="J1074" s="41">
        <v>1</v>
      </c>
      <c r="K1074" s="41">
        <v>1</v>
      </c>
      <c r="L1074" s="41"/>
      <c r="M1074" s="37">
        <v>76655</v>
      </c>
      <c r="N1074" s="125" t="s">
        <v>201</v>
      </c>
    </row>
    <row r="1075" spans="1:14" x14ac:dyDescent="0.4">
      <c r="A1075" s="40" t="str">
        <f t="shared" si="16"/>
        <v>76655 MCLENNAN</v>
      </c>
      <c r="B1075" s="38">
        <v>0.96499999999999997</v>
      </c>
      <c r="C1075" s="38">
        <v>0.96499999999999997</v>
      </c>
      <c r="D1075" s="39">
        <v>0.68799999999999994</v>
      </c>
      <c r="E1075" s="39">
        <v>0.66400000000000003</v>
      </c>
      <c r="F1075" s="39">
        <v>0.7</v>
      </c>
      <c r="G1075" s="126">
        <v>0.75700000000000001</v>
      </c>
      <c r="H1075" s="38">
        <v>0.82</v>
      </c>
      <c r="I1075" s="38">
        <v>0.82</v>
      </c>
      <c r="J1075" s="41">
        <v>1</v>
      </c>
      <c r="K1075" s="41">
        <v>1</v>
      </c>
      <c r="L1075" s="41"/>
      <c r="M1075" s="37">
        <v>76655</v>
      </c>
      <c r="N1075" s="125" t="s">
        <v>204</v>
      </c>
    </row>
    <row r="1076" spans="1:14" x14ac:dyDescent="0.4">
      <c r="A1076" s="40" t="str">
        <f t="shared" si="16"/>
        <v>76656 BELL</v>
      </c>
      <c r="B1076" s="38">
        <v>0.75</v>
      </c>
      <c r="C1076" s="38">
        <v>0.75</v>
      </c>
      <c r="D1076" s="39">
        <v>0.68799999999999994</v>
      </c>
      <c r="E1076" s="39">
        <v>0.66400000000000003</v>
      </c>
      <c r="F1076" s="39">
        <v>0.7</v>
      </c>
      <c r="G1076" s="126">
        <v>0.75700000000000001</v>
      </c>
      <c r="H1076" s="38">
        <v>0.82499999999999996</v>
      </c>
      <c r="I1076" s="38">
        <v>0.82499999999999996</v>
      </c>
      <c r="J1076" s="41">
        <v>1</v>
      </c>
      <c r="K1076" s="41">
        <v>1</v>
      </c>
      <c r="L1076" s="41"/>
      <c r="M1076" s="37">
        <v>76656</v>
      </c>
      <c r="N1076" s="125" t="s">
        <v>198</v>
      </c>
    </row>
    <row r="1077" spans="1:14" x14ac:dyDescent="0.4">
      <c r="A1077" s="40" t="str">
        <f t="shared" si="16"/>
        <v>76656 FALLS</v>
      </c>
      <c r="B1077" s="38">
        <v>0.80500000000000005</v>
      </c>
      <c r="C1077" s="38">
        <v>0.80500000000000005</v>
      </c>
      <c r="D1077" s="39">
        <v>0.68799999999999994</v>
      </c>
      <c r="E1077" s="39">
        <v>0.66400000000000003</v>
      </c>
      <c r="F1077" s="39">
        <v>0.7</v>
      </c>
      <c r="G1077" s="126">
        <v>0.72199999999999998</v>
      </c>
      <c r="H1077" s="38">
        <v>1.0649999999999999</v>
      </c>
      <c r="I1077" s="38">
        <v>1.0649999999999999</v>
      </c>
      <c r="J1077" s="41">
        <v>1</v>
      </c>
      <c r="K1077" s="41">
        <v>1</v>
      </c>
      <c r="L1077" s="41"/>
      <c r="M1077" s="37">
        <v>76656</v>
      </c>
      <c r="N1077" s="125" t="s">
        <v>201</v>
      </c>
    </row>
    <row r="1078" spans="1:14" x14ac:dyDescent="0.4">
      <c r="A1078" s="40" t="str">
        <f t="shared" si="16"/>
        <v>76657 CORYELL</v>
      </c>
      <c r="B1078" s="38">
        <v>0.76500000000000001</v>
      </c>
      <c r="C1078" s="38">
        <v>0.76500000000000001</v>
      </c>
      <c r="D1078" s="39">
        <v>0.68799999999999994</v>
      </c>
      <c r="E1078" s="39">
        <v>0.66400000000000003</v>
      </c>
      <c r="F1078" s="39">
        <v>0.7</v>
      </c>
      <c r="G1078" s="126">
        <v>0.72199999999999998</v>
      </c>
      <c r="H1078" s="38">
        <v>0.98</v>
      </c>
      <c r="I1078" s="38">
        <v>0.98</v>
      </c>
      <c r="J1078" s="41">
        <v>1</v>
      </c>
      <c r="K1078" s="41">
        <v>1</v>
      </c>
      <c r="L1078" s="41"/>
      <c r="M1078" s="37">
        <v>76657</v>
      </c>
      <c r="N1078" s="125" t="s">
        <v>202</v>
      </c>
    </row>
    <row r="1079" spans="1:14" x14ac:dyDescent="0.4">
      <c r="A1079" s="40" t="str">
        <f t="shared" si="16"/>
        <v>76657 MCLENNAN</v>
      </c>
      <c r="B1079" s="38">
        <v>0.96499999999999997</v>
      </c>
      <c r="C1079" s="38">
        <v>0.96499999999999997</v>
      </c>
      <c r="D1079" s="39">
        <v>0.68799999999999994</v>
      </c>
      <c r="E1079" s="39">
        <v>0.66400000000000003</v>
      </c>
      <c r="F1079" s="39">
        <v>0.7</v>
      </c>
      <c r="G1079" s="126">
        <v>0.75700000000000001</v>
      </c>
      <c r="H1079" s="38">
        <v>0.82</v>
      </c>
      <c r="I1079" s="38">
        <v>0.82</v>
      </c>
      <c r="J1079" s="41">
        <v>1</v>
      </c>
      <c r="K1079" s="41">
        <v>1</v>
      </c>
      <c r="L1079" s="41"/>
      <c r="M1079" s="37">
        <v>76657</v>
      </c>
      <c r="N1079" s="125" t="s">
        <v>204</v>
      </c>
    </row>
    <row r="1080" spans="1:14" x14ac:dyDescent="0.4">
      <c r="A1080" s="40" t="str">
        <f t="shared" si="16"/>
        <v>76660 HILL</v>
      </c>
      <c r="B1080" s="38">
        <v>0.80500000000000005</v>
      </c>
      <c r="C1080" s="38">
        <v>0.80500000000000005</v>
      </c>
      <c r="D1080" s="39">
        <v>0.68799999999999994</v>
      </c>
      <c r="E1080" s="39">
        <v>0.66400000000000003</v>
      </c>
      <c r="F1080" s="39">
        <v>0.7</v>
      </c>
      <c r="G1080" s="126">
        <v>0.72199999999999998</v>
      </c>
      <c r="H1080" s="38">
        <v>0.9</v>
      </c>
      <c r="I1080" s="38">
        <v>0.9</v>
      </c>
      <c r="J1080" s="41">
        <v>1</v>
      </c>
      <c r="K1080" s="41">
        <v>1</v>
      </c>
      <c r="L1080" s="41"/>
      <c r="M1080" s="37">
        <v>76660</v>
      </c>
      <c r="N1080" s="125" t="s">
        <v>173</v>
      </c>
    </row>
    <row r="1081" spans="1:14" x14ac:dyDescent="0.4">
      <c r="A1081" s="40" t="str">
        <f t="shared" si="16"/>
        <v>76661 FALLS</v>
      </c>
      <c r="B1081" s="38">
        <v>0.80500000000000005</v>
      </c>
      <c r="C1081" s="38">
        <v>0.80500000000000005</v>
      </c>
      <c r="D1081" s="39">
        <v>0.68799999999999994</v>
      </c>
      <c r="E1081" s="39">
        <v>0.66400000000000003</v>
      </c>
      <c r="F1081" s="39">
        <v>0.7</v>
      </c>
      <c r="G1081" s="126">
        <v>0.72199999999999998</v>
      </c>
      <c r="H1081" s="38">
        <v>1.0649999999999999</v>
      </c>
      <c r="I1081" s="38">
        <v>1.0649999999999999</v>
      </c>
      <c r="J1081" s="41">
        <v>1</v>
      </c>
      <c r="K1081" s="41">
        <v>1</v>
      </c>
      <c r="L1081" s="41"/>
      <c r="M1081" s="37">
        <v>76661</v>
      </c>
      <c r="N1081" s="125" t="s">
        <v>201</v>
      </c>
    </row>
    <row r="1082" spans="1:14" x14ac:dyDescent="0.4">
      <c r="A1082" s="40" t="str">
        <f t="shared" si="16"/>
        <v>76664 FALLS</v>
      </c>
      <c r="B1082" s="38">
        <v>0.80500000000000005</v>
      </c>
      <c r="C1082" s="38">
        <v>0.80500000000000005</v>
      </c>
      <c r="D1082" s="39">
        <v>0.68799999999999994</v>
      </c>
      <c r="E1082" s="39">
        <v>0.66400000000000003</v>
      </c>
      <c r="F1082" s="39">
        <v>0.7</v>
      </c>
      <c r="G1082" s="126">
        <v>0.72199999999999998</v>
      </c>
      <c r="H1082" s="38">
        <v>1.0649999999999999</v>
      </c>
      <c r="I1082" s="38">
        <v>1.0649999999999999</v>
      </c>
      <c r="J1082" s="41">
        <v>1</v>
      </c>
      <c r="K1082" s="41">
        <v>1</v>
      </c>
      <c r="L1082" s="41"/>
      <c r="M1082" s="37">
        <v>76664</v>
      </c>
      <c r="N1082" s="125" t="s">
        <v>201</v>
      </c>
    </row>
    <row r="1083" spans="1:14" x14ac:dyDescent="0.4">
      <c r="A1083" s="40" t="str">
        <f t="shared" si="16"/>
        <v>76664 LIMESTONE</v>
      </c>
      <c r="B1083" s="38">
        <v>0.68500000000000005</v>
      </c>
      <c r="C1083" s="38">
        <v>0.68500000000000005</v>
      </c>
      <c r="D1083" s="39">
        <v>0.68799999999999994</v>
      </c>
      <c r="E1083" s="39">
        <v>0.66400000000000003</v>
      </c>
      <c r="F1083" s="39">
        <v>0.7</v>
      </c>
      <c r="G1083" s="126">
        <v>0.72199999999999998</v>
      </c>
      <c r="H1083" s="38">
        <v>1.105</v>
      </c>
      <c r="I1083" s="38">
        <v>1.105</v>
      </c>
      <c r="J1083" s="41">
        <v>1</v>
      </c>
      <c r="K1083" s="41">
        <v>1</v>
      </c>
      <c r="L1083" s="41"/>
      <c r="M1083" s="37">
        <v>76664</v>
      </c>
      <c r="N1083" s="125" t="s">
        <v>155</v>
      </c>
    </row>
    <row r="1084" spans="1:14" x14ac:dyDescent="0.4">
      <c r="A1084" s="40" t="str">
        <f t="shared" si="16"/>
        <v>76664 MCLENNAN</v>
      </c>
      <c r="B1084" s="38">
        <v>0.96499999999999997</v>
      </c>
      <c r="C1084" s="38">
        <v>0.96499999999999997</v>
      </c>
      <c r="D1084" s="39">
        <v>0.68799999999999994</v>
      </c>
      <c r="E1084" s="39">
        <v>0.66400000000000003</v>
      </c>
      <c r="F1084" s="39">
        <v>0.7</v>
      </c>
      <c r="G1084" s="126">
        <v>0.75700000000000001</v>
      </c>
      <c r="H1084" s="38">
        <v>0.82</v>
      </c>
      <c r="I1084" s="38">
        <v>0.82</v>
      </c>
      <c r="J1084" s="41">
        <v>1</v>
      </c>
      <c r="K1084" s="41">
        <v>1</v>
      </c>
      <c r="L1084" s="41"/>
      <c r="M1084" s="37">
        <v>76664</v>
      </c>
      <c r="N1084" s="125" t="s">
        <v>204</v>
      </c>
    </row>
    <row r="1085" spans="1:14" x14ac:dyDescent="0.4">
      <c r="A1085" s="40" t="str">
        <f t="shared" si="16"/>
        <v>76665 BOSQUE</v>
      </c>
      <c r="B1085" s="38">
        <v>0.69499999999999995</v>
      </c>
      <c r="C1085" s="38">
        <v>0.69499999999999995</v>
      </c>
      <c r="D1085" s="39">
        <v>0.68799999999999994</v>
      </c>
      <c r="E1085" s="39">
        <v>0.66400000000000003</v>
      </c>
      <c r="F1085" s="39">
        <v>0.7</v>
      </c>
      <c r="G1085" s="126">
        <v>0.72199999999999998</v>
      </c>
      <c r="H1085" s="38">
        <v>0.995</v>
      </c>
      <c r="I1085" s="38">
        <v>0.995</v>
      </c>
      <c r="J1085" s="41">
        <v>1</v>
      </c>
      <c r="K1085" s="41">
        <v>1</v>
      </c>
      <c r="L1085" s="41"/>
      <c r="M1085" s="37">
        <v>76665</v>
      </c>
      <c r="N1085" s="125" t="s">
        <v>172</v>
      </c>
    </row>
    <row r="1086" spans="1:14" x14ac:dyDescent="0.4">
      <c r="A1086" s="40" t="str">
        <f t="shared" si="16"/>
        <v>76666 HILL</v>
      </c>
      <c r="B1086" s="38">
        <v>0.80500000000000005</v>
      </c>
      <c r="C1086" s="38">
        <v>0.80500000000000005</v>
      </c>
      <c r="D1086" s="39">
        <v>0.68799999999999994</v>
      </c>
      <c r="E1086" s="39">
        <v>0.66400000000000003</v>
      </c>
      <c r="F1086" s="39">
        <v>0.7</v>
      </c>
      <c r="G1086" s="126">
        <v>0.72199999999999998</v>
      </c>
      <c r="H1086" s="38">
        <v>0.9</v>
      </c>
      <c r="I1086" s="38">
        <v>0.9</v>
      </c>
      <c r="J1086" s="41">
        <v>1</v>
      </c>
      <c r="K1086" s="41">
        <v>1</v>
      </c>
      <c r="L1086" s="41"/>
      <c r="M1086" s="37">
        <v>76666</v>
      </c>
      <c r="N1086" s="125" t="s">
        <v>173</v>
      </c>
    </row>
    <row r="1087" spans="1:14" x14ac:dyDescent="0.4">
      <c r="A1087" s="40" t="str">
        <f t="shared" si="16"/>
        <v>76666 NAVARRO</v>
      </c>
      <c r="B1087" s="38">
        <v>0.76</v>
      </c>
      <c r="C1087" s="38">
        <v>0.76</v>
      </c>
      <c r="D1087" s="39">
        <v>0.68799999999999994</v>
      </c>
      <c r="E1087" s="39">
        <v>0.66400000000000003</v>
      </c>
      <c r="F1087" s="39">
        <v>0.7</v>
      </c>
      <c r="G1087" s="126">
        <v>0.72199999999999998</v>
      </c>
      <c r="H1087" s="38">
        <v>0.93</v>
      </c>
      <c r="I1087" s="38">
        <v>0.93</v>
      </c>
      <c r="J1087" s="41">
        <v>1</v>
      </c>
      <c r="K1087" s="41">
        <v>1</v>
      </c>
      <c r="L1087" s="41"/>
      <c r="M1087" s="37">
        <v>76666</v>
      </c>
      <c r="N1087" s="125" t="s">
        <v>124</v>
      </c>
    </row>
    <row r="1088" spans="1:14" x14ac:dyDescent="0.4">
      <c r="A1088" s="40" t="str">
        <f t="shared" si="16"/>
        <v>76667 FALLS</v>
      </c>
      <c r="B1088" s="38">
        <v>0.80500000000000005</v>
      </c>
      <c r="C1088" s="38">
        <v>0.80500000000000005</v>
      </c>
      <c r="D1088" s="39">
        <v>0.68799999999999994</v>
      </c>
      <c r="E1088" s="39">
        <v>0.66400000000000003</v>
      </c>
      <c r="F1088" s="39">
        <v>0.7</v>
      </c>
      <c r="G1088" s="126">
        <v>0.72199999999999998</v>
      </c>
      <c r="H1088" s="38">
        <v>1.0649999999999999</v>
      </c>
      <c r="I1088" s="38">
        <v>1.0649999999999999</v>
      </c>
      <c r="J1088" s="41">
        <v>1</v>
      </c>
      <c r="K1088" s="41">
        <v>1</v>
      </c>
      <c r="L1088" s="41"/>
      <c r="M1088" s="37">
        <v>76667</v>
      </c>
      <c r="N1088" s="125" t="s">
        <v>201</v>
      </c>
    </row>
    <row r="1089" spans="1:14" x14ac:dyDescent="0.4">
      <c r="A1089" s="40" t="str">
        <f t="shared" si="16"/>
        <v>76667 FREESTONE</v>
      </c>
      <c r="B1089" s="38">
        <v>0.68500000000000005</v>
      </c>
      <c r="C1089" s="38">
        <v>0.68500000000000005</v>
      </c>
      <c r="D1089" s="39">
        <v>0.68799999999999994</v>
      </c>
      <c r="E1089" s="39">
        <v>0.66400000000000003</v>
      </c>
      <c r="F1089" s="39">
        <v>0.7</v>
      </c>
      <c r="G1089" s="126">
        <v>0.72199999999999998</v>
      </c>
      <c r="H1089" s="38">
        <v>1.125</v>
      </c>
      <c r="I1089" s="38">
        <v>1.125</v>
      </c>
      <c r="J1089" s="41">
        <v>1</v>
      </c>
      <c r="K1089" s="41">
        <v>1</v>
      </c>
      <c r="L1089" s="41"/>
      <c r="M1089" s="37">
        <v>76667</v>
      </c>
      <c r="N1089" s="125" t="s">
        <v>152</v>
      </c>
    </row>
    <row r="1090" spans="1:14" x14ac:dyDescent="0.4">
      <c r="A1090" s="40" t="str">
        <f t="shared" si="16"/>
        <v>76667 LIMESTONE</v>
      </c>
      <c r="B1090" s="38">
        <v>0.68500000000000005</v>
      </c>
      <c r="C1090" s="38">
        <v>0.68500000000000005</v>
      </c>
      <c r="D1090" s="39">
        <v>0.68799999999999994</v>
      </c>
      <c r="E1090" s="39">
        <v>0.66400000000000003</v>
      </c>
      <c r="F1090" s="39">
        <v>0.7</v>
      </c>
      <c r="G1090" s="126">
        <v>0.72199999999999998</v>
      </c>
      <c r="H1090" s="38">
        <v>1.105</v>
      </c>
      <c r="I1090" s="38">
        <v>1.105</v>
      </c>
      <c r="J1090" s="41">
        <v>1</v>
      </c>
      <c r="K1090" s="41">
        <v>1</v>
      </c>
      <c r="L1090" s="41"/>
      <c r="M1090" s="37">
        <v>76667</v>
      </c>
      <c r="N1090" s="125" t="s">
        <v>155</v>
      </c>
    </row>
    <row r="1091" spans="1:14" x14ac:dyDescent="0.4">
      <c r="A1091" s="40" t="str">
        <f t="shared" si="16"/>
        <v>76670 ELLIS</v>
      </c>
      <c r="B1091" s="38">
        <v>0.745</v>
      </c>
      <c r="C1091" s="38">
        <v>0.745</v>
      </c>
      <c r="D1091" s="39">
        <v>1</v>
      </c>
      <c r="E1091" s="39">
        <v>0.71699999999999997</v>
      </c>
      <c r="F1091" s="39">
        <v>0.7</v>
      </c>
      <c r="G1091" s="126">
        <v>0.84099999999999997</v>
      </c>
      <c r="H1091" s="38">
        <v>0.92</v>
      </c>
      <c r="I1091" s="38">
        <v>0.92</v>
      </c>
      <c r="J1091" s="41">
        <v>1</v>
      </c>
      <c r="K1091" s="41">
        <v>1</v>
      </c>
      <c r="L1091" s="41"/>
      <c r="M1091" s="37">
        <v>76670</v>
      </c>
      <c r="N1091" s="125" t="s">
        <v>123</v>
      </c>
    </row>
    <row r="1092" spans="1:14" x14ac:dyDescent="0.4">
      <c r="A1092" s="40" t="str">
        <f t="shared" si="16"/>
        <v>76670 HILL</v>
      </c>
      <c r="B1092" s="38">
        <v>0.80500000000000005</v>
      </c>
      <c r="C1092" s="38">
        <v>0.80500000000000005</v>
      </c>
      <c r="D1092" s="39">
        <v>0.68799999999999994</v>
      </c>
      <c r="E1092" s="39">
        <v>0.66400000000000003</v>
      </c>
      <c r="F1092" s="39">
        <v>0.7</v>
      </c>
      <c r="G1092" s="126">
        <v>0.72199999999999998</v>
      </c>
      <c r="H1092" s="38">
        <v>0.9</v>
      </c>
      <c r="I1092" s="38">
        <v>0.9</v>
      </c>
      <c r="J1092" s="41">
        <v>1</v>
      </c>
      <c r="K1092" s="41">
        <v>1</v>
      </c>
      <c r="L1092" s="41"/>
      <c r="M1092" s="37">
        <v>76670</v>
      </c>
      <c r="N1092" s="125" t="s">
        <v>173</v>
      </c>
    </row>
    <row r="1093" spans="1:14" x14ac:dyDescent="0.4">
      <c r="A1093" s="40" t="str">
        <f t="shared" si="16"/>
        <v>76670 NAVARRO</v>
      </c>
      <c r="B1093" s="38">
        <v>0.76</v>
      </c>
      <c r="C1093" s="38">
        <v>0.76</v>
      </c>
      <c r="D1093" s="39">
        <v>0.68799999999999994</v>
      </c>
      <c r="E1093" s="39">
        <v>0.66400000000000003</v>
      </c>
      <c r="F1093" s="39">
        <v>0.7</v>
      </c>
      <c r="G1093" s="126">
        <v>0.72199999999999998</v>
      </c>
      <c r="H1093" s="38">
        <v>0.93</v>
      </c>
      <c r="I1093" s="38">
        <v>0.93</v>
      </c>
      <c r="J1093" s="41">
        <v>1</v>
      </c>
      <c r="K1093" s="41">
        <v>1</v>
      </c>
      <c r="L1093" s="41"/>
      <c r="M1093" s="37">
        <v>76670</v>
      </c>
      <c r="N1093" s="125" t="s">
        <v>124</v>
      </c>
    </row>
    <row r="1094" spans="1:14" x14ac:dyDescent="0.4">
      <c r="A1094" s="40" t="str">
        <f t="shared" si="16"/>
        <v>76671 BOSQUE</v>
      </c>
      <c r="B1094" s="38">
        <v>0.69499999999999995</v>
      </c>
      <c r="C1094" s="38">
        <v>0.69499999999999995</v>
      </c>
      <c r="D1094" s="39">
        <v>0.68799999999999994</v>
      </c>
      <c r="E1094" s="39">
        <v>0.66400000000000003</v>
      </c>
      <c r="F1094" s="39">
        <v>0.7</v>
      </c>
      <c r="G1094" s="126">
        <v>0.72199999999999998</v>
      </c>
      <c r="H1094" s="38">
        <v>0.995</v>
      </c>
      <c r="I1094" s="38">
        <v>0.995</v>
      </c>
      <c r="J1094" s="41">
        <v>1</v>
      </c>
      <c r="K1094" s="41">
        <v>1</v>
      </c>
      <c r="L1094" s="41"/>
      <c r="M1094" s="37">
        <v>76671</v>
      </c>
      <c r="N1094" s="125" t="s">
        <v>172</v>
      </c>
    </row>
    <row r="1095" spans="1:14" x14ac:dyDescent="0.4">
      <c r="A1095" s="40" t="str">
        <f t="shared" si="16"/>
        <v>76673 HILL</v>
      </c>
      <c r="B1095" s="38">
        <v>0.80500000000000005</v>
      </c>
      <c r="C1095" s="38">
        <v>0.80500000000000005</v>
      </c>
      <c r="D1095" s="39">
        <v>0.68799999999999994</v>
      </c>
      <c r="E1095" s="39">
        <v>0.66400000000000003</v>
      </c>
      <c r="F1095" s="39">
        <v>0.7</v>
      </c>
      <c r="G1095" s="126">
        <v>0.72199999999999998</v>
      </c>
      <c r="H1095" s="38">
        <v>0.9</v>
      </c>
      <c r="I1095" s="38">
        <v>0.9</v>
      </c>
      <c r="J1095" s="41">
        <v>1</v>
      </c>
      <c r="K1095" s="41">
        <v>1</v>
      </c>
      <c r="L1095" s="41"/>
      <c r="M1095" s="37">
        <v>76673</v>
      </c>
      <c r="N1095" s="125" t="s">
        <v>173</v>
      </c>
    </row>
    <row r="1096" spans="1:14" x14ac:dyDescent="0.4">
      <c r="A1096" s="40" t="str">
        <f t="shared" ref="A1096:A1159" si="17">M1096&amp;" "&amp;N1096</f>
        <v>76673 LIMESTONE</v>
      </c>
      <c r="B1096" s="38">
        <v>0.68500000000000005</v>
      </c>
      <c r="C1096" s="38">
        <v>0.68500000000000005</v>
      </c>
      <c r="D1096" s="39">
        <v>0.68799999999999994</v>
      </c>
      <c r="E1096" s="39">
        <v>0.66400000000000003</v>
      </c>
      <c r="F1096" s="39">
        <v>0.7</v>
      </c>
      <c r="G1096" s="126">
        <v>0.72199999999999998</v>
      </c>
      <c r="H1096" s="38">
        <v>1.105</v>
      </c>
      <c r="I1096" s="38">
        <v>1.105</v>
      </c>
      <c r="J1096" s="41">
        <v>1</v>
      </c>
      <c r="K1096" s="41">
        <v>1</v>
      </c>
      <c r="L1096" s="41"/>
      <c r="M1096" s="37">
        <v>76673</v>
      </c>
      <c r="N1096" s="125" t="s">
        <v>155</v>
      </c>
    </row>
    <row r="1097" spans="1:14" x14ac:dyDescent="0.4">
      <c r="A1097" s="40" t="str">
        <f t="shared" si="17"/>
        <v>76673 MCLENNAN</v>
      </c>
      <c r="B1097" s="38">
        <v>0.96499999999999997</v>
      </c>
      <c r="C1097" s="38">
        <v>0.96499999999999997</v>
      </c>
      <c r="D1097" s="39">
        <v>0.68799999999999994</v>
      </c>
      <c r="E1097" s="39">
        <v>0.66400000000000003</v>
      </c>
      <c r="F1097" s="39">
        <v>0.7</v>
      </c>
      <c r="G1097" s="126">
        <v>0.75700000000000001</v>
      </c>
      <c r="H1097" s="38">
        <v>0.82</v>
      </c>
      <c r="I1097" s="38">
        <v>0.82</v>
      </c>
      <c r="J1097" s="41">
        <v>1</v>
      </c>
      <c r="K1097" s="41">
        <v>1</v>
      </c>
      <c r="L1097" s="41"/>
      <c r="M1097" s="37">
        <v>76673</v>
      </c>
      <c r="N1097" s="125" t="s">
        <v>204</v>
      </c>
    </row>
    <row r="1098" spans="1:14" x14ac:dyDescent="0.4">
      <c r="A1098" s="40" t="str">
        <f t="shared" si="17"/>
        <v>76676 HILL</v>
      </c>
      <c r="B1098" s="38">
        <v>0.80500000000000005</v>
      </c>
      <c r="C1098" s="38">
        <v>0.80500000000000005</v>
      </c>
      <c r="D1098" s="39">
        <v>0.68799999999999994</v>
      </c>
      <c r="E1098" s="39">
        <v>0.66400000000000003</v>
      </c>
      <c r="F1098" s="39">
        <v>0.7</v>
      </c>
      <c r="G1098" s="126">
        <v>0.72199999999999998</v>
      </c>
      <c r="H1098" s="38">
        <v>0.9</v>
      </c>
      <c r="I1098" s="38">
        <v>0.9</v>
      </c>
      <c r="J1098" s="41">
        <v>1</v>
      </c>
      <c r="K1098" s="41">
        <v>1</v>
      </c>
      <c r="L1098" s="41"/>
      <c r="M1098" s="37">
        <v>76676</v>
      </c>
      <c r="N1098" s="125" t="s">
        <v>173</v>
      </c>
    </row>
    <row r="1099" spans="1:14" x14ac:dyDescent="0.4">
      <c r="A1099" s="40" t="str">
        <f t="shared" si="17"/>
        <v>76678 LIMESTONE</v>
      </c>
      <c r="B1099" s="38">
        <v>0.68500000000000005</v>
      </c>
      <c r="C1099" s="38">
        <v>0.68500000000000005</v>
      </c>
      <c r="D1099" s="39">
        <v>0.68799999999999994</v>
      </c>
      <c r="E1099" s="39">
        <v>0.66400000000000003</v>
      </c>
      <c r="F1099" s="39">
        <v>0.7</v>
      </c>
      <c r="G1099" s="126">
        <v>0.72199999999999998</v>
      </c>
      <c r="H1099" s="38">
        <v>1.105</v>
      </c>
      <c r="I1099" s="38">
        <v>1.105</v>
      </c>
      <c r="J1099" s="41">
        <v>1</v>
      </c>
      <c r="K1099" s="41">
        <v>1</v>
      </c>
      <c r="L1099" s="41"/>
      <c r="M1099" s="37">
        <v>76678</v>
      </c>
      <c r="N1099" s="125" t="s">
        <v>155</v>
      </c>
    </row>
    <row r="1100" spans="1:14" x14ac:dyDescent="0.4">
      <c r="A1100" s="40" t="str">
        <f t="shared" si="17"/>
        <v>76679 NAVARRO</v>
      </c>
      <c r="B1100" s="38">
        <v>0.76</v>
      </c>
      <c r="C1100" s="38">
        <v>0.76</v>
      </c>
      <c r="D1100" s="39">
        <v>0.68799999999999994</v>
      </c>
      <c r="E1100" s="39">
        <v>0.66400000000000003</v>
      </c>
      <c r="F1100" s="39">
        <v>0.7</v>
      </c>
      <c r="G1100" s="126">
        <v>0.72199999999999998</v>
      </c>
      <c r="H1100" s="38">
        <v>0.93</v>
      </c>
      <c r="I1100" s="38">
        <v>0.93</v>
      </c>
      <c r="J1100" s="41">
        <v>1</v>
      </c>
      <c r="K1100" s="41">
        <v>1</v>
      </c>
      <c r="L1100" s="41"/>
      <c r="M1100" s="37">
        <v>76679</v>
      </c>
      <c r="N1100" s="125" t="s">
        <v>124</v>
      </c>
    </row>
    <row r="1101" spans="1:14" x14ac:dyDescent="0.4">
      <c r="A1101" s="40" t="str">
        <f t="shared" si="17"/>
        <v>76680 FALLS</v>
      </c>
      <c r="B1101" s="38">
        <v>0.80500000000000005</v>
      </c>
      <c r="C1101" s="38">
        <v>0.80500000000000005</v>
      </c>
      <c r="D1101" s="39">
        <v>0.68799999999999994</v>
      </c>
      <c r="E1101" s="39">
        <v>0.66400000000000003</v>
      </c>
      <c r="F1101" s="39">
        <v>0.7</v>
      </c>
      <c r="G1101" s="126">
        <v>0.72199999999999998</v>
      </c>
      <c r="H1101" s="38">
        <v>1.0649999999999999</v>
      </c>
      <c r="I1101" s="38">
        <v>1.0649999999999999</v>
      </c>
      <c r="J1101" s="41">
        <v>1</v>
      </c>
      <c r="K1101" s="41">
        <v>1</v>
      </c>
      <c r="L1101" s="41"/>
      <c r="M1101" s="37">
        <v>76680</v>
      </c>
      <c r="N1101" s="125" t="s">
        <v>201</v>
      </c>
    </row>
    <row r="1102" spans="1:14" x14ac:dyDescent="0.4">
      <c r="A1102" s="40" t="str">
        <f t="shared" si="17"/>
        <v>76681 NAVARRO</v>
      </c>
      <c r="B1102" s="38">
        <v>0.76</v>
      </c>
      <c r="C1102" s="38">
        <v>0.76</v>
      </c>
      <c r="D1102" s="39">
        <v>0.68799999999999994</v>
      </c>
      <c r="E1102" s="39">
        <v>0.66400000000000003</v>
      </c>
      <c r="F1102" s="39">
        <v>0.7</v>
      </c>
      <c r="G1102" s="126">
        <v>0.72199999999999998</v>
      </c>
      <c r="H1102" s="38">
        <v>0.93</v>
      </c>
      <c r="I1102" s="38">
        <v>0.93</v>
      </c>
      <c r="J1102" s="41">
        <v>1</v>
      </c>
      <c r="K1102" s="41">
        <v>1</v>
      </c>
      <c r="L1102" s="41"/>
      <c r="M1102" s="37">
        <v>76681</v>
      </c>
      <c r="N1102" s="125" t="s">
        <v>124</v>
      </c>
    </row>
    <row r="1103" spans="1:14" x14ac:dyDescent="0.4">
      <c r="A1103" s="40" t="str">
        <f t="shared" si="17"/>
        <v>76682 FALLS</v>
      </c>
      <c r="B1103" s="38">
        <v>0.80500000000000005</v>
      </c>
      <c r="C1103" s="38">
        <v>0.80500000000000005</v>
      </c>
      <c r="D1103" s="39">
        <v>0.68799999999999994</v>
      </c>
      <c r="E1103" s="39">
        <v>0.66400000000000003</v>
      </c>
      <c r="F1103" s="39">
        <v>0.7</v>
      </c>
      <c r="G1103" s="126">
        <v>0.72199999999999998</v>
      </c>
      <c r="H1103" s="38">
        <v>1.0649999999999999</v>
      </c>
      <c r="I1103" s="38">
        <v>1.0649999999999999</v>
      </c>
      <c r="J1103" s="41">
        <v>1</v>
      </c>
      <c r="K1103" s="41">
        <v>1</v>
      </c>
      <c r="L1103" s="41"/>
      <c r="M1103" s="37">
        <v>76682</v>
      </c>
      <c r="N1103" s="125" t="s">
        <v>201</v>
      </c>
    </row>
    <row r="1104" spans="1:14" x14ac:dyDescent="0.4">
      <c r="A1104" s="40" t="str">
        <f t="shared" si="17"/>
        <v>76682 MCLENNAN</v>
      </c>
      <c r="B1104" s="38">
        <v>0.96499999999999997</v>
      </c>
      <c r="C1104" s="38">
        <v>0.96499999999999997</v>
      </c>
      <c r="D1104" s="39">
        <v>0.68799999999999994</v>
      </c>
      <c r="E1104" s="39">
        <v>0.66400000000000003</v>
      </c>
      <c r="F1104" s="39">
        <v>0.7</v>
      </c>
      <c r="G1104" s="126">
        <v>0.75700000000000001</v>
      </c>
      <c r="H1104" s="38">
        <v>0.82</v>
      </c>
      <c r="I1104" s="38">
        <v>0.82</v>
      </c>
      <c r="J1104" s="41">
        <v>1</v>
      </c>
      <c r="K1104" s="41">
        <v>1</v>
      </c>
      <c r="L1104" s="41"/>
      <c r="M1104" s="37">
        <v>76682</v>
      </c>
      <c r="N1104" s="125" t="s">
        <v>204</v>
      </c>
    </row>
    <row r="1105" spans="1:14" x14ac:dyDescent="0.4">
      <c r="A1105" s="40" t="str">
        <f t="shared" si="17"/>
        <v>76687 FALLS</v>
      </c>
      <c r="B1105" s="38">
        <v>0.80500000000000005</v>
      </c>
      <c r="C1105" s="38">
        <v>0.80500000000000005</v>
      </c>
      <c r="D1105" s="39">
        <v>0.68799999999999994</v>
      </c>
      <c r="E1105" s="39">
        <v>0.66400000000000003</v>
      </c>
      <c r="F1105" s="39">
        <v>0.7</v>
      </c>
      <c r="G1105" s="126">
        <v>0.72199999999999998</v>
      </c>
      <c r="H1105" s="38">
        <v>1.0649999999999999</v>
      </c>
      <c r="I1105" s="38">
        <v>1.0649999999999999</v>
      </c>
      <c r="J1105" s="41">
        <v>1</v>
      </c>
      <c r="K1105" s="41">
        <v>1</v>
      </c>
      <c r="L1105" s="41"/>
      <c r="M1105" s="37">
        <v>76687</v>
      </c>
      <c r="N1105" s="125" t="s">
        <v>201</v>
      </c>
    </row>
    <row r="1106" spans="1:14" x14ac:dyDescent="0.4">
      <c r="A1106" s="40" t="str">
        <f t="shared" si="17"/>
        <v>76687 LIMESTONE</v>
      </c>
      <c r="B1106" s="38">
        <v>0.68500000000000005</v>
      </c>
      <c r="C1106" s="38">
        <v>0.68500000000000005</v>
      </c>
      <c r="D1106" s="39">
        <v>0.68799999999999994</v>
      </c>
      <c r="E1106" s="39">
        <v>0.66400000000000003</v>
      </c>
      <c r="F1106" s="39">
        <v>0.7</v>
      </c>
      <c r="G1106" s="126">
        <v>0.72199999999999998</v>
      </c>
      <c r="H1106" s="38">
        <v>1.105</v>
      </c>
      <c r="I1106" s="38">
        <v>1.105</v>
      </c>
      <c r="J1106" s="41">
        <v>1</v>
      </c>
      <c r="K1106" s="41">
        <v>1</v>
      </c>
      <c r="L1106" s="41"/>
      <c r="M1106" s="37">
        <v>76687</v>
      </c>
      <c r="N1106" s="125" t="s">
        <v>155</v>
      </c>
    </row>
    <row r="1107" spans="1:14" x14ac:dyDescent="0.4">
      <c r="A1107" s="40" t="str">
        <f t="shared" si="17"/>
        <v>76687 ROBERTSON</v>
      </c>
      <c r="B1107" s="38">
        <v>0.80500000000000005</v>
      </c>
      <c r="C1107" s="38">
        <v>0.80500000000000005</v>
      </c>
      <c r="D1107" s="39">
        <v>0.68799999999999994</v>
      </c>
      <c r="E1107" s="39">
        <v>0.66400000000000003</v>
      </c>
      <c r="F1107" s="39">
        <v>0.7</v>
      </c>
      <c r="G1107" s="126">
        <v>0.72199999999999998</v>
      </c>
      <c r="H1107" s="38">
        <v>0.95499999999999996</v>
      </c>
      <c r="I1107" s="38">
        <v>0.95499999999999996</v>
      </c>
      <c r="J1107" s="41">
        <v>1</v>
      </c>
      <c r="K1107" s="41">
        <v>1</v>
      </c>
      <c r="L1107" s="41"/>
      <c r="M1107" s="37">
        <v>76687</v>
      </c>
      <c r="N1107" s="125" t="s">
        <v>208</v>
      </c>
    </row>
    <row r="1108" spans="1:14" x14ac:dyDescent="0.4">
      <c r="A1108" s="40" t="str">
        <f t="shared" si="17"/>
        <v>76689 BOSQUE</v>
      </c>
      <c r="B1108" s="38">
        <v>0.69499999999999995</v>
      </c>
      <c r="C1108" s="38">
        <v>0.69499999999999995</v>
      </c>
      <c r="D1108" s="39">
        <v>0.68799999999999994</v>
      </c>
      <c r="E1108" s="39">
        <v>0.66400000000000003</v>
      </c>
      <c r="F1108" s="39">
        <v>0.7</v>
      </c>
      <c r="G1108" s="126">
        <v>0.72199999999999998</v>
      </c>
      <c r="H1108" s="38">
        <v>0.995</v>
      </c>
      <c r="I1108" s="38">
        <v>0.995</v>
      </c>
      <c r="J1108" s="41">
        <v>1</v>
      </c>
      <c r="K1108" s="41">
        <v>1</v>
      </c>
      <c r="L1108" s="41"/>
      <c r="M1108" s="37">
        <v>76689</v>
      </c>
      <c r="N1108" s="125" t="s">
        <v>172</v>
      </c>
    </row>
    <row r="1109" spans="1:14" x14ac:dyDescent="0.4">
      <c r="A1109" s="40" t="str">
        <f t="shared" si="17"/>
        <v>76689 CORYELL</v>
      </c>
      <c r="B1109" s="38">
        <v>0.76500000000000001</v>
      </c>
      <c r="C1109" s="38">
        <v>0.76500000000000001</v>
      </c>
      <c r="D1109" s="39">
        <v>0.68799999999999994</v>
      </c>
      <c r="E1109" s="39">
        <v>0.66400000000000003</v>
      </c>
      <c r="F1109" s="39">
        <v>0.7</v>
      </c>
      <c r="G1109" s="126">
        <v>0.72199999999999998</v>
      </c>
      <c r="H1109" s="38">
        <v>0.98</v>
      </c>
      <c r="I1109" s="38">
        <v>0.98</v>
      </c>
      <c r="J1109" s="41">
        <v>1</v>
      </c>
      <c r="K1109" s="41">
        <v>1</v>
      </c>
      <c r="L1109" s="41"/>
      <c r="M1109" s="37">
        <v>76689</v>
      </c>
      <c r="N1109" s="125" t="s">
        <v>202</v>
      </c>
    </row>
    <row r="1110" spans="1:14" x14ac:dyDescent="0.4">
      <c r="A1110" s="40" t="str">
        <f t="shared" si="17"/>
        <v>76689 MCLENNAN</v>
      </c>
      <c r="B1110" s="38">
        <v>0.96499999999999997</v>
      </c>
      <c r="C1110" s="38">
        <v>0.96499999999999997</v>
      </c>
      <c r="D1110" s="39">
        <v>0.68799999999999994</v>
      </c>
      <c r="E1110" s="39">
        <v>0.66400000000000003</v>
      </c>
      <c r="F1110" s="39">
        <v>0.7</v>
      </c>
      <c r="G1110" s="126">
        <v>0.75700000000000001</v>
      </c>
      <c r="H1110" s="38">
        <v>0.82</v>
      </c>
      <c r="I1110" s="38">
        <v>0.82</v>
      </c>
      <c r="J1110" s="41">
        <v>1</v>
      </c>
      <c r="K1110" s="41">
        <v>1</v>
      </c>
      <c r="L1110" s="41"/>
      <c r="M1110" s="37">
        <v>76689</v>
      </c>
      <c r="N1110" s="125" t="s">
        <v>204</v>
      </c>
    </row>
    <row r="1111" spans="1:14" x14ac:dyDescent="0.4">
      <c r="A1111" s="40" t="str">
        <f t="shared" si="17"/>
        <v>76690 BOSQUE</v>
      </c>
      <c r="B1111" s="38">
        <v>0.69499999999999995</v>
      </c>
      <c r="C1111" s="38">
        <v>0.69499999999999995</v>
      </c>
      <c r="D1111" s="39">
        <v>0.68799999999999994</v>
      </c>
      <c r="E1111" s="39">
        <v>0.66400000000000003</v>
      </c>
      <c r="F1111" s="39">
        <v>0.7</v>
      </c>
      <c r="G1111" s="126">
        <v>0.72199999999999998</v>
      </c>
      <c r="H1111" s="38">
        <v>0.995</v>
      </c>
      <c r="I1111" s="38">
        <v>0.995</v>
      </c>
      <c r="J1111" s="41">
        <v>1</v>
      </c>
      <c r="K1111" s="41">
        <v>1</v>
      </c>
      <c r="L1111" s="41"/>
      <c r="M1111" s="37">
        <v>76690</v>
      </c>
      <c r="N1111" s="125" t="s">
        <v>172</v>
      </c>
    </row>
    <row r="1112" spans="1:14" x14ac:dyDescent="0.4">
      <c r="A1112" s="40" t="str">
        <f t="shared" si="17"/>
        <v>76690 ERATH</v>
      </c>
      <c r="B1112" s="38">
        <v>0.81</v>
      </c>
      <c r="C1112" s="38">
        <v>0.81</v>
      </c>
      <c r="D1112" s="39">
        <v>0.68799999999999994</v>
      </c>
      <c r="E1112" s="39">
        <v>0.66400000000000003</v>
      </c>
      <c r="F1112" s="39">
        <v>0.7</v>
      </c>
      <c r="G1112" s="126">
        <v>0.72199999999999998</v>
      </c>
      <c r="H1112" s="38">
        <v>1.095</v>
      </c>
      <c r="I1112" s="38">
        <v>1.095</v>
      </c>
      <c r="J1112" s="41">
        <v>1</v>
      </c>
      <c r="K1112" s="41">
        <v>1</v>
      </c>
      <c r="L1112" s="41"/>
      <c r="M1112" s="37">
        <v>76690</v>
      </c>
      <c r="N1112" s="125" t="s">
        <v>188</v>
      </c>
    </row>
    <row r="1113" spans="1:14" x14ac:dyDescent="0.4">
      <c r="A1113" s="40" t="str">
        <f t="shared" si="17"/>
        <v>76690 SOMERVELL</v>
      </c>
      <c r="B1113" s="38">
        <v>0.88500000000000001</v>
      </c>
      <c r="C1113" s="38">
        <v>0.88500000000000001</v>
      </c>
      <c r="D1113" s="39">
        <v>0.68799999999999994</v>
      </c>
      <c r="E1113" s="39">
        <v>0.66400000000000003</v>
      </c>
      <c r="F1113" s="39">
        <v>0.7</v>
      </c>
      <c r="G1113" s="126">
        <v>0.72199999999999998</v>
      </c>
      <c r="H1113" s="38">
        <v>0.97499999999999998</v>
      </c>
      <c r="I1113" s="38">
        <v>0.97499999999999998</v>
      </c>
      <c r="J1113" s="41">
        <v>1</v>
      </c>
      <c r="K1113" s="41">
        <v>1</v>
      </c>
      <c r="L1113" s="41"/>
      <c r="M1113" s="37">
        <v>76690</v>
      </c>
      <c r="N1113" s="125" t="s">
        <v>171</v>
      </c>
    </row>
    <row r="1114" spans="1:14" x14ac:dyDescent="0.4">
      <c r="A1114" s="40" t="str">
        <f t="shared" si="17"/>
        <v>76691 HILL</v>
      </c>
      <c r="B1114" s="38">
        <v>0.80500000000000005</v>
      </c>
      <c r="C1114" s="38">
        <v>0.80500000000000005</v>
      </c>
      <c r="D1114" s="39">
        <v>0.68799999999999994</v>
      </c>
      <c r="E1114" s="39">
        <v>0.66400000000000003</v>
      </c>
      <c r="F1114" s="39">
        <v>0.7</v>
      </c>
      <c r="G1114" s="126">
        <v>0.72199999999999998</v>
      </c>
      <c r="H1114" s="38">
        <v>0.9</v>
      </c>
      <c r="I1114" s="38">
        <v>0.9</v>
      </c>
      <c r="J1114" s="41">
        <v>1</v>
      </c>
      <c r="K1114" s="41">
        <v>1</v>
      </c>
      <c r="L1114" s="41"/>
      <c r="M1114" s="37">
        <v>76691</v>
      </c>
      <c r="N1114" s="125" t="s">
        <v>173</v>
      </c>
    </row>
    <row r="1115" spans="1:14" x14ac:dyDescent="0.4">
      <c r="A1115" s="40" t="str">
        <f t="shared" si="17"/>
        <v>76691 MCLENNAN</v>
      </c>
      <c r="B1115" s="38">
        <v>0.96499999999999997</v>
      </c>
      <c r="C1115" s="38">
        <v>0.96499999999999997</v>
      </c>
      <c r="D1115" s="39">
        <v>0.68799999999999994</v>
      </c>
      <c r="E1115" s="39">
        <v>0.66400000000000003</v>
      </c>
      <c r="F1115" s="39">
        <v>0.7</v>
      </c>
      <c r="G1115" s="126">
        <v>0.75700000000000001</v>
      </c>
      <c r="H1115" s="38">
        <v>0.82</v>
      </c>
      <c r="I1115" s="38">
        <v>0.82</v>
      </c>
      <c r="J1115" s="41">
        <v>1</v>
      </c>
      <c r="K1115" s="41">
        <v>1</v>
      </c>
      <c r="L1115" s="41"/>
      <c r="M1115" s="37">
        <v>76691</v>
      </c>
      <c r="N1115" s="125" t="s">
        <v>204</v>
      </c>
    </row>
    <row r="1116" spans="1:14" x14ac:dyDescent="0.4">
      <c r="A1116" s="40" t="str">
        <f t="shared" si="17"/>
        <v>76692 HILL</v>
      </c>
      <c r="B1116" s="38">
        <v>0.80500000000000005</v>
      </c>
      <c r="C1116" s="38">
        <v>0.80500000000000005</v>
      </c>
      <c r="D1116" s="39">
        <v>0.68799999999999994</v>
      </c>
      <c r="E1116" s="39">
        <v>0.66400000000000003</v>
      </c>
      <c r="F1116" s="39">
        <v>0.7</v>
      </c>
      <c r="G1116" s="126">
        <v>0.72199999999999998</v>
      </c>
      <c r="H1116" s="38">
        <v>0.9</v>
      </c>
      <c r="I1116" s="38">
        <v>0.9</v>
      </c>
      <c r="J1116" s="41">
        <v>1</v>
      </c>
      <c r="K1116" s="41">
        <v>1</v>
      </c>
      <c r="L1116" s="41"/>
      <c r="M1116" s="37">
        <v>76692</v>
      </c>
      <c r="N1116" s="125" t="s">
        <v>173</v>
      </c>
    </row>
    <row r="1117" spans="1:14" x14ac:dyDescent="0.4">
      <c r="A1117" s="40" t="str">
        <f t="shared" si="17"/>
        <v>76693 FREESTONE</v>
      </c>
      <c r="B1117" s="38">
        <v>0.68500000000000005</v>
      </c>
      <c r="C1117" s="38">
        <v>0.68500000000000005</v>
      </c>
      <c r="D1117" s="39">
        <v>0.68799999999999994</v>
      </c>
      <c r="E1117" s="39">
        <v>0.66400000000000003</v>
      </c>
      <c r="F1117" s="39">
        <v>0.7</v>
      </c>
      <c r="G1117" s="126">
        <v>0.72199999999999998</v>
      </c>
      <c r="H1117" s="38">
        <v>1.125</v>
      </c>
      <c r="I1117" s="38">
        <v>1.125</v>
      </c>
      <c r="J1117" s="41">
        <v>1</v>
      </c>
      <c r="K1117" s="41">
        <v>1</v>
      </c>
      <c r="L1117" s="41"/>
      <c r="M1117" s="37">
        <v>76693</v>
      </c>
      <c r="N1117" s="125" t="s">
        <v>152</v>
      </c>
    </row>
    <row r="1118" spans="1:14" x14ac:dyDescent="0.4">
      <c r="A1118" s="40" t="str">
        <f t="shared" si="17"/>
        <v>76693 LIMESTONE</v>
      </c>
      <c r="B1118" s="38">
        <v>0.68500000000000005</v>
      </c>
      <c r="C1118" s="38">
        <v>0.68500000000000005</v>
      </c>
      <c r="D1118" s="39">
        <v>0.68799999999999994</v>
      </c>
      <c r="E1118" s="39">
        <v>0.66400000000000003</v>
      </c>
      <c r="F1118" s="39">
        <v>0.7</v>
      </c>
      <c r="G1118" s="126">
        <v>0.72199999999999998</v>
      </c>
      <c r="H1118" s="38">
        <v>1.105</v>
      </c>
      <c r="I1118" s="38">
        <v>1.105</v>
      </c>
      <c r="J1118" s="41">
        <v>1</v>
      </c>
      <c r="K1118" s="41">
        <v>1</v>
      </c>
      <c r="L1118" s="41"/>
      <c r="M1118" s="37">
        <v>76693</v>
      </c>
      <c r="N1118" s="125" t="s">
        <v>155</v>
      </c>
    </row>
    <row r="1119" spans="1:14" x14ac:dyDescent="0.4">
      <c r="A1119" s="40" t="str">
        <f t="shared" si="17"/>
        <v>76693 NAVARRO</v>
      </c>
      <c r="B1119" s="38">
        <v>0.76</v>
      </c>
      <c r="C1119" s="38">
        <v>0.76</v>
      </c>
      <c r="D1119" s="39">
        <v>0.68799999999999994</v>
      </c>
      <c r="E1119" s="39">
        <v>0.66400000000000003</v>
      </c>
      <c r="F1119" s="39">
        <v>0.7</v>
      </c>
      <c r="G1119" s="126">
        <v>0.72199999999999998</v>
      </c>
      <c r="H1119" s="38">
        <v>0.93</v>
      </c>
      <c r="I1119" s="38">
        <v>0.93</v>
      </c>
      <c r="J1119" s="41">
        <v>1</v>
      </c>
      <c r="K1119" s="41">
        <v>1</v>
      </c>
      <c r="L1119" s="41"/>
      <c r="M1119" s="37">
        <v>76693</v>
      </c>
      <c r="N1119" s="125" t="s">
        <v>124</v>
      </c>
    </row>
    <row r="1120" spans="1:14" x14ac:dyDescent="0.4">
      <c r="A1120" s="40" t="str">
        <f t="shared" si="17"/>
        <v>76701 MCLENNAN</v>
      </c>
      <c r="B1120" s="38">
        <v>0.97499999999999998</v>
      </c>
      <c r="C1120" s="38">
        <v>0.97499999999999998</v>
      </c>
      <c r="D1120" s="39">
        <v>0.68799999999999994</v>
      </c>
      <c r="E1120" s="39">
        <v>0.66400000000000003</v>
      </c>
      <c r="F1120" s="39">
        <v>0.7</v>
      </c>
      <c r="G1120" s="126">
        <v>0.75700000000000001</v>
      </c>
      <c r="H1120" s="38">
        <v>0.83499999999999996</v>
      </c>
      <c r="I1120" s="38">
        <v>0.83499999999999996</v>
      </c>
      <c r="J1120" s="41">
        <v>1</v>
      </c>
      <c r="K1120" s="41">
        <v>1</v>
      </c>
      <c r="L1120" s="41"/>
      <c r="M1120" s="37">
        <v>76701</v>
      </c>
      <c r="N1120" s="125" t="s">
        <v>204</v>
      </c>
    </row>
    <row r="1121" spans="1:14" x14ac:dyDescent="0.4">
      <c r="A1121" s="40" t="str">
        <f t="shared" si="17"/>
        <v>76704 MCLENNAN</v>
      </c>
      <c r="B1121" s="38">
        <v>0.97499999999999998</v>
      </c>
      <c r="C1121" s="38">
        <v>0.97499999999999998</v>
      </c>
      <c r="D1121" s="39">
        <v>0.68799999999999994</v>
      </c>
      <c r="E1121" s="39">
        <v>0.66400000000000003</v>
      </c>
      <c r="F1121" s="39">
        <v>0.7</v>
      </c>
      <c r="G1121" s="126">
        <v>0.75700000000000001</v>
      </c>
      <c r="H1121" s="38">
        <v>0.83499999999999996</v>
      </c>
      <c r="I1121" s="38">
        <v>0.83499999999999996</v>
      </c>
      <c r="J1121" s="41">
        <v>1</v>
      </c>
      <c r="K1121" s="41">
        <v>1</v>
      </c>
      <c r="L1121" s="41"/>
      <c r="M1121" s="37">
        <v>76704</v>
      </c>
      <c r="N1121" s="125" t="s">
        <v>204</v>
      </c>
    </row>
    <row r="1122" spans="1:14" x14ac:dyDescent="0.4">
      <c r="A1122" s="40" t="str">
        <f t="shared" si="17"/>
        <v>76705 MCLENNAN</v>
      </c>
      <c r="B1122" s="38">
        <v>0.97499999999999998</v>
      </c>
      <c r="C1122" s="38">
        <v>0.97499999999999998</v>
      </c>
      <c r="D1122" s="39">
        <v>0.68799999999999994</v>
      </c>
      <c r="E1122" s="39">
        <v>0.66400000000000003</v>
      </c>
      <c r="F1122" s="39">
        <v>0.7</v>
      </c>
      <c r="G1122" s="126">
        <v>0.75700000000000001</v>
      </c>
      <c r="H1122" s="38">
        <v>0.83499999999999996</v>
      </c>
      <c r="I1122" s="38">
        <v>0.83499999999999996</v>
      </c>
      <c r="J1122" s="41">
        <v>1</v>
      </c>
      <c r="K1122" s="41">
        <v>1</v>
      </c>
      <c r="L1122" s="41"/>
      <c r="M1122" s="37">
        <v>76705</v>
      </c>
      <c r="N1122" s="125" t="s">
        <v>204</v>
      </c>
    </row>
    <row r="1123" spans="1:14" x14ac:dyDescent="0.4">
      <c r="A1123" s="40" t="str">
        <f t="shared" si="17"/>
        <v>76706 FALLS</v>
      </c>
      <c r="B1123" s="38">
        <v>0.80500000000000005</v>
      </c>
      <c r="C1123" s="38">
        <v>0.80500000000000005</v>
      </c>
      <c r="D1123" s="39">
        <v>0.68799999999999994</v>
      </c>
      <c r="E1123" s="39">
        <v>0.66400000000000003</v>
      </c>
      <c r="F1123" s="39">
        <v>0.7</v>
      </c>
      <c r="G1123" s="126">
        <v>0.72199999999999998</v>
      </c>
      <c r="H1123" s="38">
        <v>1.0649999999999999</v>
      </c>
      <c r="I1123" s="38">
        <v>1.0649999999999999</v>
      </c>
      <c r="J1123" s="41">
        <v>1</v>
      </c>
      <c r="K1123" s="41">
        <v>1</v>
      </c>
      <c r="L1123" s="41"/>
      <c r="M1123" s="37">
        <v>76706</v>
      </c>
      <c r="N1123" s="125" t="s">
        <v>201</v>
      </c>
    </row>
    <row r="1124" spans="1:14" x14ac:dyDescent="0.4">
      <c r="A1124" s="40" t="str">
        <f t="shared" si="17"/>
        <v>76706 MCLENNAN</v>
      </c>
      <c r="B1124" s="38">
        <v>0.97499999999999998</v>
      </c>
      <c r="C1124" s="38">
        <v>0.97499999999999998</v>
      </c>
      <c r="D1124" s="39">
        <v>0.68799999999999994</v>
      </c>
      <c r="E1124" s="39">
        <v>0.66400000000000003</v>
      </c>
      <c r="F1124" s="39">
        <v>0.7</v>
      </c>
      <c r="G1124" s="126">
        <v>0.75700000000000001</v>
      </c>
      <c r="H1124" s="38">
        <v>0.83499999999999996</v>
      </c>
      <c r="I1124" s="38">
        <v>0.83499999999999996</v>
      </c>
      <c r="J1124" s="41">
        <v>1</v>
      </c>
      <c r="K1124" s="41">
        <v>1</v>
      </c>
      <c r="L1124" s="41"/>
      <c r="M1124" s="37">
        <v>76706</v>
      </c>
      <c r="N1124" s="125" t="s">
        <v>204</v>
      </c>
    </row>
    <row r="1125" spans="1:14" x14ac:dyDescent="0.4">
      <c r="A1125" s="40" t="str">
        <f t="shared" si="17"/>
        <v>76707 MCLENNAN</v>
      </c>
      <c r="B1125" s="38">
        <v>0.97499999999999998</v>
      </c>
      <c r="C1125" s="38">
        <v>0.97499999999999998</v>
      </c>
      <c r="D1125" s="39">
        <v>0.68799999999999994</v>
      </c>
      <c r="E1125" s="39">
        <v>0.66400000000000003</v>
      </c>
      <c r="F1125" s="39">
        <v>0.7</v>
      </c>
      <c r="G1125" s="126">
        <v>0.75700000000000001</v>
      </c>
      <c r="H1125" s="38">
        <v>0.83499999999999996</v>
      </c>
      <c r="I1125" s="38">
        <v>0.83499999999999996</v>
      </c>
      <c r="J1125" s="41">
        <v>1</v>
      </c>
      <c r="K1125" s="41">
        <v>1</v>
      </c>
      <c r="L1125" s="41"/>
      <c r="M1125" s="37">
        <v>76707</v>
      </c>
      <c r="N1125" s="125" t="s">
        <v>204</v>
      </c>
    </row>
    <row r="1126" spans="1:14" x14ac:dyDescent="0.4">
      <c r="A1126" s="40" t="str">
        <f t="shared" si="17"/>
        <v>76708 MCLENNAN</v>
      </c>
      <c r="B1126" s="38">
        <v>0.96499999999999997</v>
      </c>
      <c r="C1126" s="38">
        <v>0.96499999999999997</v>
      </c>
      <c r="D1126" s="39">
        <v>0.68799999999999994</v>
      </c>
      <c r="E1126" s="39">
        <v>0.66400000000000003</v>
      </c>
      <c r="F1126" s="39">
        <v>0.7</v>
      </c>
      <c r="G1126" s="126">
        <v>0.75700000000000001</v>
      </c>
      <c r="H1126" s="38">
        <v>0.82</v>
      </c>
      <c r="I1126" s="38">
        <v>0.82</v>
      </c>
      <c r="J1126" s="41">
        <v>1</v>
      </c>
      <c r="K1126" s="41">
        <v>1</v>
      </c>
      <c r="L1126" s="41"/>
      <c r="M1126" s="37">
        <v>76708</v>
      </c>
      <c r="N1126" s="125" t="s">
        <v>204</v>
      </c>
    </row>
    <row r="1127" spans="1:14" x14ac:dyDescent="0.4">
      <c r="A1127" s="40" t="str">
        <f t="shared" si="17"/>
        <v>76710 MCLENNAN</v>
      </c>
      <c r="B1127" s="38">
        <v>0.96499999999999997</v>
      </c>
      <c r="C1127" s="38">
        <v>0.96499999999999997</v>
      </c>
      <c r="D1127" s="39">
        <v>0.68799999999999994</v>
      </c>
      <c r="E1127" s="39">
        <v>0.66400000000000003</v>
      </c>
      <c r="F1127" s="39">
        <v>0.7</v>
      </c>
      <c r="G1127" s="126">
        <v>0.75700000000000001</v>
      </c>
      <c r="H1127" s="38">
        <v>0.82</v>
      </c>
      <c r="I1127" s="38">
        <v>0.82</v>
      </c>
      <c r="J1127" s="41">
        <v>1</v>
      </c>
      <c r="K1127" s="41">
        <v>1</v>
      </c>
      <c r="L1127" s="41"/>
      <c r="M1127" s="37">
        <v>76710</v>
      </c>
      <c r="N1127" s="125" t="s">
        <v>204</v>
      </c>
    </row>
    <row r="1128" spans="1:14" x14ac:dyDescent="0.4">
      <c r="A1128" s="40" t="str">
        <f t="shared" si="17"/>
        <v>76711 MCLENNAN</v>
      </c>
      <c r="B1128" s="38">
        <v>0.97499999999999998</v>
      </c>
      <c r="C1128" s="38">
        <v>0.97499999999999998</v>
      </c>
      <c r="D1128" s="39">
        <v>0.68799999999999994</v>
      </c>
      <c r="E1128" s="39">
        <v>0.66400000000000003</v>
      </c>
      <c r="F1128" s="39">
        <v>0.7</v>
      </c>
      <c r="G1128" s="126">
        <v>0.75700000000000001</v>
      </c>
      <c r="H1128" s="38">
        <v>0.83499999999999996</v>
      </c>
      <c r="I1128" s="38">
        <v>0.83499999999999996</v>
      </c>
      <c r="J1128" s="41">
        <v>1</v>
      </c>
      <c r="K1128" s="41">
        <v>1</v>
      </c>
      <c r="L1128" s="41"/>
      <c r="M1128" s="37">
        <v>76711</v>
      </c>
      <c r="N1128" s="125" t="s">
        <v>204</v>
      </c>
    </row>
    <row r="1129" spans="1:14" x14ac:dyDescent="0.4">
      <c r="A1129" s="40" t="str">
        <f t="shared" si="17"/>
        <v>76712 MCLENNAN</v>
      </c>
      <c r="B1129" s="38">
        <v>0.96499999999999997</v>
      </c>
      <c r="C1129" s="38">
        <v>0.96499999999999997</v>
      </c>
      <c r="D1129" s="39">
        <v>0.68799999999999994</v>
      </c>
      <c r="E1129" s="39">
        <v>0.66400000000000003</v>
      </c>
      <c r="F1129" s="39">
        <v>0.7</v>
      </c>
      <c r="G1129" s="126">
        <v>0.75700000000000001</v>
      </c>
      <c r="H1129" s="38">
        <v>0.82</v>
      </c>
      <c r="I1129" s="38">
        <v>0.82</v>
      </c>
      <c r="J1129" s="41">
        <v>1</v>
      </c>
      <c r="K1129" s="41">
        <v>1</v>
      </c>
      <c r="L1129" s="41"/>
      <c r="M1129" s="37">
        <v>76712</v>
      </c>
      <c r="N1129" s="125" t="s">
        <v>204</v>
      </c>
    </row>
    <row r="1130" spans="1:14" x14ac:dyDescent="0.4">
      <c r="A1130" s="40" t="str">
        <f t="shared" si="17"/>
        <v>76801 BROWN</v>
      </c>
      <c r="B1130" s="38">
        <v>0.73</v>
      </c>
      <c r="C1130" s="38">
        <v>0.73</v>
      </c>
      <c r="D1130" s="39">
        <v>0.68799999999999994</v>
      </c>
      <c r="E1130" s="39">
        <v>0.66400000000000003</v>
      </c>
      <c r="F1130" s="39">
        <v>0.7</v>
      </c>
      <c r="G1130" s="126">
        <v>0.72199999999999998</v>
      </c>
      <c r="H1130" s="38">
        <v>1.06</v>
      </c>
      <c r="I1130" s="38">
        <v>1.06</v>
      </c>
      <c r="J1130" s="41">
        <v>1</v>
      </c>
      <c r="K1130" s="41">
        <v>1</v>
      </c>
      <c r="L1130" s="41"/>
      <c r="M1130" s="37">
        <v>76801</v>
      </c>
      <c r="N1130" s="125" t="s">
        <v>191</v>
      </c>
    </row>
    <row r="1131" spans="1:14" x14ac:dyDescent="0.4">
      <c r="A1131" s="40" t="str">
        <f t="shared" si="17"/>
        <v>76801 COLEMAN</v>
      </c>
      <c r="B1131" s="38">
        <v>0.53</v>
      </c>
      <c r="C1131" s="38">
        <v>0.53</v>
      </c>
      <c r="D1131" s="39">
        <v>0.68799999999999994</v>
      </c>
      <c r="E1131" s="39">
        <v>0.66400000000000003</v>
      </c>
      <c r="F1131" s="39">
        <v>1</v>
      </c>
      <c r="G1131" s="126">
        <v>0.72199999999999998</v>
      </c>
      <c r="H1131" s="38">
        <v>0.94499999999999995</v>
      </c>
      <c r="I1131" s="38">
        <v>0.86</v>
      </c>
      <c r="J1131" s="41">
        <v>1</v>
      </c>
      <c r="K1131" s="41">
        <v>1</v>
      </c>
      <c r="L1131" s="41"/>
      <c r="M1131" s="37">
        <v>76801</v>
      </c>
      <c r="N1131" s="125" t="s">
        <v>197</v>
      </c>
    </row>
    <row r="1132" spans="1:14" x14ac:dyDescent="0.4">
      <c r="A1132" s="40" t="str">
        <f t="shared" si="17"/>
        <v>76801 MILLS</v>
      </c>
      <c r="B1132" s="38">
        <v>0.755</v>
      </c>
      <c r="C1132" s="38">
        <v>0.755</v>
      </c>
      <c r="D1132" s="39">
        <v>0.68799999999999994</v>
      </c>
      <c r="E1132" s="39">
        <v>0.66400000000000003</v>
      </c>
      <c r="F1132" s="39">
        <v>0.7</v>
      </c>
      <c r="G1132" s="126">
        <v>0.72199999999999998</v>
      </c>
      <c r="H1132" s="38">
        <v>1.08</v>
      </c>
      <c r="I1132" s="38">
        <v>1.08</v>
      </c>
      <c r="J1132" s="41">
        <v>1</v>
      </c>
      <c r="K1132" s="41">
        <v>1</v>
      </c>
      <c r="L1132" s="41"/>
      <c r="M1132" s="37">
        <v>76801</v>
      </c>
      <c r="N1132" s="125" t="s">
        <v>196</v>
      </c>
    </row>
    <row r="1133" spans="1:14" x14ac:dyDescent="0.4">
      <c r="A1133" s="40" t="str">
        <f t="shared" si="17"/>
        <v>76802 BROWN</v>
      </c>
      <c r="B1133" s="38">
        <v>0.73</v>
      </c>
      <c r="C1133" s="38">
        <v>0.73</v>
      </c>
      <c r="D1133" s="39">
        <v>0.68799999999999994</v>
      </c>
      <c r="E1133" s="39">
        <v>0.66400000000000003</v>
      </c>
      <c r="F1133" s="39">
        <v>0.7</v>
      </c>
      <c r="G1133" s="126">
        <v>0.72199999999999998</v>
      </c>
      <c r="H1133" s="38">
        <v>1.06</v>
      </c>
      <c r="I1133" s="38">
        <v>1.06</v>
      </c>
      <c r="J1133" s="41">
        <v>1</v>
      </c>
      <c r="K1133" s="41">
        <v>1</v>
      </c>
      <c r="L1133" s="41"/>
      <c r="M1133" s="37">
        <v>76802</v>
      </c>
      <c r="N1133" s="125" t="s">
        <v>191</v>
      </c>
    </row>
    <row r="1134" spans="1:14" x14ac:dyDescent="0.4">
      <c r="A1134" s="40" t="str">
        <f t="shared" si="17"/>
        <v>76820 MASON</v>
      </c>
      <c r="B1134" s="38">
        <v>0.53</v>
      </c>
      <c r="C1134" s="38">
        <v>0.53</v>
      </c>
      <c r="D1134" s="39">
        <v>0.68799999999999994</v>
      </c>
      <c r="E1134" s="39">
        <v>0.66400000000000003</v>
      </c>
      <c r="F1134" s="39">
        <v>1</v>
      </c>
      <c r="G1134" s="126">
        <v>0.72199999999999998</v>
      </c>
      <c r="H1134" s="38">
        <v>0.94499999999999995</v>
      </c>
      <c r="I1134" s="38">
        <v>0.86</v>
      </c>
      <c r="J1134" s="41">
        <v>1</v>
      </c>
      <c r="K1134" s="41">
        <v>1</v>
      </c>
      <c r="L1134" s="41"/>
      <c r="M1134" s="37">
        <v>76820</v>
      </c>
      <c r="N1134" s="125" t="s">
        <v>209</v>
      </c>
    </row>
    <row r="1135" spans="1:14" x14ac:dyDescent="0.4">
      <c r="A1135" s="40" t="str">
        <f t="shared" si="17"/>
        <v>76821 RUNNELS</v>
      </c>
      <c r="B1135" s="38">
        <v>0.61499999999999999</v>
      </c>
      <c r="C1135" s="38">
        <v>0.61499999999999999</v>
      </c>
      <c r="D1135" s="39">
        <v>0.68799999999999994</v>
      </c>
      <c r="E1135" s="39">
        <v>0.66400000000000003</v>
      </c>
      <c r="F1135" s="39">
        <v>1</v>
      </c>
      <c r="G1135" s="126">
        <v>0.65800000000000003</v>
      </c>
      <c r="H1135" s="38">
        <v>0.97499999999999998</v>
      </c>
      <c r="I1135" s="38">
        <v>0.88500000000000001</v>
      </c>
      <c r="J1135" s="41">
        <v>1</v>
      </c>
      <c r="K1135" s="41">
        <v>1</v>
      </c>
      <c r="L1135" s="41"/>
      <c r="M1135" s="37">
        <v>76821</v>
      </c>
      <c r="N1135" s="125" t="s">
        <v>210</v>
      </c>
    </row>
    <row r="1136" spans="1:14" x14ac:dyDescent="0.4">
      <c r="A1136" s="40" t="str">
        <f t="shared" si="17"/>
        <v>76823 BROWN</v>
      </c>
      <c r="B1136" s="38">
        <v>0.73</v>
      </c>
      <c r="C1136" s="38">
        <v>0.73</v>
      </c>
      <c r="D1136" s="39">
        <v>0.68799999999999994</v>
      </c>
      <c r="E1136" s="39">
        <v>0.66400000000000003</v>
      </c>
      <c r="F1136" s="39">
        <v>0.7</v>
      </c>
      <c r="G1136" s="126">
        <v>0.72199999999999998</v>
      </c>
      <c r="H1136" s="38">
        <v>1.06</v>
      </c>
      <c r="I1136" s="38">
        <v>1.06</v>
      </c>
      <c r="J1136" s="41">
        <v>1</v>
      </c>
      <c r="K1136" s="41">
        <v>1</v>
      </c>
      <c r="L1136" s="41"/>
      <c r="M1136" s="37">
        <v>76823</v>
      </c>
      <c r="N1136" s="125" t="s">
        <v>191</v>
      </c>
    </row>
    <row r="1137" spans="1:14" x14ac:dyDescent="0.4">
      <c r="A1137" s="40" t="str">
        <f t="shared" si="17"/>
        <v>76823 COLEMAN</v>
      </c>
      <c r="B1137" s="38">
        <v>0.53</v>
      </c>
      <c r="C1137" s="38">
        <v>0.53</v>
      </c>
      <c r="D1137" s="39">
        <v>0.68799999999999994</v>
      </c>
      <c r="E1137" s="39">
        <v>0.66400000000000003</v>
      </c>
      <c r="F1137" s="39">
        <v>1</v>
      </c>
      <c r="G1137" s="126">
        <v>0.72199999999999998</v>
      </c>
      <c r="H1137" s="38">
        <v>0.94499999999999995</v>
      </c>
      <c r="I1137" s="38">
        <v>0.86</v>
      </c>
      <c r="J1137" s="41">
        <v>1</v>
      </c>
      <c r="K1137" s="41">
        <v>1</v>
      </c>
      <c r="L1137" s="41"/>
      <c r="M1137" s="37">
        <v>76823</v>
      </c>
      <c r="N1137" s="125" t="s">
        <v>197</v>
      </c>
    </row>
    <row r="1138" spans="1:14" x14ac:dyDescent="0.4">
      <c r="A1138" s="40" t="str">
        <f t="shared" si="17"/>
        <v>76825 MASON</v>
      </c>
      <c r="B1138" s="38">
        <v>0.53</v>
      </c>
      <c r="C1138" s="38">
        <v>0.53</v>
      </c>
      <c r="D1138" s="39">
        <v>0.68799999999999994</v>
      </c>
      <c r="E1138" s="39">
        <v>0.66400000000000003</v>
      </c>
      <c r="F1138" s="39">
        <v>1</v>
      </c>
      <c r="G1138" s="126">
        <v>0.72199999999999998</v>
      </c>
      <c r="H1138" s="38">
        <v>0.94499999999999995</v>
      </c>
      <c r="I1138" s="38">
        <v>0.86</v>
      </c>
      <c r="J1138" s="41">
        <v>1</v>
      </c>
      <c r="K1138" s="41">
        <v>1</v>
      </c>
      <c r="L1138" s="41"/>
      <c r="M1138" s="37">
        <v>76825</v>
      </c>
      <c r="N1138" s="125" t="s">
        <v>209</v>
      </c>
    </row>
    <row r="1139" spans="1:14" x14ac:dyDescent="0.4">
      <c r="A1139" s="40" t="str">
        <f t="shared" si="17"/>
        <v>76825 MCCULLOCH</v>
      </c>
      <c r="B1139" s="38">
        <v>0.53</v>
      </c>
      <c r="C1139" s="38">
        <v>0.53</v>
      </c>
      <c r="D1139" s="39">
        <v>0.68799999999999994</v>
      </c>
      <c r="E1139" s="39">
        <v>0.66400000000000003</v>
      </c>
      <c r="F1139" s="39">
        <v>1</v>
      </c>
      <c r="G1139" s="126">
        <v>0.72199999999999998</v>
      </c>
      <c r="H1139" s="38">
        <v>0.94499999999999995</v>
      </c>
      <c r="I1139" s="38">
        <v>0.86</v>
      </c>
      <c r="J1139" s="41">
        <v>1</v>
      </c>
      <c r="K1139" s="41">
        <v>1</v>
      </c>
      <c r="L1139" s="41"/>
      <c r="M1139" s="37">
        <v>76825</v>
      </c>
      <c r="N1139" s="125" t="s">
        <v>211</v>
      </c>
    </row>
    <row r="1140" spans="1:14" x14ac:dyDescent="0.4">
      <c r="A1140" s="40" t="str">
        <f t="shared" si="17"/>
        <v>76827 BROWN</v>
      </c>
      <c r="B1140" s="38">
        <v>0.73</v>
      </c>
      <c r="C1140" s="38">
        <v>0.73</v>
      </c>
      <c r="D1140" s="39">
        <v>0.68799999999999994</v>
      </c>
      <c r="E1140" s="39">
        <v>0.66400000000000003</v>
      </c>
      <c r="F1140" s="39">
        <v>0.7</v>
      </c>
      <c r="G1140" s="126">
        <v>0.72199999999999998</v>
      </c>
      <c r="H1140" s="38">
        <v>1.06</v>
      </c>
      <c r="I1140" s="38">
        <v>1.06</v>
      </c>
      <c r="J1140" s="41">
        <v>1</v>
      </c>
      <c r="K1140" s="41">
        <v>1</v>
      </c>
      <c r="L1140" s="41"/>
      <c r="M1140" s="37">
        <v>76827</v>
      </c>
      <c r="N1140" s="125" t="s">
        <v>191</v>
      </c>
    </row>
    <row r="1141" spans="1:14" x14ac:dyDescent="0.4">
      <c r="A1141" s="40" t="str">
        <f t="shared" si="17"/>
        <v>76827 COLEMAN</v>
      </c>
      <c r="B1141" s="38">
        <v>0.53</v>
      </c>
      <c r="C1141" s="38">
        <v>0.53</v>
      </c>
      <c r="D1141" s="39">
        <v>0.68799999999999994</v>
      </c>
      <c r="E1141" s="39">
        <v>0.66400000000000003</v>
      </c>
      <c r="F1141" s="39">
        <v>1</v>
      </c>
      <c r="G1141" s="126">
        <v>0.72199999999999998</v>
      </c>
      <c r="H1141" s="38">
        <v>0.94499999999999995</v>
      </c>
      <c r="I1141" s="38">
        <v>0.86</v>
      </c>
      <c r="J1141" s="41">
        <v>1</v>
      </c>
      <c r="K1141" s="41">
        <v>1</v>
      </c>
      <c r="L1141" s="41"/>
      <c r="M1141" s="37">
        <v>76827</v>
      </c>
      <c r="N1141" s="125" t="s">
        <v>197</v>
      </c>
    </row>
    <row r="1142" spans="1:14" x14ac:dyDescent="0.4">
      <c r="A1142" s="40" t="str">
        <f t="shared" si="17"/>
        <v>76828 COLEMAN</v>
      </c>
      <c r="B1142" s="38">
        <v>0.53</v>
      </c>
      <c r="C1142" s="38">
        <v>0.53</v>
      </c>
      <c r="D1142" s="39">
        <v>0.68799999999999994</v>
      </c>
      <c r="E1142" s="39">
        <v>0.66400000000000003</v>
      </c>
      <c r="F1142" s="39">
        <v>1</v>
      </c>
      <c r="G1142" s="126">
        <v>0.72199999999999998</v>
      </c>
      <c r="H1142" s="38">
        <v>0.94499999999999995</v>
      </c>
      <c r="I1142" s="38">
        <v>0.86</v>
      </c>
      <c r="J1142" s="41">
        <v>1</v>
      </c>
      <c r="K1142" s="41">
        <v>1</v>
      </c>
      <c r="L1142" s="41"/>
      <c r="M1142" s="37">
        <v>76828</v>
      </c>
      <c r="N1142" s="125" t="s">
        <v>197</v>
      </c>
    </row>
    <row r="1143" spans="1:14" x14ac:dyDescent="0.4">
      <c r="A1143" s="40" t="str">
        <f t="shared" si="17"/>
        <v>76831 LLANO</v>
      </c>
      <c r="B1143" s="38">
        <v>0.53</v>
      </c>
      <c r="C1143" s="38">
        <v>0.53</v>
      </c>
      <c r="D1143" s="39">
        <v>0.68799999999999994</v>
      </c>
      <c r="E1143" s="39">
        <v>0.66400000000000003</v>
      </c>
      <c r="F1143" s="39">
        <v>1</v>
      </c>
      <c r="G1143" s="126">
        <v>0.72199999999999998</v>
      </c>
      <c r="H1143" s="38">
        <v>0.94499999999999995</v>
      </c>
      <c r="I1143" s="38">
        <v>0.86</v>
      </c>
      <c r="J1143" s="41">
        <v>1</v>
      </c>
      <c r="K1143" s="41">
        <v>1</v>
      </c>
      <c r="L1143" s="41"/>
      <c r="M1143" s="37">
        <v>76831</v>
      </c>
      <c r="N1143" s="125" t="s">
        <v>212</v>
      </c>
    </row>
    <row r="1144" spans="1:14" x14ac:dyDescent="0.4">
      <c r="A1144" s="40" t="str">
        <f t="shared" si="17"/>
        <v>76831 MASON</v>
      </c>
      <c r="B1144" s="38">
        <v>0.53</v>
      </c>
      <c r="C1144" s="38">
        <v>0.53</v>
      </c>
      <c r="D1144" s="39">
        <v>0.68799999999999994</v>
      </c>
      <c r="E1144" s="39">
        <v>0.66400000000000003</v>
      </c>
      <c r="F1144" s="39">
        <v>1</v>
      </c>
      <c r="G1144" s="126">
        <v>0.72199999999999998</v>
      </c>
      <c r="H1144" s="38">
        <v>0.94499999999999995</v>
      </c>
      <c r="I1144" s="38">
        <v>0.86</v>
      </c>
      <c r="J1144" s="41">
        <v>1</v>
      </c>
      <c r="K1144" s="41">
        <v>1</v>
      </c>
      <c r="L1144" s="41"/>
      <c r="M1144" s="37">
        <v>76831</v>
      </c>
      <c r="N1144" s="125" t="s">
        <v>209</v>
      </c>
    </row>
    <row r="1145" spans="1:14" x14ac:dyDescent="0.4">
      <c r="A1145" s="40" t="str">
        <f t="shared" si="17"/>
        <v>76832 LLANO</v>
      </c>
      <c r="B1145" s="38">
        <v>0.53</v>
      </c>
      <c r="C1145" s="38">
        <v>0.53</v>
      </c>
      <c r="D1145" s="39">
        <v>0.68799999999999994</v>
      </c>
      <c r="E1145" s="39">
        <v>0.66400000000000003</v>
      </c>
      <c r="F1145" s="39">
        <v>1</v>
      </c>
      <c r="G1145" s="126">
        <v>0.72199999999999998</v>
      </c>
      <c r="H1145" s="38">
        <v>0.94499999999999995</v>
      </c>
      <c r="I1145" s="38">
        <v>0.86</v>
      </c>
      <c r="J1145" s="41">
        <v>1</v>
      </c>
      <c r="K1145" s="41">
        <v>1</v>
      </c>
      <c r="L1145" s="41"/>
      <c r="M1145" s="37">
        <v>76832</v>
      </c>
      <c r="N1145" s="125" t="s">
        <v>212</v>
      </c>
    </row>
    <row r="1146" spans="1:14" x14ac:dyDescent="0.4">
      <c r="A1146" s="40" t="str">
        <f t="shared" si="17"/>
        <v>76832 SAN SABA</v>
      </c>
      <c r="B1146" s="38">
        <v>0.53</v>
      </c>
      <c r="C1146" s="38">
        <v>0.53</v>
      </c>
      <c r="D1146" s="39">
        <v>0.68799999999999994</v>
      </c>
      <c r="E1146" s="39">
        <v>0.66400000000000003</v>
      </c>
      <c r="F1146" s="39">
        <v>1</v>
      </c>
      <c r="G1146" s="126">
        <v>0.72199999999999998</v>
      </c>
      <c r="H1146" s="38">
        <v>0.94499999999999995</v>
      </c>
      <c r="I1146" s="38">
        <v>0.86</v>
      </c>
      <c r="J1146" s="41">
        <v>1</v>
      </c>
      <c r="K1146" s="41">
        <v>1</v>
      </c>
      <c r="L1146" s="41"/>
      <c r="M1146" s="37">
        <v>76832</v>
      </c>
      <c r="N1146" s="125" t="s">
        <v>213</v>
      </c>
    </row>
    <row r="1147" spans="1:14" x14ac:dyDescent="0.4">
      <c r="A1147" s="40" t="str">
        <f t="shared" si="17"/>
        <v>76834 COLEMAN</v>
      </c>
      <c r="B1147" s="38">
        <v>0.53</v>
      </c>
      <c r="C1147" s="38">
        <v>0.53</v>
      </c>
      <c r="D1147" s="39">
        <v>0.68799999999999994</v>
      </c>
      <c r="E1147" s="39">
        <v>0.66400000000000003</v>
      </c>
      <c r="F1147" s="39">
        <v>1</v>
      </c>
      <c r="G1147" s="126">
        <v>0.72199999999999998</v>
      </c>
      <c r="H1147" s="38">
        <v>0.94499999999999995</v>
      </c>
      <c r="I1147" s="38">
        <v>0.86</v>
      </c>
      <c r="J1147" s="41">
        <v>1</v>
      </c>
      <c r="K1147" s="41">
        <v>1</v>
      </c>
      <c r="L1147" s="41"/>
      <c r="M1147" s="37">
        <v>76834</v>
      </c>
      <c r="N1147" s="125" t="s">
        <v>197</v>
      </c>
    </row>
    <row r="1148" spans="1:14" x14ac:dyDescent="0.4">
      <c r="A1148" s="40" t="str">
        <f t="shared" si="17"/>
        <v>76836 MCCULLOCH</v>
      </c>
      <c r="B1148" s="38">
        <v>0.53</v>
      </c>
      <c r="C1148" s="38">
        <v>0.53</v>
      </c>
      <c r="D1148" s="39">
        <v>0.68799999999999994</v>
      </c>
      <c r="E1148" s="39">
        <v>0.66400000000000003</v>
      </c>
      <c r="F1148" s="39">
        <v>1</v>
      </c>
      <c r="G1148" s="126">
        <v>0.72199999999999998</v>
      </c>
      <c r="H1148" s="38">
        <v>0.94499999999999995</v>
      </c>
      <c r="I1148" s="38">
        <v>0.86</v>
      </c>
      <c r="J1148" s="41">
        <v>1</v>
      </c>
      <c r="K1148" s="41">
        <v>1</v>
      </c>
      <c r="L1148" s="41"/>
      <c r="M1148" s="37">
        <v>76836</v>
      </c>
      <c r="N1148" s="125" t="s">
        <v>211</v>
      </c>
    </row>
    <row r="1149" spans="1:14" x14ac:dyDescent="0.4">
      <c r="A1149" s="40" t="str">
        <f t="shared" si="17"/>
        <v>76837 CONCHO</v>
      </c>
      <c r="B1149" s="38">
        <v>0.53</v>
      </c>
      <c r="C1149" s="38">
        <v>0.53</v>
      </c>
      <c r="D1149" s="39">
        <v>0.68799999999999994</v>
      </c>
      <c r="E1149" s="39">
        <v>0.66400000000000003</v>
      </c>
      <c r="F1149" s="39">
        <v>1</v>
      </c>
      <c r="G1149" s="126">
        <v>0.72199999999999998</v>
      </c>
      <c r="H1149" s="38">
        <v>0.94499999999999995</v>
      </c>
      <c r="I1149" s="38">
        <v>0.86</v>
      </c>
      <c r="J1149" s="41">
        <v>1</v>
      </c>
      <c r="K1149" s="41">
        <v>1</v>
      </c>
      <c r="L1149" s="41"/>
      <c r="M1149" s="37">
        <v>76837</v>
      </c>
      <c r="N1149" s="125" t="s">
        <v>214</v>
      </c>
    </row>
    <row r="1150" spans="1:14" x14ac:dyDescent="0.4">
      <c r="A1150" s="40" t="str">
        <f t="shared" si="17"/>
        <v>76841 KIMBLE</v>
      </c>
      <c r="B1150" s="38">
        <v>0.65</v>
      </c>
      <c r="C1150" s="38">
        <v>0.65</v>
      </c>
      <c r="D1150" s="39">
        <v>0.68799999999999994</v>
      </c>
      <c r="E1150" s="39">
        <v>0.66400000000000003</v>
      </c>
      <c r="F1150" s="39">
        <v>1</v>
      </c>
      <c r="G1150" s="126">
        <v>0.70099999999999996</v>
      </c>
      <c r="H1150" s="38">
        <v>0.96499999999999997</v>
      </c>
      <c r="I1150" s="38">
        <v>0.96499999999999997</v>
      </c>
      <c r="J1150" s="41">
        <v>1</v>
      </c>
      <c r="K1150" s="41">
        <v>1</v>
      </c>
      <c r="L1150" s="41"/>
      <c r="M1150" s="37">
        <v>76841</v>
      </c>
      <c r="N1150" s="125" t="s">
        <v>215</v>
      </c>
    </row>
    <row r="1151" spans="1:14" x14ac:dyDescent="0.4">
      <c r="A1151" s="40" t="str">
        <f t="shared" si="17"/>
        <v>76841 MENARD</v>
      </c>
      <c r="B1151" s="38">
        <v>0.53</v>
      </c>
      <c r="C1151" s="38">
        <v>0.53</v>
      </c>
      <c r="D1151" s="39">
        <v>0.68799999999999994</v>
      </c>
      <c r="E1151" s="39">
        <v>0.66400000000000003</v>
      </c>
      <c r="F1151" s="39">
        <v>1</v>
      </c>
      <c r="G1151" s="126">
        <v>0.72199999999999998</v>
      </c>
      <c r="H1151" s="38">
        <v>0.94499999999999995</v>
      </c>
      <c r="I1151" s="38">
        <v>0.86</v>
      </c>
      <c r="J1151" s="41">
        <v>1</v>
      </c>
      <c r="K1151" s="41">
        <v>1</v>
      </c>
      <c r="L1151" s="41"/>
      <c r="M1151" s="37">
        <v>76841</v>
      </c>
      <c r="N1151" s="125" t="s">
        <v>216</v>
      </c>
    </row>
    <row r="1152" spans="1:14" x14ac:dyDescent="0.4">
      <c r="A1152" s="40" t="str">
        <f t="shared" si="17"/>
        <v>76841 SCHLEICHER</v>
      </c>
      <c r="B1152" s="38">
        <v>0.72499999999999998</v>
      </c>
      <c r="C1152" s="38">
        <v>0.72499999999999998</v>
      </c>
      <c r="D1152" s="39">
        <v>0.68799999999999994</v>
      </c>
      <c r="E1152" s="39">
        <v>0.67300000000000004</v>
      </c>
      <c r="F1152" s="39">
        <v>1</v>
      </c>
      <c r="G1152" s="126">
        <v>0.69099999999999995</v>
      </c>
      <c r="H1152" s="38">
        <v>1.0049999999999999</v>
      </c>
      <c r="I1152" s="38">
        <v>0.91500000000000004</v>
      </c>
      <c r="J1152" s="41">
        <v>1</v>
      </c>
      <c r="K1152" s="41">
        <v>1</v>
      </c>
      <c r="L1152" s="41"/>
      <c r="M1152" s="37">
        <v>76841</v>
      </c>
      <c r="N1152" s="125" t="s">
        <v>217</v>
      </c>
    </row>
    <row r="1153" spans="1:14" x14ac:dyDescent="0.4">
      <c r="A1153" s="40" t="str">
        <f t="shared" si="17"/>
        <v>76842 MASON</v>
      </c>
      <c r="B1153" s="38">
        <v>0.53</v>
      </c>
      <c r="C1153" s="38">
        <v>0.53</v>
      </c>
      <c r="D1153" s="39">
        <v>0.68799999999999994</v>
      </c>
      <c r="E1153" s="39">
        <v>0.66400000000000003</v>
      </c>
      <c r="F1153" s="39">
        <v>1</v>
      </c>
      <c r="G1153" s="126">
        <v>0.72199999999999998</v>
      </c>
      <c r="H1153" s="38">
        <v>0.94499999999999995</v>
      </c>
      <c r="I1153" s="38">
        <v>0.86</v>
      </c>
      <c r="J1153" s="41">
        <v>1</v>
      </c>
      <c r="K1153" s="41">
        <v>1</v>
      </c>
      <c r="L1153" s="41"/>
      <c r="M1153" s="37">
        <v>76842</v>
      </c>
      <c r="N1153" s="125" t="s">
        <v>209</v>
      </c>
    </row>
    <row r="1154" spans="1:14" x14ac:dyDescent="0.4">
      <c r="A1154" s="40" t="str">
        <f t="shared" si="17"/>
        <v>76842 MCCULLOCH</v>
      </c>
      <c r="B1154" s="38">
        <v>0.53</v>
      </c>
      <c r="C1154" s="38">
        <v>0.53</v>
      </c>
      <c r="D1154" s="39">
        <v>0.68799999999999994</v>
      </c>
      <c r="E1154" s="39">
        <v>0.66400000000000003</v>
      </c>
      <c r="F1154" s="39">
        <v>1</v>
      </c>
      <c r="G1154" s="126">
        <v>0.72199999999999998</v>
      </c>
      <c r="H1154" s="38">
        <v>0.94499999999999995</v>
      </c>
      <c r="I1154" s="38">
        <v>0.86</v>
      </c>
      <c r="J1154" s="41">
        <v>1</v>
      </c>
      <c r="K1154" s="41">
        <v>1</v>
      </c>
      <c r="L1154" s="41"/>
      <c r="M1154" s="37">
        <v>76842</v>
      </c>
      <c r="N1154" s="125" t="s">
        <v>211</v>
      </c>
    </row>
    <row r="1155" spans="1:14" x14ac:dyDescent="0.4">
      <c r="A1155" s="40" t="str">
        <f t="shared" si="17"/>
        <v>76842 SAN SABA</v>
      </c>
      <c r="B1155" s="38">
        <v>0.53</v>
      </c>
      <c r="C1155" s="38">
        <v>0.53</v>
      </c>
      <c r="D1155" s="39">
        <v>0.68799999999999994</v>
      </c>
      <c r="E1155" s="39">
        <v>0.66400000000000003</v>
      </c>
      <c r="F1155" s="39">
        <v>1</v>
      </c>
      <c r="G1155" s="126">
        <v>0.72199999999999998</v>
      </c>
      <c r="H1155" s="38">
        <v>0.94499999999999995</v>
      </c>
      <c r="I1155" s="38">
        <v>0.86</v>
      </c>
      <c r="J1155" s="41">
        <v>1</v>
      </c>
      <c r="K1155" s="41">
        <v>1</v>
      </c>
      <c r="L1155" s="41"/>
      <c r="M1155" s="37">
        <v>76842</v>
      </c>
      <c r="N1155" s="125" t="s">
        <v>213</v>
      </c>
    </row>
    <row r="1156" spans="1:14" x14ac:dyDescent="0.4">
      <c r="A1156" s="40" t="str">
        <f t="shared" si="17"/>
        <v>76844 HAMILTON</v>
      </c>
      <c r="B1156" s="38">
        <v>0.745</v>
      </c>
      <c r="C1156" s="38">
        <v>0.745</v>
      </c>
      <c r="D1156" s="39">
        <v>0.68799999999999994</v>
      </c>
      <c r="E1156" s="39">
        <v>0.66400000000000003</v>
      </c>
      <c r="F1156" s="39">
        <v>0.7</v>
      </c>
      <c r="G1156" s="126">
        <v>0.72199999999999998</v>
      </c>
      <c r="H1156" s="38">
        <v>1.0900000000000001</v>
      </c>
      <c r="I1156" s="38">
        <v>1.0900000000000001</v>
      </c>
      <c r="J1156" s="41">
        <v>1</v>
      </c>
      <c r="K1156" s="41">
        <v>1</v>
      </c>
      <c r="L1156" s="41"/>
      <c r="M1156" s="37">
        <v>76844</v>
      </c>
      <c r="N1156" s="125" t="s">
        <v>194</v>
      </c>
    </row>
    <row r="1157" spans="1:14" x14ac:dyDescent="0.4">
      <c r="A1157" s="40" t="str">
        <f t="shared" si="17"/>
        <v>76844 LAMPASAS</v>
      </c>
      <c r="B1157" s="38">
        <v>0.74</v>
      </c>
      <c r="C1157" s="38">
        <v>0.74</v>
      </c>
      <c r="D1157" s="39">
        <v>0.68799999999999994</v>
      </c>
      <c r="E1157" s="39">
        <v>0.66400000000000003</v>
      </c>
      <c r="F1157" s="39">
        <v>0.7</v>
      </c>
      <c r="G1157" s="126">
        <v>0.70099999999999996</v>
      </c>
      <c r="H1157" s="38">
        <v>1.01</v>
      </c>
      <c r="I1157" s="38">
        <v>1.01</v>
      </c>
      <c r="J1157" s="41">
        <v>1</v>
      </c>
      <c r="K1157" s="41">
        <v>1</v>
      </c>
      <c r="L1157" s="41"/>
      <c r="M1157" s="37">
        <v>76844</v>
      </c>
      <c r="N1157" s="125" t="s">
        <v>203</v>
      </c>
    </row>
    <row r="1158" spans="1:14" x14ac:dyDescent="0.4">
      <c r="A1158" s="40" t="str">
        <f t="shared" si="17"/>
        <v>76844 MILLS</v>
      </c>
      <c r="B1158" s="38">
        <v>0.755</v>
      </c>
      <c r="C1158" s="38">
        <v>0.755</v>
      </c>
      <c r="D1158" s="39">
        <v>0.68799999999999994</v>
      </c>
      <c r="E1158" s="39">
        <v>0.66400000000000003</v>
      </c>
      <c r="F1158" s="39">
        <v>0.7</v>
      </c>
      <c r="G1158" s="126">
        <v>0.72199999999999998</v>
      </c>
      <c r="H1158" s="38">
        <v>1.08</v>
      </c>
      <c r="I1158" s="38">
        <v>1.08</v>
      </c>
      <c r="J1158" s="41">
        <v>1</v>
      </c>
      <c r="K1158" s="41">
        <v>1</v>
      </c>
      <c r="L1158" s="41"/>
      <c r="M1158" s="37">
        <v>76844</v>
      </c>
      <c r="N1158" s="125" t="s">
        <v>196</v>
      </c>
    </row>
    <row r="1159" spans="1:14" x14ac:dyDescent="0.4">
      <c r="A1159" s="40" t="str">
        <f t="shared" si="17"/>
        <v>76845 COLEMAN</v>
      </c>
      <c r="B1159" s="38">
        <v>0.53</v>
      </c>
      <c r="C1159" s="38">
        <v>0.53</v>
      </c>
      <c r="D1159" s="39">
        <v>0.68799999999999994</v>
      </c>
      <c r="E1159" s="39">
        <v>0.66400000000000003</v>
      </c>
      <c r="F1159" s="39">
        <v>1</v>
      </c>
      <c r="G1159" s="126">
        <v>0.72199999999999998</v>
      </c>
      <c r="H1159" s="38">
        <v>0.94499999999999995</v>
      </c>
      <c r="I1159" s="38">
        <v>0.86</v>
      </c>
      <c r="J1159" s="41">
        <v>1</v>
      </c>
      <c r="K1159" s="41">
        <v>1</v>
      </c>
      <c r="L1159" s="41"/>
      <c r="M1159" s="37">
        <v>76845</v>
      </c>
      <c r="N1159" s="125" t="s">
        <v>197</v>
      </c>
    </row>
    <row r="1160" spans="1:14" x14ac:dyDescent="0.4">
      <c r="A1160" s="40" t="str">
        <f t="shared" ref="A1160:A1223" si="18">M1160&amp;" "&amp;N1160</f>
        <v>76848 MASON</v>
      </c>
      <c r="B1160" s="38">
        <v>0.53</v>
      </c>
      <c r="C1160" s="38">
        <v>0.53</v>
      </c>
      <c r="D1160" s="39">
        <v>0.68799999999999994</v>
      </c>
      <c r="E1160" s="39">
        <v>0.66400000000000003</v>
      </c>
      <c r="F1160" s="39">
        <v>1</v>
      </c>
      <c r="G1160" s="126">
        <v>0.72199999999999998</v>
      </c>
      <c r="H1160" s="38">
        <v>0.94499999999999995</v>
      </c>
      <c r="I1160" s="38">
        <v>0.86</v>
      </c>
      <c r="J1160" s="41">
        <v>1</v>
      </c>
      <c r="K1160" s="41">
        <v>1</v>
      </c>
      <c r="L1160" s="41"/>
      <c r="M1160" s="37">
        <v>76848</v>
      </c>
      <c r="N1160" s="125" t="s">
        <v>209</v>
      </c>
    </row>
    <row r="1161" spans="1:14" x14ac:dyDescent="0.4">
      <c r="A1161" s="40" t="str">
        <f t="shared" si="18"/>
        <v>76848 MENARD</v>
      </c>
      <c r="B1161" s="38">
        <v>0.53</v>
      </c>
      <c r="C1161" s="38">
        <v>0.53</v>
      </c>
      <c r="D1161" s="39">
        <v>0.68799999999999994</v>
      </c>
      <c r="E1161" s="39">
        <v>0.66400000000000003</v>
      </c>
      <c r="F1161" s="39">
        <v>1</v>
      </c>
      <c r="G1161" s="126">
        <v>0.72199999999999998</v>
      </c>
      <c r="H1161" s="38">
        <v>0.94499999999999995</v>
      </c>
      <c r="I1161" s="38">
        <v>0.86</v>
      </c>
      <c r="J1161" s="41">
        <v>1</v>
      </c>
      <c r="K1161" s="41">
        <v>1</v>
      </c>
      <c r="L1161" s="41"/>
      <c r="M1161" s="37">
        <v>76848</v>
      </c>
      <c r="N1161" s="125" t="s">
        <v>216</v>
      </c>
    </row>
    <row r="1162" spans="1:14" x14ac:dyDescent="0.4">
      <c r="A1162" s="40" t="str">
        <f t="shared" si="18"/>
        <v>76849 KERR</v>
      </c>
      <c r="B1162" s="38">
        <v>0.71499999999999997</v>
      </c>
      <c r="C1162" s="38">
        <v>0.71499999999999997</v>
      </c>
      <c r="D1162" s="39">
        <v>0.68799999999999994</v>
      </c>
      <c r="E1162" s="39">
        <v>0.66400000000000003</v>
      </c>
      <c r="F1162" s="39">
        <v>0.7</v>
      </c>
      <c r="G1162" s="126">
        <v>0.70099999999999996</v>
      </c>
      <c r="H1162" s="38">
        <v>0.91</v>
      </c>
      <c r="I1162" s="38">
        <v>0.91</v>
      </c>
      <c r="J1162" s="41">
        <v>1</v>
      </c>
      <c r="K1162" s="41">
        <v>1</v>
      </c>
      <c r="L1162" s="41"/>
      <c r="M1162" s="37">
        <v>76849</v>
      </c>
      <c r="N1162" s="125" t="s">
        <v>218</v>
      </c>
    </row>
    <row r="1163" spans="1:14" x14ac:dyDescent="0.4">
      <c r="A1163" s="40" t="str">
        <f t="shared" si="18"/>
        <v>76849 KIMBLE</v>
      </c>
      <c r="B1163" s="38">
        <v>0.65</v>
      </c>
      <c r="C1163" s="38">
        <v>0.65</v>
      </c>
      <c r="D1163" s="39">
        <v>0.68799999999999994</v>
      </c>
      <c r="E1163" s="39">
        <v>0.66400000000000003</v>
      </c>
      <c r="F1163" s="39">
        <v>1</v>
      </c>
      <c r="G1163" s="126">
        <v>0.70099999999999996</v>
      </c>
      <c r="H1163" s="38">
        <v>0.96499999999999997</v>
      </c>
      <c r="I1163" s="38">
        <v>0.96499999999999997</v>
      </c>
      <c r="J1163" s="41">
        <v>1</v>
      </c>
      <c r="K1163" s="41">
        <v>1</v>
      </c>
      <c r="L1163" s="41"/>
      <c r="M1163" s="37">
        <v>76849</v>
      </c>
      <c r="N1163" s="125" t="s">
        <v>215</v>
      </c>
    </row>
    <row r="1164" spans="1:14" x14ac:dyDescent="0.4">
      <c r="A1164" s="40" t="str">
        <f t="shared" si="18"/>
        <v>76852 CONCHO</v>
      </c>
      <c r="B1164" s="38">
        <v>0.53</v>
      </c>
      <c r="C1164" s="38">
        <v>0.53</v>
      </c>
      <c r="D1164" s="39">
        <v>0.68799999999999994</v>
      </c>
      <c r="E1164" s="39">
        <v>0.66400000000000003</v>
      </c>
      <c r="F1164" s="39">
        <v>1</v>
      </c>
      <c r="G1164" s="126">
        <v>0.72199999999999998</v>
      </c>
      <c r="H1164" s="38">
        <v>0.94499999999999995</v>
      </c>
      <c r="I1164" s="38">
        <v>0.86</v>
      </c>
      <c r="J1164" s="41">
        <v>1</v>
      </c>
      <c r="K1164" s="41">
        <v>1</v>
      </c>
      <c r="L1164" s="41"/>
      <c r="M1164" s="37">
        <v>76852</v>
      </c>
      <c r="N1164" s="125" t="s">
        <v>214</v>
      </c>
    </row>
    <row r="1165" spans="1:14" x14ac:dyDescent="0.4">
      <c r="A1165" s="40" t="str">
        <f t="shared" si="18"/>
        <v>76852 MCCULLOCH</v>
      </c>
      <c r="B1165" s="38">
        <v>0.53</v>
      </c>
      <c r="C1165" s="38">
        <v>0.53</v>
      </c>
      <c r="D1165" s="39">
        <v>0.68799999999999994</v>
      </c>
      <c r="E1165" s="39">
        <v>0.66400000000000003</v>
      </c>
      <c r="F1165" s="39">
        <v>1</v>
      </c>
      <c r="G1165" s="126">
        <v>0.72199999999999998</v>
      </c>
      <c r="H1165" s="38">
        <v>0.94499999999999995</v>
      </c>
      <c r="I1165" s="38">
        <v>0.86</v>
      </c>
      <c r="J1165" s="41">
        <v>1</v>
      </c>
      <c r="K1165" s="41">
        <v>1</v>
      </c>
      <c r="L1165" s="41"/>
      <c r="M1165" s="37">
        <v>76852</v>
      </c>
      <c r="N1165" s="125" t="s">
        <v>211</v>
      </c>
    </row>
    <row r="1166" spans="1:14" x14ac:dyDescent="0.4">
      <c r="A1166" s="40" t="str">
        <f t="shared" si="18"/>
        <v>76853 LAMPASAS</v>
      </c>
      <c r="B1166" s="38">
        <v>0.74</v>
      </c>
      <c r="C1166" s="38">
        <v>0.74</v>
      </c>
      <c r="D1166" s="39">
        <v>0.68799999999999994</v>
      </c>
      <c r="E1166" s="39">
        <v>0.66400000000000003</v>
      </c>
      <c r="F1166" s="39">
        <v>0.7</v>
      </c>
      <c r="G1166" s="126">
        <v>0.70099999999999996</v>
      </c>
      <c r="H1166" s="38">
        <v>1.01</v>
      </c>
      <c r="I1166" s="38">
        <v>1.01</v>
      </c>
      <c r="J1166" s="41">
        <v>1</v>
      </c>
      <c r="K1166" s="41">
        <v>1</v>
      </c>
      <c r="L1166" s="41"/>
      <c r="M1166" s="37">
        <v>76853</v>
      </c>
      <c r="N1166" s="125" t="s">
        <v>203</v>
      </c>
    </row>
    <row r="1167" spans="1:14" x14ac:dyDescent="0.4">
      <c r="A1167" s="40" t="str">
        <f t="shared" si="18"/>
        <v>76853 MILLS</v>
      </c>
      <c r="B1167" s="38">
        <v>0.755</v>
      </c>
      <c r="C1167" s="38">
        <v>0.755</v>
      </c>
      <c r="D1167" s="39">
        <v>0.68799999999999994</v>
      </c>
      <c r="E1167" s="39">
        <v>0.66400000000000003</v>
      </c>
      <c r="F1167" s="39">
        <v>0.7</v>
      </c>
      <c r="G1167" s="126">
        <v>0.72199999999999998</v>
      </c>
      <c r="H1167" s="38">
        <v>1.08</v>
      </c>
      <c r="I1167" s="38">
        <v>1.08</v>
      </c>
      <c r="J1167" s="41">
        <v>1</v>
      </c>
      <c r="K1167" s="41">
        <v>1</v>
      </c>
      <c r="L1167" s="41"/>
      <c r="M1167" s="37">
        <v>76853</v>
      </c>
      <c r="N1167" s="125" t="s">
        <v>196</v>
      </c>
    </row>
    <row r="1168" spans="1:14" x14ac:dyDescent="0.4">
      <c r="A1168" s="40" t="str">
        <f t="shared" si="18"/>
        <v>76853 SAN SABA</v>
      </c>
      <c r="B1168" s="38">
        <v>0.53</v>
      </c>
      <c r="C1168" s="38">
        <v>0.53</v>
      </c>
      <c r="D1168" s="39">
        <v>0.68799999999999994</v>
      </c>
      <c r="E1168" s="39">
        <v>0.66400000000000003</v>
      </c>
      <c r="F1168" s="39">
        <v>1</v>
      </c>
      <c r="G1168" s="126">
        <v>0.72199999999999998</v>
      </c>
      <c r="H1168" s="38">
        <v>0.94499999999999995</v>
      </c>
      <c r="I1168" s="38">
        <v>0.86</v>
      </c>
      <c r="J1168" s="41">
        <v>1</v>
      </c>
      <c r="K1168" s="41">
        <v>1</v>
      </c>
      <c r="L1168" s="41"/>
      <c r="M1168" s="37">
        <v>76853</v>
      </c>
      <c r="N1168" s="125" t="s">
        <v>213</v>
      </c>
    </row>
    <row r="1169" spans="1:14" x14ac:dyDescent="0.4">
      <c r="A1169" s="40" t="str">
        <f t="shared" si="18"/>
        <v>76854 KIMBLE</v>
      </c>
      <c r="B1169" s="38">
        <v>0.65</v>
      </c>
      <c r="C1169" s="38">
        <v>0.65</v>
      </c>
      <c r="D1169" s="39">
        <v>0.68799999999999994</v>
      </c>
      <c r="E1169" s="39">
        <v>0.66400000000000003</v>
      </c>
      <c r="F1169" s="39">
        <v>1</v>
      </c>
      <c r="G1169" s="126">
        <v>0.70099999999999996</v>
      </c>
      <c r="H1169" s="38">
        <v>0.96499999999999997</v>
      </c>
      <c r="I1169" s="38">
        <v>0.96499999999999997</v>
      </c>
      <c r="J1169" s="41">
        <v>1</v>
      </c>
      <c r="K1169" s="41">
        <v>1</v>
      </c>
      <c r="L1169" s="41"/>
      <c r="M1169" s="37">
        <v>76854</v>
      </c>
      <c r="N1169" s="125" t="s">
        <v>215</v>
      </c>
    </row>
    <row r="1170" spans="1:14" x14ac:dyDescent="0.4">
      <c r="A1170" s="40" t="str">
        <f t="shared" si="18"/>
        <v>76854 MASON</v>
      </c>
      <c r="B1170" s="38">
        <v>0.53</v>
      </c>
      <c r="C1170" s="38">
        <v>0.53</v>
      </c>
      <c r="D1170" s="39">
        <v>0.68799999999999994</v>
      </c>
      <c r="E1170" s="39">
        <v>0.66400000000000003</v>
      </c>
      <c r="F1170" s="39">
        <v>1</v>
      </c>
      <c r="G1170" s="126">
        <v>0.72199999999999998</v>
      </c>
      <c r="H1170" s="38">
        <v>0.94499999999999995</v>
      </c>
      <c r="I1170" s="38">
        <v>0.86</v>
      </c>
      <c r="J1170" s="41">
        <v>1</v>
      </c>
      <c r="K1170" s="41">
        <v>1</v>
      </c>
      <c r="L1170" s="41"/>
      <c r="M1170" s="37">
        <v>76854</v>
      </c>
      <c r="N1170" s="125" t="s">
        <v>209</v>
      </c>
    </row>
    <row r="1171" spans="1:14" x14ac:dyDescent="0.4">
      <c r="A1171" s="40" t="str">
        <f t="shared" si="18"/>
        <v>76854 MENARD</v>
      </c>
      <c r="B1171" s="38">
        <v>0.53</v>
      </c>
      <c r="C1171" s="38">
        <v>0.53</v>
      </c>
      <c r="D1171" s="39">
        <v>0.68799999999999994</v>
      </c>
      <c r="E1171" s="39">
        <v>0.66400000000000003</v>
      </c>
      <c r="F1171" s="39">
        <v>1</v>
      </c>
      <c r="G1171" s="126">
        <v>0.72199999999999998</v>
      </c>
      <c r="H1171" s="38">
        <v>0.94499999999999995</v>
      </c>
      <c r="I1171" s="38">
        <v>0.86</v>
      </c>
      <c r="J1171" s="41">
        <v>1</v>
      </c>
      <c r="K1171" s="41">
        <v>1</v>
      </c>
      <c r="L1171" s="41"/>
      <c r="M1171" s="37">
        <v>76854</v>
      </c>
      <c r="N1171" s="125" t="s">
        <v>216</v>
      </c>
    </row>
    <row r="1172" spans="1:14" x14ac:dyDescent="0.4">
      <c r="A1172" s="40" t="str">
        <f t="shared" si="18"/>
        <v>76856 GILLESPIE</v>
      </c>
      <c r="B1172" s="38">
        <v>0.67</v>
      </c>
      <c r="C1172" s="38">
        <v>0.67</v>
      </c>
      <c r="D1172" s="39">
        <v>0.68799999999999994</v>
      </c>
      <c r="E1172" s="39">
        <v>0.66400000000000003</v>
      </c>
      <c r="F1172" s="39">
        <v>0.7</v>
      </c>
      <c r="G1172" s="126">
        <v>0.70099999999999996</v>
      </c>
      <c r="H1172" s="38">
        <v>0.92500000000000004</v>
      </c>
      <c r="I1172" s="38">
        <v>0.92500000000000004</v>
      </c>
      <c r="J1172" s="41">
        <v>1</v>
      </c>
      <c r="K1172" s="41">
        <v>1</v>
      </c>
      <c r="L1172" s="41"/>
      <c r="M1172" s="37">
        <v>76856</v>
      </c>
      <c r="N1172" s="125" t="s">
        <v>219</v>
      </c>
    </row>
    <row r="1173" spans="1:14" x14ac:dyDescent="0.4">
      <c r="A1173" s="40" t="str">
        <f t="shared" si="18"/>
        <v>76856 KIMBLE</v>
      </c>
      <c r="B1173" s="38">
        <v>0.65</v>
      </c>
      <c r="C1173" s="38">
        <v>0.65</v>
      </c>
      <c r="D1173" s="39">
        <v>0.68799999999999994</v>
      </c>
      <c r="E1173" s="39">
        <v>0.66400000000000003</v>
      </c>
      <c r="F1173" s="39">
        <v>1</v>
      </c>
      <c r="G1173" s="126">
        <v>0.70099999999999996</v>
      </c>
      <c r="H1173" s="38">
        <v>0.96499999999999997</v>
      </c>
      <c r="I1173" s="38">
        <v>0.96499999999999997</v>
      </c>
      <c r="J1173" s="41">
        <v>1</v>
      </c>
      <c r="K1173" s="41">
        <v>1</v>
      </c>
      <c r="L1173" s="41"/>
      <c r="M1173" s="37">
        <v>76856</v>
      </c>
      <c r="N1173" s="125" t="s">
        <v>215</v>
      </c>
    </row>
    <row r="1174" spans="1:14" x14ac:dyDescent="0.4">
      <c r="A1174" s="40" t="str">
        <f t="shared" si="18"/>
        <v>76856 MASON</v>
      </c>
      <c r="B1174" s="38">
        <v>0.53</v>
      </c>
      <c r="C1174" s="38">
        <v>0.53</v>
      </c>
      <c r="D1174" s="39">
        <v>0.68799999999999994</v>
      </c>
      <c r="E1174" s="39">
        <v>0.66400000000000003</v>
      </c>
      <c r="F1174" s="39">
        <v>1</v>
      </c>
      <c r="G1174" s="126">
        <v>0.72199999999999998</v>
      </c>
      <c r="H1174" s="38">
        <v>0.94499999999999995</v>
      </c>
      <c r="I1174" s="38">
        <v>0.86</v>
      </c>
      <c r="J1174" s="41">
        <v>1</v>
      </c>
      <c r="K1174" s="41">
        <v>1</v>
      </c>
      <c r="L1174" s="41"/>
      <c r="M1174" s="37">
        <v>76856</v>
      </c>
      <c r="N1174" s="125" t="s">
        <v>209</v>
      </c>
    </row>
    <row r="1175" spans="1:14" x14ac:dyDescent="0.4">
      <c r="A1175" s="40" t="str">
        <f t="shared" si="18"/>
        <v>76856 MENARD</v>
      </c>
      <c r="B1175" s="38">
        <v>0.53</v>
      </c>
      <c r="C1175" s="38">
        <v>0.53</v>
      </c>
      <c r="D1175" s="39">
        <v>0.68799999999999994</v>
      </c>
      <c r="E1175" s="39">
        <v>0.66400000000000003</v>
      </c>
      <c r="F1175" s="39">
        <v>1</v>
      </c>
      <c r="G1175" s="126">
        <v>0.72199999999999998</v>
      </c>
      <c r="H1175" s="38">
        <v>0.94499999999999995</v>
      </c>
      <c r="I1175" s="38">
        <v>0.86</v>
      </c>
      <c r="J1175" s="41">
        <v>1</v>
      </c>
      <c r="K1175" s="41">
        <v>1</v>
      </c>
      <c r="L1175" s="41"/>
      <c r="M1175" s="37">
        <v>76856</v>
      </c>
      <c r="N1175" s="125" t="s">
        <v>216</v>
      </c>
    </row>
    <row r="1176" spans="1:14" x14ac:dyDescent="0.4">
      <c r="A1176" s="40" t="str">
        <f t="shared" si="18"/>
        <v>76857 BROWN</v>
      </c>
      <c r="B1176" s="38">
        <v>0.73</v>
      </c>
      <c r="C1176" s="38">
        <v>0.73</v>
      </c>
      <c r="D1176" s="39">
        <v>0.68799999999999994</v>
      </c>
      <c r="E1176" s="39">
        <v>0.66400000000000003</v>
      </c>
      <c r="F1176" s="39">
        <v>0.7</v>
      </c>
      <c r="G1176" s="126">
        <v>0.72199999999999998</v>
      </c>
      <c r="H1176" s="38">
        <v>1.06</v>
      </c>
      <c r="I1176" s="38">
        <v>1.06</v>
      </c>
      <c r="J1176" s="41">
        <v>1</v>
      </c>
      <c r="K1176" s="41">
        <v>1</v>
      </c>
      <c r="L1176" s="41"/>
      <c r="M1176" s="37">
        <v>76857</v>
      </c>
      <c r="N1176" s="125" t="s">
        <v>191</v>
      </c>
    </row>
    <row r="1177" spans="1:14" x14ac:dyDescent="0.4">
      <c r="A1177" s="40" t="str">
        <f t="shared" si="18"/>
        <v>76858 CONCHO</v>
      </c>
      <c r="B1177" s="38">
        <v>0.53</v>
      </c>
      <c r="C1177" s="38">
        <v>0.53</v>
      </c>
      <c r="D1177" s="39">
        <v>0.68799999999999994</v>
      </c>
      <c r="E1177" s="39">
        <v>0.66400000000000003</v>
      </c>
      <c r="F1177" s="39">
        <v>1</v>
      </c>
      <c r="G1177" s="126">
        <v>0.72199999999999998</v>
      </c>
      <c r="H1177" s="38">
        <v>0.94499999999999995</v>
      </c>
      <c r="I1177" s="38">
        <v>0.86</v>
      </c>
      <c r="J1177" s="41">
        <v>1</v>
      </c>
      <c r="K1177" s="41">
        <v>1</v>
      </c>
      <c r="L1177" s="41"/>
      <c r="M1177" s="37">
        <v>76858</v>
      </c>
      <c r="N1177" s="125" t="s">
        <v>214</v>
      </c>
    </row>
    <row r="1178" spans="1:14" x14ac:dyDescent="0.4">
      <c r="A1178" s="40" t="str">
        <f t="shared" si="18"/>
        <v>76858 MCCULLOCH</v>
      </c>
      <c r="B1178" s="38">
        <v>0.53</v>
      </c>
      <c r="C1178" s="38">
        <v>0.53</v>
      </c>
      <c r="D1178" s="39">
        <v>0.68799999999999994</v>
      </c>
      <c r="E1178" s="39">
        <v>0.66400000000000003</v>
      </c>
      <c r="F1178" s="39">
        <v>1</v>
      </c>
      <c r="G1178" s="126">
        <v>0.72199999999999998</v>
      </c>
      <c r="H1178" s="38">
        <v>0.94499999999999995</v>
      </c>
      <c r="I1178" s="38">
        <v>0.86</v>
      </c>
      <c r="J1178" s="41">
        <v>1</v>
      </c>
      <c r="K1178" s="41">
        <v>1</v>
      </c>
      <c r="L1178" s="41"/>
      <c r="M1178" s="37">
        <v>76858</v>
      </c>
      <c r="N1178" s="125" t="s">
        <v>211</v>
      </c>
    </row>
    <row r="1179" spans="1:14" x14ac:dyDescent="0.4">
      <c r="A1179" s="40" t="str">
        <f t="shared" si="18"/>
        <v>76859 KIMBLE</v>
      </c>
      <c r="B1179" s="38">
        <v>0.65</v>
      </c>
      <c r="C1179" s="38">
        <v>0.65</v>
      </c>
      <c r="D1179" s="39">
        <v>0.68799999999999994</v>
      </c>
      <c r="E1179" s="39">
        <v>0.66400000000000003</v>
      </c>
      <c r="F1179" s="39">
        <v>1</v>
      </c>
      <c r="G1179" s="126">
        <v>0.70099999999999996</v>
      </c>
      <c r="H1179" s="38">
        <v>0.96499999999999997</v>
      </c>
      <c r="I1179" s="38">
        <v>0.96499999999999997</v>
      </c>
      <c r="J1179" s="41">
        <v>1</v>
      </c>
      <c r="K1179" s="41">
        <v>1</v>
      </c>
      <c r="L1179" s="41"/>
      <c r="M1179" s="37">
        <v>76859</v>
      </c>
      <c r="N1179" s="125" t="s">
        <v>215</v>
      </c>
    </row>
    <row r="1180" spans="1:14" x14ac:dyDescent="0.4">
      <c r="A1180" s="40" t="str">
        <f t="shared" si="18"/>
        <v>76859 MENARD</v>
      </c>
      <c r="B1180" s="38">
        <v>0.53</v>
      </c>
      <c r="C1180" s="38">
        <v>0.53</v>
      </c>
      <c r="D1180" s="39">
        <v>0.68799999999999994</v>
      </c>
      <c r="E1180" s="39">
        <v>0.66400000000000003</v>
      </c>
      <c r="F1180" s="39">
        <v>1</v>
      </c>
      <c r="G1180" s="126">
        <v>0.72199999999999998</v>
      </c>
      <c r="H1180" s="38">
        <v>0.94499999999999995</v>
      </c>
      <c r="I1180" s="38">
        <v>0.86</v>
      </c>
      <c r="J1180" s="41">
        <v>1</v>
      </c>
      <c r="K1180" s="41">
        <v>1</v>
      </c>
      <c r="L1180" s="41"/>
      <c r="M1180" s="37">
        <v>76859</v>
      </c>
      <c r="N1180" s="125" t="s">
        <v>216</v>
      </c>
    </row>
    <row r="1181" spans="1:14" x14ac:dyDescent="0.4">
      <c r="A1181" s="40" t="str">
        <f t="shared" si="18"/>
        <v>76861 CONCHO</v>
      </c>
      <c r="B1181" s="38">
        <v>0.53</v>
      </c>
      <c r="C1181" s="38">
        <v>0.53</v>
      </c>
      <c r="D1181" s="39">
        <v>0.68799999999999994</v>
      </c>
      <c r="E1181" s="39">
        <v>0.66400000000000003</v>
      </c>
      <c r="F1181" s="39">
        <v>1</v>
      </c>
      <c r="G1181" s="126">
        <v>0.72199999999999998</v>
      </c>
      <c r="H1181" s="38">
        <v>0.94499999999999995</v>
      </c>
      <c r="I1181" s="38">
        <v>0.86</v>
      </c>
      <c r="J1181" s="41">
        <v>1</v>
      </c>
      <c r="K1181" s="41">
        <v>1</v>
      </c>
      <c r="L1181" s="41"/>
      <c r="M1181" s="37">
        <v>76861</v>
      </c>
      <c r="N1181" s="125" t="s">
        <v>214</v>
      </c>
    </row>
    <row r="1182" spans="1:14" x14ac:dyDescent="0.4">
      <c r="A1182" s="40" t="str">
        <f t="shared" si="18"/>
        <v>76861 RUNNELS</v>
      </c>
      <c r="B1182" s="38">
        <v>0.61499999999999999</v>
      </c>
      <c r="C1182" s="38">
        <v>0.61499999999999999</v>
      </c>
      <c r="D1182" s="39">
        <v>0.68799999999999994</v>
      </c>
      <c r="E1182" s="39">
        <v>0.66400000000000003</v>
      </c>
      <c r="F1182" s="39">
        <v>1</v>
      </c>
      <c r="G1182" s="126">
        <v>0.65800000000000003</v>
      </c>
      <c r="H1182" s="38">
        <v>0.97499999999999998</v>
      </c>
      <c r="I1182" s="38">
        <v>0.88500000000000001</v>
      </c>
      <c r="J1182" s="41">
        <v>1</v>
      </c>
      <c r="K1182" s="41">
        <v>1</v>
      </c>
      <c r="L1182" s="41"/>
      <c r="M1182" s="37">
        <v>76861</v>
      </c>
      <c r="N1182" s="125" t="s">
        <v>210</v>
      </c>
    </row>
    <row r="1183" spans="1:14" x14ac:dyDescent="0.4">
      <c r="A1183" s="40" t="str">
        <f t="shared" si="18"/>
        <v>76861 TOM GREEN</v>
      </c>
      <c r="B1183" s="38">
        <v>0.56499999999999995</v>
      </c>
      <c r="C1183" s="38">
        <v>0.56499999999999995</v>
      </c>
      <c r="D1183" s="39">
        <v>0.68799999999999994</v>
      </c>
      <c r="E1183" s="39">
        <v>0.66400000000000003</v>
      </c>
      <c r="F1183" s="39">
        <v>1</v>
      </c>
      <c r="G1183" s="126">
        <v>0.75700000000000001</v>
      </c>
      <c r="H1183" s="38">
        <v>0.92500000000000004</v>
      </c>
      <c r="I1183" s="38">
        <v>0.84</v>
      </c>
      <c r="J1183" s="41">
        <v>1</v>
      </c>
      <c r="K1183" s="41">
        <v>1</v>
      </c>
      <c r="L1183" s="41"/>
      <c r="M1183" s="37">
        <v>76861</v>
      </c>
      <c r="N1183" s="125" t="s">
        <v>220</v>
      </c>
    </row>
    <row r="1184" spans="1:14" x14ac:dyDescent="0.4">
      <c r="A1184" s="40" t="str">
        <f t="shared" si="18"/>
        <v>76862 CONCHO</v>
      </c>
      <c r="B1184" s="38">
        <v>0.53</v>
      </c>
      <c r="C1184" s="38">
        <v>0.53</v>
      </c>
      <c r="D1184" s="39">
        <v>0.68799999999999994</v>
      </c>
      <c r="E1184" s="39">
        <v>0.66400000000000003</v>
      </c>
      <c r="F1184" s="39">
        <v>1</v>
      </c>
      <c r="G1184" s="126">
        <v>0.72199999999999998</v>
      </c>
      <c r="H1184" s="38">
        <v>0.94499999999999995</v>
      </c>
      <c r="I1184" s="38">
        <v>0.86</v>
      </c>
      <c r="J1184" s="41">
        <v>1</v>
      </c>
      <c r="K1184" s="41">
        <v>1</v>
      </c>
      <c r="L1184" s="41"/>
      <c r="M1184" s="37">
        <v>76862</v>
      </c>
      <c r="N1184" s="125" t="s">
        <v>214</v>
      </c>
    </row>
    <row r="1185" spans="1:14" x14ac:dyDescent="0.4">
      <c r="A1185" s="40" t="str">
        <f t="shared" si="18"/>
        <v>76864 MILLS</v>
      </c>
      <c r="B1185" s="38">
        <v>0.755</v>
      </c>
      <c r="C1185" s="38">
        <v>0.755</v>
      </c>
      <c r="D1185" s="39">
        <v>0.68799999999999994</v>
      </c>
      <c r="E1185" s="39">
        <v>0.66400000000000003</v>
      </c>
      <c r="F1185" s="39">
        <v>0.7</v>
      </c>
      <c r="G1185" s="126">
        <v>0.72199999999999998</v>
      </c>
      <c r="H1185" s="38">
        <v>1.08</v>
      </c>
      <c r="I1185" s="38">
        <v>1.08</v>
      </c>
      <c r="J1185" s="41">
        <v>1</v>
      </c>
      <c r="K1185" s="41">
        <v>1</v>
      </c>
      <c r="L1185" s="41"/>
      <c r="M1185" s="37">
        <v>76864</v>
      </c>
      <c r="N1185" s="125" t="s">
        <v>196</v>
      </c>
    </row>
    <row r="1186" spans="1:14" x14ac:dyDescent="0.4">
      <c r="A1186" s="40" t="str">
        <f t="shared" si="18"/>
        <v>76865 RUNNELS</v>
      </c>
      <c r="B1186" s="38">
        <v>0.61499999999999999</v>
      </c>
      <c r="C1186" s="38">
        <v>0.61499999999999999</v>
      </c>
      <c r="D1186" s="39">
        <v>0.68799999999999994</v>
      </c>
      <c r="E1186" s="39">
        <v>0.66400000000000003</v>
      </c>
      <c r="F1186" s="39">
        <v>1</v>
      </c>
      <c r="G1186" s="126">
        <v>0.65800000000000003</v>
      </c>
      <c r="H1186" s="38">
        <v>0.97499999999999998</v>
      </c>
      <c r="I1186" s="38">
        <v>0.88500000000000001</v>
      </c>
      <c r="J1186" s="41">
        <v>1</v>
      </c>
      <c r="K1186" s="41">
        <v>1</v>
      </c>
      <c r="L1186" s="41"/>
      <c r="M1186" s="37">
        <v>76865</v>
      </c>
      <c r="N1186" s="125" t="s">
        <v>210</v>
      </c>
    </row>
    <row r="1187" spans="1:14" x14ac:dyDescent="0.4">
      <c r="A1187" s="40" t="str">
        <f t="shared" si="18"/>
        <v>76866 CONCHO</v>
      </c>
      <c r="B1187" s="38">
        <v>0.53</v>
      </c>
      <c r="C1187" s="38">
        <v>0.53</v>
      </c>
      <c r="D1187" s="39">
        <v>0.68799999999999994</v>
      </c>
      <c r="E1187" s="39">
        <v>0.66400000000000003</v>
      </c>
      <c r="F1187" s="39">
        <v>1</v>
      </c>
      <c r="G1187" s="126">
        <v>0.72199999999999998</v>
      </c>
      <c r="H1187" s="38">
        <v>0.94499999999999995</v>
      </c>
      <c r="I1187" s="38">
        <v>0.86</v>
      </c>
      <c r="J1187" s="41">
        <v>1</v>
      </c>
      <c r="K1187" s="41">
        <v>1</v>
      </c>
      <c r="L1187" s="41"/>
      <c r="M1187" s="37">
        <v>76866</v>
      </c>
      <c r="N1187" s="125" t="s">
        <v>214</v>
      </c>
    </row>
    <row r="1188" spans="1:14" x14ac:dyDescent="0.4">
      <c r="A1188" s="40" t="str">
        <f t="shared" si="18"/>
        <v>76869 LLANO</v>
      </c>
      <c r="B1188" s="38">
        <v>0.53</v>
      </c>
      <c r="C1188" s="38">
        <v>0.53</v>
      </c>
      <c r="D1188" s="39">
        <v>0.68799999999999994</v>
      </c>
      <c r="E1188" s="39">
        <v>0.66400000000000003</v>
      </c>
      <c r="F1188" s="39">
        <v>1</v>
      </c>
      <c r="G1188" s="126">
        <v>0.72199999999999998</v>
      </c>
      <c r="H1188" s="38">
        <v>0.94499999999999995</v>
      </c>
      <c r="I1188" s="38">
        <v>0.86</v>
      </c>
      <c r="J1188" s="41">
        <v>1</v>
      </c>
      <c r="K1188" s="41">
        <v>1</v>
      </c>
      <c r="L1188" s="41"/>
      <c r="M1188" s="37">
        <v>76869</v>
      </c>
      <c r="N1188" s="125" t="s">
        <v>212</v>
      </c>
    </row>
    <row r="1189" spans="1:14" x14ac:dyDescent="0.4">
      <c r="A1189" s="40" t="str">
        <f t="shared" si="18"/>
        <v>76869 MASON</v>
      </c>
      <c r="B1189" s="38">
        <v>0.53</v>
      </c>
      <c r="C1189" s="38">
        <v>0.53</v>
      </c>
      <c r="D1189" s="39">
        <v>0.68799999999999994</v>
      </c>
      <c r="E1189" s="39">
        <v>0.66400000000000003</v>
      </c>
      <c r="F1189" s="39">
        <v>1</v>
      </c>
      <c r="G1189" s="126">
        <v>0.72199999999999998</v>
      </c>
      <c r="H1189" s="38">
        <v>0.94499999999999995</v>
      </c>
      <c r="I1189" s="38">
        <v>0.86</v>
      </c>
      <c r="J1189" s="41">
        <v>1</v>
      </c>
      <c r="K1189" s="41">
        <v>1</v>
      </c>
      <c r="L1189" s="41"/>
      <c r="M1189" s="37">
        <v>76869</v>
      </c>
      <c r="N1189" s="125" t="s">
        <v>209</v>
      </c>
    </row>
    <row r="1190" spans="1:14" x14ac:dyDescent="0.4">
      <c r="A1190" s="40" t="str">
        <f t="shared" si="18"/>
        <v>76869 SAN SABA</v>
      </c>
      <c r="B1190" s="38">
        <v>0.53</v>
      </c>
      <c r="C1190" s="38">
        <v>0.53</v>
      </c>
      <c r="D1190" s="39">
        <v>0.68799999999999994</v>
      </c>
      <c r="E1190" s="39">
        <v>0.66400000000000003</v>
      </c>
      <c r="F1190" s="39">
        <v>1</v>
      </c>
      <c r="G1190" s="126">
        <v>0.72199999999999998</v>
      </c>
      <c r="H1190" s="38">
        <v>0.94499999999999995</v>
      </c>
      <c r="I1190" s="38">
        <v>0.86</v>
      </c>
      <c r="J1190" s="41">
        <v>1</v>
      </c>
      <c r="K1190" s="41">
        <v>1</v>
      </c>
      <c r="L1190" s="41"/>
      <c r="M1190" s="37">
        <v>76869</v>
      </c>
      <c r="N1190" s="125" t="s">
        <v>213</v>
      </c>
    </row>
    <row r="1191" spans="1:14" x14ac:dyDescent="0.4">
      <c r="A1191" s="40" t="str">
        <f t="shared" si="18"/>
        <v>76870 MILLS</v>
      </c>
      <c r="B1191" s="38">
        <v>0.755</v>
      </c>
      <c r="C1191" s="38">
        <v>0.755</v>
      </c>
      <c r="D1191" s="39">
        <v>0.68799999999999994</v>
      </c>
      <c r="E1191" s="39">
        <v>0.66400000000000003</v>
      </c>
      <c r="F1191" s="39">
        <v>0.7</v>
      </c>
      <c r="G1191" s="126">
        <v>0.72199999999999998</v>
      </c>
      <c r="H1191" s="38">
        <v>1.08</v>
      </c>
      <c r="I1191" s="38">
        <v>1.08</v>
      </c>
      <c r="J1191" s="41">
        <v>1</v>
      </c>
      <c r="K1191" s="41">
        <v>1</v>
      </c>
      <c r="L1191" s="41"/>
      <c r="M1191" s="37">
        <v>76870</v>
      </c>
      <c r="N1191" s="125" t="s">
        <v>196</v>
      </c>
    </row>
    <row r="1192" spans="1:14" x14ac:dyDescent="0.4">
      <c r="A1192" s="40" t="str">
        <f t="shared" si="18"/>
        <v>76871 LAMPASAS</v>
      </c>
      <c r="B1192" s="38">
        <v>0.74</v>
      </c>
      <c r="C1192" s="38">
        <v>0.74</v>
      </c>
      <c r="D1192" s="39">
        <v>0.68799999999999994</v>
      </c>
      <c r="E1192" s="39">
        <v>0.66400000000000003</v>
      </c>
      <c r="F1192" s="39">
        <v>0.7</v>
      </c>
      <c r="G1192" s="126">
        <v>0.70099999999999996</v>
      </c>
      <c r="H1192" s="38">
        <v>1.01</v>
      </c>
      <c r="I1192" s="38">
        <v>1.01</v>
      </c>
      <c r="J1192" s="41">
        <v>1</v>
      </c>
      <c r="K1192" s="41">
        <v>1</v>
      </c>
      <c r="L1192" s="41"/>
      <c r="M1192" s="37">
        <v>76871</v>
      </c>
      <c r="N1192" s="125" t="s">
        <v>203</v>
      </c>
    </row>
    <row r="1193" spans="1:14" x14ac:dyDescent="0.4">
      <c r="A1193" s="40" t="str">
        <f t="shared" si="18"/>
        <v>76871 MCCULLOCH</v>
      </c>
      <c r="B1193" s="38">
        <v>0.53</v>
      </c>
      <c r="C1193" s="38">
        <v>0.53</v>
      </c>
      <c r="D1193" s="39">
        <v>0.68799999999999994</v>
      </c>
      <c r="E1193" s="39">
        <v>0.66400000000000003</v>
      </c>
      <c r="F1193" s="39">
        <v>1</v>
      </c>
      <c r="G1193" s="126">
        <v>0.72199999999999998</v>
      </c>
      <c r="H1193" s="38">
        <v>0.94499999999999995</v>
      </c>
      <c r="I1193" s="38">
        <v>0.86</v>
      </c>
      <c r="J1193" s="41">
        <v>1</v>
      </c>
      <c r="K1193" s="41">
        <v>1</v>
      </c>
      <c r="L1193" s="41"/>
      <c r="M1193" s="37">
        <v>76871</v>
      </c>
      <c r="N1193" s="125" t="s">
        <v>211</v>
      </c>
    </row>
    <row r="1194" spans="1:14" x14ac:dyDescent="0.4">
      <c r="A1194" s="40" t="str">
        <f t="shared" si="18"/>
        <v>76871 SAN SABA</v>
      </c>
      <c r="B1194" s="38">
        <v>0.53</v>
      </c>
      <c r="C1194" s="38">
        <v>0.53</v>
      </c>
      <c r="D1194" s="39">
        <v>0.68799999999999994</v>
      </c>
      <c r="E1194" s="39">
        <v>0.66400000000000003</v>
      </c>
      <c r="F1194" s="39">
        <v>1</v>
      </c>
      <c r="G1194" s="126">
        <v>0.72199999999999998</v>
      </c>
      <c r="H1194" s="38">
        <v>0.94499999999999995</v>
      </c>
      <c r="I1194" s="38">
        <v>0.86</v>
      </c>
      <c r="J1194" s="41">
        <v>1</v>
      </c>
      <c r="K1194" s="41">
        <v>1</v>
      </c>
      <c r="L1194" s="41"/>
      <c r="M1194" s="37">
        <v>76871</v>
      </c>
      <c r="N1194" s="125" t="s">
        <v>213</v>
      </c>
    </row>
    <row r="1195" spans="1:14" x14ac:dyDescent="0.4">
      <c r="A1195" s="40" t="str">
        <f t="shared" si="18"/>
        <v>76872 MCCULLOCH</v>
      </c>
      <c r="B1195" s="38">
        <v>0.53</v>
      </c>
      <c r="C1195" s="38">
        <v>0.53</v>
      </c>
      <c r="D1195" s="39">
        <v>0.68799999999999994</v>
      </c>
      <c r="E1195" s="39">
        <v>0.66400000000000003</v>
      </c>
      <c r="F1195" s="39">
        <v>1</v>
      </c>
      <c r="G1195" s="126">
        <v>0.72199999999999998</v>
      </c>
      <c r="H1195" s="38">
        <v>0.94499999999999995</v>
      </c>
      <c r="I1195" s="38">
        <v>0.86</v>
      </c>
      <c r="J1195" s="41">
        <v>1</v>
      </c>
      <c r="K1195" s="41">
        <v>1</v>
      </c>
      <c r="L1195" s="41"/>
      <c r="M1195" s="37">
        <v>76872</v>
      </c>
      <c r="N1195" s="125" t="s">
        <v>211</v>
      </c>
    </row>
    <row r="1196" spans="1:14" x14ac:dyDescent="0.4">
      <c r="A1196" s="40" t="str">
        <f t="shared" si="18"/>
        <v>76872 SAN SABA</v>
      </c>
      <c r="B1196" s="38">
        <v>0.53</v>
      </c>
      <c r="C1196" s="38">
        <v>0.53</v>
      </c>
      <c r="D1196" s="39">
        <v>0.68799999999999994</v>
      </c>
      <c r="E1196" s="39">
        <v>0.66400000000000003</v>
      </c>
      <c r="F1196" s="39">
        <v>1</v>
      </c>
      <c r="G1196" s="126">
        <v>0.72199999999999998</v>
      </c>
      <c r="H1196" s="38">
        <v>0.94499999999999995</v>
      </c>
      <c r="I1196" s="38">
        <v>0.86</v>
      </c>
      <c r="J1196" s="41">
        <v>1</v>
      </c>
      <c r="K1196" s="41">
        <v>1</v>
      </c>
      <c r="L1196" s="41"/>
      <c r="M1196" s="37">
        <v>76872</v>
      </c>
      <c r="N1196" s="125" t="s">
        <v>213</v>
      </c>
    </row>
    <row r="1197" spans="1:14" x14ac:dyDescent="0.4">
      <c r="A1197" s="40" t="str">
        <f t="shared" si="18"/>
        <v>76873 COLEMAN</v>
      </c>
      <c r="B1197" s="38">
        <v>0.53</v>
      </c>
      <c r="C1197" s="38">
        <v>0.53</v>
      </c>
      <c r="D1197" s="39">
        <v>0.68799999999999994</v>
      </c>
      <c r="E1197" s="39">
        <v>0.66400000000000003</v>
      </c>
      <c r="F1197" s="39">
        <v>1</v>
      </c>
      <c r="G1197" s="126">
        <v>0.72199999999999998</v>
      </c>
      <c r="H1197" s="38">
        <v>0.94499999999999995</v>
      </c>
      <c r="I1197" s="38">
        <v>0.86</v>
      </c>
      <c r="J1197" s="41">
        <v>1</v>
      </c>
      <c r="K1197" s="41">
        <v>1</v>
      </c>
      <c r="L1197" s="41"/>
      <c r="M1197" s="37">
        <v>76873</v>
      </c>
      <c r="N1197" s="125" t="s">
        <v>197</v>
      </c>
    </row>
    <row r="1198" spans="1:14" x14ac:dyDescent="0.4">
      <c r="A1198" s="40" t="str">
        <f t="shared" si="18"/>
        <v>76874 KIMBLE</v>
      </c>
      <c r="B1198" s="38">
        <v>0.65</v>
      </c>
      <c r="C1198" s="38">
        <v>0.65</v>
      </c>
      <c r="D1198" s="39">
        <v>0.68799999999999994</v>
      </c>
      <c r="E1198" s="39">
        <v>0.66400000000000003</v>
      </c>
      <c r="F1198" s="39">
        <v>1</v>
      </c>
      <c r="G1198" s="126">
        <v>0.70099999999999996</v>
      </c>
      <c r="H1198" s="38">
        <v>0.96499999999999997</v>
      </c>
      <c r="I1198" s="38">
        <v>0.96499999999999997</v>
      </c>
      <c r="J1198" s="41">
        <v>1</v>
      </c>
      <c r="K1198" s="41">
        <v>1</v>
      </c>
      <c r="L1198" s="41"/>
      <c r="M1198" s="37">
        <v>76874</v>
      </c>
      <c r="N1198" s="125" t="s">
        <v>215</v>
      </c>
    </row>
    <row r="1199" spans="1:14" x14ac:dyDescent="0.4">
      <c r="A1199" s="40" t="str">
        <f t="shared" si="18"/>
        <v>76874 SUTTON</v>
      </c>
      <c r="B1199" s="38">
        <v>0.69499999999999995</v>
      </c>
      <c r="C1199" s="38">
        <v>0.69499999999999995</v>
      </c>
      <c r="D1199" s="39">
        <v>0.68799999999999994</v>
      </c>
      <c r="E1199" s="39">
        <v>0.67500000000000004</v>
      </c>
      <c r="F1199" s="39">
        <v>1</v>
      </c>
      <c r="G1199" s="126">
        <v>0.7</v>
      </c>
      <c r="H1199" s="38">
        <v>1.0249999999999999</v>
      </c>
      <c r="I1199" s="38">
        <v>1.0249999999999999</v>
      </c>
      <c r="J1199" s="41">
        <v>1</v>
      </c>
      <c r="K1199" s="41">
        <v>1</v>
      </c>
      <c r="L1199" s="41"/>
      <c r="M1199" s="37">
        <v>76874</v>
      </c>
      <c r="N1199" s="125" t="s">
        <v>221</v>
      </c>
    </row>
    <row r="1200" spans="1:14" x14ac:dyDescent="0.4">
      <c r="A1200" s="40" t="str">
        <f t="shared" si="18"/>
        <v>76875 CONCHO</v>
      </c>
      <c r="B1200" s="38">
        <v>0.53</v>
      </c>
      <c r="C1200" s="38">
        <v>0.53</v>
      </c>
      <c r="D1200" s="39">
        <v>0.68799999999999994</v>
      </c>
      <c r="E1200" s="39">
        <v>0.66400000000000003</v>
      </c>
      <c r="F1200" s="39">
        <v>1</v>
      </c>
      <c r="G1200" s="126">
        <v>0.72199999999999998</v>
      </c>
      <c r="H1200" s="38">
        <v>0.94499999999999995</v>
      </c>
      <c r="I1200" s="38">
        <v>0.86</v>
      </c>
      <c r="J1200" s="41">
        <v>1</v>
      </c>
      <c r="K1200" s="41">
        <v>1</v>
      </c>
      <c r="L1200" s="41"/>
      <c r="M1200" s="37">
        <v>76875</v>
      </c>
      <c r="N1200" s="125" t="s">
        <v>214</v>
      </c>
    </row>
    <row r="1201" spans="1:14" x14ac:dyDescent="0.4">
      <c r="A1201" s="40" t="str">
        <f t="shared" si="18"/>
        <v>76875 RUNNELS</v>
      </c>
      <c r="B1201" s="38">
        <v>0.61499999999999999</v>
      </c>
      <c r="C1201" s="38">
        <v>0.61499999999999999</v>
      </c>
      <c r="D1201" s="39">
        <v>0.68799999999999994</v>
      </c>
      <c r="E1201" s="39">
        <v>0.66400000000000003</v>
      </c>
      <c r="F1201" s="39">
        <v>1</v>
      </c>
      <c r="G1201" s="126">
        <v>0.65800000000000003</v>
      </c>
      <c r="H1201" s="38">
        <v>0.97499999999999998</v>
      </c>
      <c r="I1201" s="38">
        <v>0.88500000000000001</v>
      </c>
      <c r="J1201" s="41">
        <v>1</v>
      </c>
      <c r="K1201" s="41">
        <v>1</v>
      </c>
      <c r="L1201" s="41"/>
      <c r="M1201" s="37">
        <v>76875</v>
      </c>
      <c r="N1201" s="125" t="s">
        <v>210</v>
      </c>
    </row>
    <row r="1202" spans="1:14" x14ac:dyDescent="0.4">
      <c r="A1202" s="40" t="str">
        <f t="shared" si="18"/>
        <v>76877 SAN SABA</v>
      </c>
      <c r="B1202" s="38">
        <v>0.53</v>
      </c>
      <c r="C1202" s="38">
        <v>0.53</v>
      </c>
      <c r="D1202" s="39">
        <v>0.68799999999999994</v>
      </c>
      <c r="E1202" s="39">
        <v>0.66400000000000003</v>
      </c>
      <c r="F1202" s="39">
        <v>1</v>
      </c>
      <c r="G1202" s="126">
        <v>0.72199999999999998</v>
      </c>
      <c r="H1202" s="38">
        <v>0.94499999999999995</v>
      </c>
      <c r="I1202" s="38">
        <v>0.86</v>
      </c>
      <c r="J1202" s="41">
        <v>1</v>
      </c>
      <c r="K1202" s="41">
        <v>1</v>
      </c>
      <c r="L1202" s="41"/>
      <c r="M1202" s="37">
        <v>76877</v>
      </c>
      <c r="N1202" s="125" t="s">
        <v>213</v>
      </c>
    </row>
    <row r="1203" spans="1:14" x14ac:dyDescent="0.4">
      <c r="A1203" s="40" t="str">
        <f t="shared" si="18"/>
        <v>76878 COLEMAN</v>
      </c>
      <c r="B1203" s="38">
        <v>0.53</v>
      </c>
      <c r="C1203" s="38">
        <v>0.53</v>
      </c>
      <c r="D1203" s="39">
        <v>0.68799999999999994</v>
      </c>
      <c r="E1203" s="39">
        <v>0.66400000000000003</v>
      </c>
      <c r="F1203" s="39">
        <v>1</v>
      </c>
      <c r="G1203" s="126">
        <v>0.72199999999999998</v>
      </c>
      <c r="H1203" s="38">
        <v>0.94499999999999995</v>
      </c>
      <c r="I1203" s="38">
        <v>0.86</v>
      </c>
      <c r="J1203" s="41">
        <v>1</v>
      </c>
      <c r="K1203" s="41">
        <v>1</v>
      </c>
      <c r="L1203" s="41"/>
      <c r="M1203" s="37">
        <v>76878</v>
      </c>
      <c r="N1203" s="125" t="s">
        <v>197</v>
      </c>
    </row>
    <row r="1204" spans="1:14" x14ac:dyDescent="0.4">
      <c r="A1204" s="40" t="str">
        <f t="shared" si="18"/>
        <v>76880 MILLS</v>
      </c>
      <c r="B1204" s="38">
        <v>0.755</v>
      </c>
      <c r="C1204" s="38">
        <v>0.755</v>
      </c>
      <c r="D1204" s="39">
        <v>0.68799999999999994</v>
      </c>
      <c r="E1204" s="39">
        <v>0.66400000000000003</v>
      </c>
      <c r="F1204" s="39">
        <v>0.7</v>
      </c>
      <c r="G1204" s="126">
        <v>0.72199999999999998</v>
      </c>
      <c r="H1204" s="38">
        <v>1.08</v>
      </c>
      <c r="I1204" s="38">
        <v>1.08</v>
      </c>
      <c r="J1204" s="41">
        <v>1</v>
      </c>
      <c r="K1204" s="41">
        <v>1</v>
      </c>
      <c r="L1204" s="41"/>
      <c r="M1204" s="37">
        <v>76880</v>
      </c>
      <c r="N1204" s="125" t="s">
        <v>196</v>
      </c>
    </row>
    <row r="1205" spans="1:14" x14ac:dyDescent="0.4">
      <c r="A1205" s="40" t="str">
        <f t="shared" si="18"/>
        <v>76882 COLEMAN</v>
      </c>
      <c r="B1205" s="38">
        <v>0.53</v>
      </c>
      <c r="C1205" s="38">
        <v>0.53</v>
      </c>
      <c r="D1205" s="39">
        <v>0.68799999999999994</v>
      </c>
      <c r="E1205" s="39">
        <v>0.66400000000000003</v>
      </c>
      <c r="F1205" s="39">
        <v>1</v>
      </c>
      <c r="G1205" s="126">
        <v>0.72199999999999998</v>
      </c>
      <c r="H1205" s="38">
        <v>0.94499999999999995</v>
      </c>
      <c r="I1205" s="38">
        <v>0.86</v>
      </c>
      <c r="J1205" s="41">
        <v>1</v>
      </c>
      <c r="K1205" s="41">
        <v>1</v>
      </c>
      <c r="L1205" s="41"/>
      <c r="M1205" s="37">
        <v>76882</v>
      </c>
      <c r="N1205" s="125" t="s">
        <v>197</v>
      </c>
    </row>
    <row r="1206" spans="1:14" x14ac:dyDescent="0.4">
      <c r="A1206" s="40" t="str">
        <f t="shared" si="18"/>
        <v>76882 RUNNELS</v>
      </c>
      <c r="B1206" s="38">
        <v>0.61499999999999999</v>
      </c>
      <c r="C1206" s="38">
        <v>0.61499999999999999</v>
      </c>
      <c r="D1206" s="39">
        <v>0.68799999999999994</v>
      </c>
      <c r="E1206" s="39">
        <v>0.66400000000000003</v>
      </c>
      <c r="F1206" s="39">
        <v>1</v>
      </c>
      <c r="G1206" s="126">
        <v>0.65800000000000003</v>
      </c>
      <c r="H1206" s="38">
        <v>0.97499999999999998</v>
      </c>
      <c r="I1206" s="38">
        <v>0.88500000000000001</v>
      </c>
      <c r="J1206" s="41">
        <v>1</v>
      </c>
      <c r="K1206" s="41">
        <v>1</v>
      </c>
      <c r="L1206" s="41"/>
      <c r="M1206" s="37">
        <v>76882</v>
      </c>
      <c r="N1206" s="125" t="s">
        <v>210</v>
      </c>
    </row>
    <row r="1207" spans="1:14" x14ac:dyDescent="0.4">
      <c r="A1207" s="40" t="str">
        <f t="shared" si="18"/>
        <v>76883 EDWARDS</v>
      </c>
      <c r="B1207" s="38">
        <v>0.64</v>
      </c>
      <c r="C1207" s="38">
        <v>0.64</v>
      </c>
      <c r="D1207" s="39">
        <v>0.68799999999999994</v>
      </c>
      <c r="E1207" s="39">
        <v>0.66400000000000003</v>
      </c>
      <c r="F1207" s="39">
        <v>1</v>
      </c>
      <c r="G1207" s="126">
        <v>0.70099999999999996</v>
      </c>
      <c r="H1207" s="38">
        <v>0.97499999999999998</v>
      </c>
      <c r="I1207" s="38">
        <v>0.97499999999999998</v>
      </c>
      <c r="J1207" s="41">
        <v>1</v>
      </c>
      <c r="K1207" s="41">
        <v>1</v>
      </c>
      <c r="L1207" s="41"/>
      <c r="M1207" s="37">
        <v>76883</v>
      </c>
      <c r="N1207" s="125" t="s">
        <v>222</v>
      </c>
    </row>
    <row r="1208" spans="1:14" x14ac:dyDescent="0.4">
      <c r="A1208" s="40" t="str">
        <f t="shared" si="18"/>
        <v>76883 KIMBLE</v>
      </c>
      <c r="B1208" s="38">
        <v>0.65</v>
      </c>
      <c r="C1208" s="38">
        <v>0.65</v>
      </c>
      <c r="D1208" s="39">
        <v>0.68799999999999994</v>
      </c>
      <c r="E1208" s="39">
        <v>0.66400000000000003</v>
      </c>
      <c r="F1208" s="39">
        <v>1</v>
      </c>
      <c r="G1208" s="126">
        <v>0.70099999999999996</v>
      </c>
      <c r="H1208" s="38">
        <v>0.96499999999999997</v>
      </c>
      <c r="I1208" s="38">
        <v>0.96499999999999997</v>
      </c>
      <c r="J1208" s="41">
        <v>1</v>
      </c>
      <c r="K1208" s="41">
        <v>1</v>
      </c>
      <c r="L1208" s="41"/>
      <c r="M1208" s="37">
        <v>76883</v>
      </c>
      <c r="N1208" s="125" t="s">
        <v>215</v>
      </c>
    </row>
    <row r="1209" spans="1:14" x14ac:dyDescent="0.4">
      <c r="A1209" s="40" t="str">
        <f t="shared" si="18"/>
        <v>76884 COLEMAN</v>
      </c>
      <c r="B1209" s="38">
        <v>0.53</v>
      </c>
      <c r="C1209" s="38">
        <v>0.53</v>
      </c>
      <c r="D1209" s="39">
        <v>0.68799999999999994</v>
      </c>
      <c r="E1209" s="39">
        <v>0.66400000000000003</v>
      </c>
      <c r="F1209" s="39">
        <v>1</v>
      </c>
      <c r="G1209" s="126">
        <v>0.72199999999999998</v>
      </c>
      <c r="H1209" s="38">
        <v>0.94499999999999995</v>
      </c>
      <c r="I1209" s="38">
        <v>0.86</v>
      </c>
      <c r="J1209" s="41">
        <v>1</v>
      </c>
      <c r="K1209" s="41">
        <v>1</v>
      </c>
      <c r="L1209" s="41"/>
      <c r="M1209" s="37">
        <v>76884</v>
      </c>
      <c r="N1209" s="125" t="s">
        <v>197</v>
      </c>
    </row>
    <row r="1210" spans="1:14" x14ac:dyDescent="0.4">
      <c r="A1210" s="40" t="str">
        <f t="shared" si="18"/>
        <v>76885 LLANO</v>
      </c>
      <c r="B1210" s="38">
        <v>0.53</v>
      </c>
      <c r="C1210" s="38">
        <v>0.53</v>
      </c>
      <c r="D1210" s="39">
        <v>0.68799999999999994</v>
      </c>
      <c r="E1210" s="39">
        <v>0.66400000000000003</v>
      </c>
      <c r="F1210" s="39">
        <v>1</v>
      </c>
      <c r="G1210" s="126">
        <v>0.72199999999999998</v>
      </c>
      <c r="H1210" s="38">
        <v>0.94499999999999995</v>
      </c>
      <c r="I1210" s="38">
        <v>0.86</v>
      </c>
      <c r="J1210" s="41">
        <v>1</v>
      </c>
      <c r="K1210" s="41">
        <v>1</v>
      </c>
      <c r="L1210" s="41"/>
      <c r="M1210" s="37">
        <v>76885</v>
      </c>
      <c r="N1210" s="125" t="s">
        <v>212</v>
      </c>
    </row>
    <row r="1211" spans="1:14" x14ac:dyDescent="0.4">
      <c r="A1211" s="40" t="str">
        <f t="shared" si="18"/>
        <v>76887 MCCULLOCH</v>
      </c>
      <c r="B1211" s="38">
        <v>0.53</v>
      </c>
      <c r="C1211" s="38">
        <v>0.53</v>
      </c>
      <c r="D1211" s="39">
        <v>0.68799999999999994</v>
      </c>
      <c r="E1211" s="39">
        <v>0.66400000000000003</v>
      </c>
      <c r="F1211" s="39">
        <v>1</v>
      </c>
      <c r="G1211" s="126">
        <v>0.72199999999999998</v>
      </c>
      <c r="H1211" s="38">
        <v>0.94499999999999995</v>
      </c>
      <c r="I1211" s="38">
        <v>0.86</v>
      </c>
      <c r="J1211" s="41">
        <v>1</v>
      </c>
      <c r="K1211" s="41">
        <v>1</v>
      </c>
      <c r="L1211" s="41"/>
      <c r="M1211" s="37">
        <v>76887</v>
      </c>
      <c r="N1211" s="125" t="s">
        <v>211</v>
      </c>
    </row>
    <row r="1212" spans="1:14" x14ac:dyDescent="0.4">
      <c r="A1212" s="40" t="str">
        <f t="shared" si="18"/>
        <v>76888 COLEMAN</v>
      </c>
      <c r="B1212" s="38">
        <v>0.53</v>
      </c>
      <c r="C1212" s="38">
        <v>0.53</v>
      </c>
      <c r="D1212" s="39">
        <v>0.68799999999999994</v>
      </c>
      <c r="E1212" s="39">
        <v>0.66400000000000003</v>
      </c>
      <c r="F1212" s="39">
        <v>1</v>
      </c>
      <c r="G1212" s="126">
        <v>0.72199999999999998</v>
      </c>
      <c r="H1212" s="38">
        <v>0.94499999999999995</v>
      </c>
      <c r="I1212" s="38">
        <v>0.86</v>
      </c>
      <c r="J1212" s="41">
        <v>1</v>
      </c>
      <c r="K1212" s="41">
        <v>1</v>
      </c>
      <c r="L1212" s="41"/>
      <c r="M1212" s="37">
        <v>76888</v>
      </c>
      <c r="N1212" s="125" t="s">
        <v>197</v>
      </c>
    </row>
    <row r="1213" spans="1:14" x14ac:dyDescent="0.4">
      <c r="A1213" s="40" t="str">
        <f t="shared" si="18"/>
        <v>76890 BROWN</v>
      </c>
      <c r="B1213" s="38">
        <v>0.73</v>
      </c>
      <c r="C1213" s="38">
        <v>0.73</v>
      </c>
      <c r="D1213" s="39">
        <v>0.68799999999999994</v>
      </c>
      <c r="E1213" s="39">
        <v>0.66400000000000003</v>
      </c>
      <c r="F1213" s="39">
        <v>0.7</v>
      </c>
      <c r="G1213" s="126">
        <v>0.72199999999999998</v>
      </c>
      <c r="H1213" s="38">
        <v>1.06</v>
      </c>
      <c r="I1213" s="38">
        <v>1.06</v>
      </c>
      <c r="J1213" s="41">
        <v>1</v>
      </c>
      <c r="K1213" s="41">
        <v>1</v>
      </c>
      <c r="L1213" s="41"/>
      <c r="M1213" s="37">
        <v>76890</v>
      </c>
      <c r="N1213" s="125" t="s">
        <v>191</v>
      </c>
    </row>
    <row r="1214" spans="1:14" x14ac:dyDescent="0.4">
      <c r="A1214" s="40" t="str">
        <f t="shared" si="18"/>
        <v>76890 COMANCHE</v>
      </c>
      <c r="B1214" s="38">
        <v>0.72499999999999998</v>
      </c>
      <c r="C1214" s="38">
        <v>0.72499999999999998</v>
      </c>
      <c r="D1214" s="39">
        <v>0.68799999999999994</v>
      </c>
      <c r="E1214" s="39">
        <v>0.66400000000000003</v>
      </c>
      <c r="F1214" s="39">
        <v>0.7</v>
      </c>
      <c r="G1214" s="126">
        <v>0.72199999999999998</v>
      </c>
      <c r="H1214" s="38">
        <v>1.095</v>
      </c>
      <c r="I1214" s="38">
        <v>1.095</v>
      </c>
      <c r="J1214" s="41">
        <v>1</v>
      </c>
      <c r="K1214" s="41">
        <v>1</v>
      </c>
      <c r="L1214" s="41"/>
      <c r="M1214" s="37">
        <v>76890</v>
      </c>
      <c r="N1214" s="125" t="s">
        <v>192</v>
      </c>
    </row>
    <row r="1215" spans="1:14" x14ac:dyDescent="0.4">
      <c r="A1215" s="40" t="str">
        <f t="shared" si="18"/>
        <v>76890 MILLS</v>
      </c>
      <c r="B1215" s="38">
        <v>0.755</v>
      </c>
      <c r="C1215" s="38">
        <v>0.755</v>
      </c>
      <c r="D1215" s="39">
        <v>0.68799999999999994</v>
      </c>
      <c r="E1215" s="39">
        <v>0.66400000000000003</v>
      </c>
      <c r="F1215" s="39">
        <v>0.7</v>
      </c>
      <c r="G1215" s="126">
        <v>0.72199999999999998</v>
      </c>
      <c r="H1215" s="38">
        <v>1.08</v>
      </c>
      <c r="I1215" s="38">
        <v>1.08</v>
      </c>
      <c r="J1215" s="41">
        <v>1</v>
      </c>
      <c r="K1215" s="41">
        <v>1</v>
      </c>
      <c r="L1215" s="41"/>
      <c r="M1215" s="37">
        <v>76890</v>
      </c>
      <c r="N1215" s="125" t="s">
        <v>196</v>
      </c>
    </row>
    <row r="1216" spans="1:14" x14ac:dyDescent="0.4">
      <c r="A1216" s="40" t="str">
        <f t="shared" si="18"/>
        <v>76901 IRION</v>
      </c>
      <c r="B1216" s="38">
        <v>0.59</v>
      </c>
      <c r="C1216" s="38">
        <v>0.59</v>
      </c>
      <c r="D1216" s="39">
        <v>0.68799999999999994</v>
      </c>
      <c r="E1216" s="39">
        <v>0.66400000000000003</v>
      </c>
      <c r="F1216" s="39">
        <v>1</v>
      </c>
      <c r="G1216" s="126">
        <v>0.65800000000000003</v>
      </c>
      <c r="H1216" s="38">
        <v>0.97499999999999998</v>
      </c>
      <c r="I1216" s="38">
        <v>0.88500000000000001</v>
      </c>
      <c r="J1216" s="41">
        <v>1</v>
      </c>
      <c r="K1216" s="41">
        <v>1</v>
      </c>
      <c r="L1216" s="41"/>
      <c r="M1216" s="37">
        <v>76901</v>
      </c>
      <c r="N1216" s="125" t="s">
        <v>223</v>
      </c>
    </row>
    <row r="1217" spans="1:14" x14ac:dyDescent="0.4">
      <c r="A1217" s="40" t="str">
        <f t="shared" si="18"/>
        <v>76901 TOM GREEN</v>
      </c>
      <c r="B1217" s="38">
        <v>0.56499999999999995</v>
      </c>
      <c r="C1217" s="38">
        <v>0.56499999999999995</v>
      </c>
      <c r="D1217" s="39">
        <v>0.68799999999999994</v>
      </c>
      <c r="E1217" s="39">
        <v>0.66400000000000003</v>
      </c>
      <c r="F1217" s="39">
        <v>1</v>
      </c>
      <c r="G1217" s="126">
        <v>0.75700000000000001</v>
      </c>
      <c r="H1217" s="38">
        <v>0.92500000000000004</v>
      </c>
      <c r="I1217" s="38">
        <v>0.84</v>
      </c>
      <c r="J1217" s="41">
        <v>1</v>
      </c>
      <c r="K1217" s="41">
        <v>1</v>
      </c>
      <c r="L1217" s="41"/>
      <c r="M1217" s="37">
        <v>76901</v>
      </c>
      <c r="N1217" s="125" t="s">
        <v>220</v>
      </c>
    </row>
    <row r="1218" spans="1:14" x14ac:dyDescent="0.4">
      <c r="A1218" s="40" t="str">
        <f t="shared" si="18"/>
        <v>76903 TOM GREEN</v>
      </c>
      <c r="B1218" s="38">
        <v>0.56499999999999995</v>
      </c>
      <c r="C1218" s="38">
        <v>0.56499999999999995</v>
      </c>
      <c r="D1218" s="39">
        <v>0.68799999999999994</v>
      </c>
      <c r="E1218" s="39">
        <v>0.66400000000000003</v>
      </c>
      <c r="F1218" s="39">
        <v>1</v>
      </c>
      <c r="G1218" s="126">
        <v>0.75700000000000001</v>
      </c>
      <c r="H1218" s="38">
        <v>0.92500000000000004</v>
      </c>
      <c r="I1218" s="38">
        <v>0.84</v>
      </c>
      <c r="J1218" s="41">
        <v>1</v>
      </c>
      <c r="K1218" s="41">
        <v>1</v>
      </c>
      <c r="L1218" s="41"/>
      <c r="M1218" s="37">
        <v>76903</v>
      </c>
      <c r="N1218" s="125" t="s">
        <v>220</v>
      </c>
    </row>
    <row r="1219" spans="1:14" x14ac:dyDescent="0.4">
      <c r="A1219" s="40" t="str">
        <f t="shared" si="18"/>
        <v>76904 IRION</v>
      </c>
      <c r="B1219" s="38">
        <v>0.59</v>
      </c>
      <c r="C1219" s="38">
        <v>0.59</v>
      </c>
      <c r="D1219" s="39">
        <v>0.68799999999999994</v>
      </c>
      <c r="E1219" s="39">
        <v>0.66400000000000003</v>
      </c>
      <c r="F1219" s="39">
        <v>1</v>
      </c>
      <c r="G1219" s="126">
        <v>0.65800000000000003</v>
      </c>
      <c r="H1219" s="38">
        <v>0.97499999999999998</v>
      </c>
      <c r="I1219" s="38">
        <v>0.88500000000000001</v>
      </c>
      <c r="J1219" s="41">
        <v>1</v>
      </c>
      <c r="K1219" s="41">
        <v>1</v>
      </c>
      <c r="L1219" s="41"/>
      <c r="M1219" s="37">
        <v>76904</v>
      </c>
      <c r="N1219" s="125" t="s">
        <v>223</v>
      </c>
    </row>
    <row r="1220" spans="1:14" x14ac:dyDescent="0.4">
      <c r="A1220" s="40" t="str">
        <f t="shared" si="18"/>
        <v>76904 TOM GREEN</v>
      </c>
      <c r="B1220" s="38">
        <v>0.56499999999999995</v>
      </c>
      <c r="C1220" s="38">
        <v>0.56499999999999995</v>
      </c>
      <c r="D1220" s="39">
        <v>0.68799999999999994</v>
      </c>
      <c r="E1220" s="39">
        <v>0.66400000000000003</v>
      </c>
      <c r="F1220" s="39">
        <v>1</v>
      </c>
      <c r="G1220" s="126">
        <v>0.75700000000000001</v>
      </c>
      <c r="H1220" s="38">
        <v>0.92500000000000004</v>
      </c>
      <c r="I1220" s="38">
        <v>0.84</v>
      </c>
      <c r="J1220" s="41">
        <v>1</v>
      </c>
      <c r="K1220" s="41">
        <v>1</v>
      </c>
      <c r="L1220" s="41"/>
      <c r="M1220" s="37">
        <v>76904</v>
      </c>
      <c r="N1220" s="125" t="s">
        <v>220</v>
      </c>
    </row>
    <row r="1221" spans="1:14" x14ac:dyDescent="0.4">
      <c r="A1221" s="40" t="str">
        <f t="shared" si="18"/>
        <v>76905 COKE</v>
      </c>
      <c r="B1221" s="38">
        <v>0.53</v>
      </c>
      <c r="C1221" s="38">
        <v>0.53</v>
      </c>
      <c r="D1221" s="39">
        <v>0.68799999999999994</v>
      </c>
      <c r="E1221" s="39">
        <v>0.66400000000000003</v>
      </c>
      <c r="F1221" s="39">
        <v>1</v>
      </c>
      <c r="G1221" s="126">
        <v>0.72199999999999998</v>
      </c>
      <c r="H1221" s="38">
        <v>0.94499999999999995</v>
      </c>
      <c r="I1221" s="38">
        <v>0.86</v>
      </c>
      <c r="J1221" s="41">
        <v>1</v>
      </c>
      <c r="K1221" s="41">
        <v>1</v>
      </c>
      <c r="L1221" s="41"/>
      <c r="M1221" s="37">
        <v>76905</v>
      </c>
      <c r="N1221" s="125" t="s">
        <v>224</v>
      </c>
    </row>
    <row r="1222" spans="1:14" x14ac:dyDescent="0.4">
      <c r="A1222" s="40" t="str">
        <f t="shared" si="18"/>
        <v>76905 TOM GREEN</v>
      </c>
      <c r="B1222" s="38">
        <v>0.56499999999999995</v>
      </c>
      <c r="C1222" s="38">
        <v>0.56499999999999995</v>
      </c>
      <c r="D1222" s="39">
        <v>0.68799999999999994</v>
      </c>
      <c r="E1222" s="39">
        <v>0.66400000000000003</v>
      </c>
      <c r="F1222" s="39">
        <v>1</v>
      </c>
      <c r="G1222" s="126">
        <v>0.75700000000000001</v>
      </c>
      <c r="H1222" s="38">
        <v>0.92500000000000004</v>
      </c>
      <c r="I1222" s="38">
        <v>0.84</v>
      </c>
      <c r="J1222" s="41">
        <v>1</v>
      </c>
      <c r="K1222" s="41">
        <v>1</v>
      </c>
      <c r="L1222" s="41"/>
      <c r="M1222" s="37">
        <v>76905</v>
      </c>
      <c r="N1222" s="125" t="s">
        <v>220</v>
      </c>
    </row>
    <row r="1223" spans="1:14" x14ac:dyDescent="0.4">
      <c r="A1223" s="40" t="str">
        <f t="shared" si="18"/>
        <v>76908 TOM GREEN</v>
      </c>
      <c r="B1223" s="38">
        <v>0.56499999999999995</v>
      </c>
      <c r="C1223" s="38">
        <v>0.56499999999999995</v>
      </c>
      <c r="D1223" s="39">
        <v>0.68799999999999994</v>
      </c>
      <c r="E1223" s="39">
        <v>0.66400000000000003</v>
      </c>
      <c r="F1223" s="39">
        <v>1</v>
      </c>
      <c r="G1223" s="126">
        <v>0.75700000000000001</v>
      </c>
      <c r="H1223" s="38">
        <v>0.92500000000000004</v>
      </c>
      <c r="I1223" s="38">
        <v>0.84</v>
      </c>
      <c r="J1223" s="41">
        <v>1</v>
      </c>
      <c r="K1223" s="41">
        <v>1</v>
      </c>
      <c r="L1223" s="41"/>
      <c r="M1223" s="37">
        <v>76908</v>
      </c>
      <c r="N1223" s="125" t="s">
        <v>220</v>
      </c>
    </row>
    <row r="1224" spans="1:14" x14ac:dyDescent="0.4">
      <c r="A1224" s="40" t="str">
        <f t="shared" ref="A1224:A1287" si="19">M1224&amp;" "&amp;N1224</f>
        <v>76909 TOM GREEN</v>
      </c>
      <c r="B1224" s="38">
        <v>0.56499999999999995</v>
      </c>
      <c r="C1224" s="38">
        <v>0.56499999999999995</v>
      </c>
      <c r="D1224" s="39">
        <v>0.68799999999999994</v>
      </c>
      <c r="E1224" s="39">
        <v>0.66400000000000003</v>
      </c>
      <c r="F1224" s="39">
        <v>1</v>
      </c>
      <c r="G1224" s="126">
        <v>0.75700000000000001</v>
      </c>
      <c r="H1224" s="38">
        <v>0.92500000000000004</v>
      </c>
      <c r="I1224" s="38">
        <v>0.84</v>
      </c>
      <c r="J1224" s="41">
        <v>1</v>
      </c>
      <c r="K1224" s="41">
        <v>1</v>
      </c>
      <c r="L1224" s="41"/>
      <c r="M1224" s="37">
        <v>76909</v>
      </c>
      <c r="N1224" s="125" t="s">
        <v>220</v>
      </c>
    </row>
    <row r="1225" spans="1:14" x14ac:dyDescent="0.4">
      <c r="A1225" s="40" t="str">
        <f t="shared" si="19"/>
        <v>76930 CROCKETT</v>
      </c>
      <c r="B1225" s="38">
        <v>0.60499999999999998</v>
      </c>
      <c r="C1225" s="38">
        <v>0.60499999999999998</v>
      </c>
      <c r="D1225" s="39">
        <v>0.68799999999999994</v>
      </c>
      <c r="E1225" s="39">
        <v>0.68100000000000005</v>
      </c>
      <c r="F1225" s="39">
        <v>1</v>
      </c>
      <c r="G1225" s="126">
        <v>0.79</v>
      </c>
      <c r="H1225" s="38">
        <v>0.99</v>
      </c>
      <c r="I1225" s="38">
        <v>0.9</v>
      </c>
      <c r="J1225" s="41">
        <v>1</v>
      </c>
      <c r="K1225" s="41">
        <v>1</v>
      </c>
      <c r="L1225" s="41"/>
      <c r="M1225" s="37">
        <v>76930</v>
      </c>
      <c r="N1225" s="125" t="s">
        <v>225</v>
      </c>
    </row>
    <row r="1226" spans="1:14" x14ac:dyDescent="0.4">
      <c r="A1226" s="40" t="str">
        <f t="shared" si="19"/>
        <v>76930 IRION</v>
      </c>
      <c r="B1226" s="38">
        <v>0.59</v>
      </c>
      <c r="C1226" s="38">
        <v>0.59</v>
      </c>
      <c r="D1226" s="39">
        <v>0.68799999999999994</v>
      </c>
      <c r="E1226" s="39">
        <v>0.66400000000000003</v>
      </c>
      <c r="F1226" s="39">
        <v>1</v>
      </c>
      <c r="G1226" s="126">
        <v>0.65800000000000003</v>
      </c>
      <c r="H1226" s="38">
        <v>0.97499999999999998</v>
      </c>
      <c r="I1226" s="38">
        <v>0.88500000000000001</v>
      </c>
      <c r="J1226" s="41">
        <v>1</v>
      </c>
      <c r="K1226" s="41">
        <v>1</v>
      </c>
      <c r="L1226" s="41"/>
      <c r="M1226" s="37">
        <v>76930</v>
      </c>
      <c r="N1226" s="125" t="s">
        <v>223</v>
      </c>
    </row>
    <row r="1227" spans="1:14" x14ac:dyDescent="0.4">
      <c r="A1227" s="40" t="str">
        <f t="shared" si="19"/>
        <v>76932 CROCKETT</v>
      </c>
      <c r="B1227" s="38">
        <v>0.60499999999999998</v>
      </c>
      <c r="C1227" s="38">
        <v>0.60499999999999998</v>
      </c>
      <c r="D1227" s="39">
        <v>0.68799999999999994</v>
      </c>
      <c r="E1227" s="39">
        <v>0.68100000000000005</v>
      </c>
      <c r="F1227" s="39">
        <v>1</v>
      </c>
      <c r="G1227" s="126">
        <v>0.79</v>
      </c>
      <c r="H1227" s="38">
        <v>0.99</v>
      </c>
      <c r="I1227" s="38">
        <v>0.9</v>
      </c>
      <c r="J1227" s="41">
        <v>1</v>
      </c>
      <c r="K1227" s="41">
        <v>1</v>
      </c>
      <c r="L1227" s="41"/>
      <c r="M1227" s="37">
        <v>76932</v>
      </c>
      <c r="N1227" s="125" t="s">
        <v>225</v>
      </c>
    </row>
    <row r="1228" spans="1:14" x14ac:dyDescent="0.4">
      <c r="A1228" s="40" t="str">
        <f t="shared" si="19"/>
        <v>76932 REAGAN</v>
      </c>
      <c r="B1228" s="38">
        <v>0.60499999999999998</v>
      </c>
      <c r="C1228" s="38">
        <v>0.60499999999999998</v>
      </c>
      <c r="D1228" s="39">
        <v>0.68799999999999994</v>
      </c>
      <c r="E1228" s="39">
        <v>0.67200000000000004</v>
      </c>
      <c r="F1228" s="39">
        <v>1</v>
      </c>
      <c r="G1228" s="126">
        <v>0.68600000000000005</v>
      </c>
      <c r="H1228" s="38">
        <v>0.99</v>
      </c>
      <c r="I1228" s="38">
        <v>0.9</v>
      </c>
      <c r="J1228" s="41">
        <v>1</v>
      </c>
      <c r="K1228" s="41">
        <v>1</v>
      </c>
      <c r="L1228" s="41"/>
      <c r="M1228" s="37">
        <v>76932</v>
      </c>
      <c r="N1228" s="125" t="s">
        <v>226</v>
      </c>
    </row>
    <row r="1229" spans="1:14" x14ac:dyDescent="0.4">
      <c r="A1229" s="40" t="str">
        <f t="shared" si="19"/>
        <v>76933 COKE</v>
      </c>
      <c r="B1229" s="38">
        <v>0.53</v>
      </c>
      <c r="C1229" s="38">
        <v>0.53</v>
      </c>
      <c r="D1229" s="39">
        <v>0.68799999999999994</v>
      </c>
      <c r="E1229" s="39">
        <v>0.66400000000000003</v>
      </c>
      <c r="F1229" s="39">
        <v>1</v>
      </c>
      <c r="G1229" s="126">
        <v>0.72199999999999998</v>
      </c>
      <c r="H1229" s="38">
        <v>0.94499999999999995</v>
      </c>
      <c r="I1229" s="38">
        <v>0.86</v>
      </c>
      <c r="J1229" s="41">
        <v>1</v>
      </c>
      <c r="K1229" s="41">
        <v>1</v>
      </c>
      <c r="L1229" s="41"/>
      <c r="M1229" s="37">
        <v>76933</v>
      </c>
      <c r="N1229" s="125" t="s">
        <v>224</v>
      </c>
    </row>
    <row r="1230" spans="1:14" x14ac:dyDescent="0.4">
      <c r="A1230" s="40" t="str">
        <f t="shared" si="19"/>
        <v>76933 RUNNELS</v>
      </c>
      <c r="B1230" s="38">
        <v>0.61499999999999999</v>
      </c>
      <c r="C1230" s="38">
        <v>0.61499999999999999</v>
      </c>
      <c r="D1230" s="39">
        <v>0.68799999999999994</v>
      </c>
      <c r="E1230" s="39">
        <v>0.66400000000000003</v>
      </c>
      <c r="F1230" s="39">
        <v>1</v>
      </c>
      <c r="G1230" s="126">
        <v>0.65800000000000003</v>
      </c>
      <c r="H1230" s="38">
        <v>0.97499999999999998</v>
      </c>
      <c r="I1230" s="38">
        <v>0.88500000000000001</v>
      </c>
      <c r="J1230" s="41">
        <v>1</v>
      </c>
      <c r="K1230" s="41">
        <v>1</v>
      </c>
      <c r="L1230" s="41"/>
      <c r="M1230" s="37">
        <v>76933</v>
      </c>
      <c r="N1230" s="125" t="s">
        <v>210</v>
      </c>
    </row>
    <row r="1231" spans="1:14" x14ac:dyDescent="0.4">
      <c r="A1231" s="40" t="str">
        <f t="shared" si="19"/>
        <v>76934 TOM GREEN</v>
      </c>
      <c r="B1231" s="38">
        <v>0.56499999999999995</v>
      </c>
      <c r="C1231" s="38">
        <v>0.56499999999999995</v>
      </c>
      <c r="D1231" s="39">
        <v>0.68799999999999994</v>
      </c>
      <c r="E1231" s="39">
        <v>0.66400000000000003</v>
      </c>
      <c r="F1231" s="39">
        <v>1</v>
      </c>
      <c r="G1231" s="126">
        <v>0.75700000000000001</v>
      </c>
      <c r="H1231" s="38">
        <v>0.92500000000000004</v>
      </c>
      <c r="I1231" s="38">
        <v>0.84</v>
      </c>
      <c r="J1231" s="41">
        <v>1</v>
      </c>
      <c r="K1231" s="41">
        <v>1</v>
      </c>
      <c r="L1231" s="41"/>
      <c r="M1231" s="37">
        <v>76934</v>
      </c>
      <c r="N1231" s="125" t="s">
        <v>220</v>
      </c>
    </row>
    <row r="1232" spans="1:14" x14ac:dyDescent="0.4">
      <c r="A1232" s="40" t="str">
        <f t="shared" si="19"/>
        <v>76935 SCHLEICHER</v>
      </c>
      <c r="B1232" s="38">
        <v>0.72499999999999998</v>
      </c>
      <c r="C1232" s="38">
        <v>0.72499999999999998</v>
      </c>
      <c r="D1232" s="39">
        <v>0.68799999999999994</v>
      </c>
      <c r="E1232" s="39">
        <v>0.67300000000000004</v>
      </c>
      <c r="F1232" s="39">
        <v>1</v>
      </c>
      <c r="G1232" s="126">
        <v>0.69099999999999995</v>
      </c>
      <c r="H1232" s="38">
        <v>1.0049999999999999</v>
      </c>
      <c r="I1232" s="38">
        <v>0.91500000000000004</v>
      </c>
      <c r="J1232" s="41">
        <v>1</v>
      </c>
      <c r="K1232" s="41">
        <v>1</v>
      </c>
      <c r="L1232" s="41"/>
      <c r="M1232" s="37">
        <v>76935</v>
      </c>
      <c r="N1232" s="125" t="s">
        <v>217</v>
      </c>
    </row>
    <row r="1233" spans="1:14" x14ac:dyDescent="0.4">
      <c r="A1233" s="40" t="str">
        <f t="shared" si="19"/>
        <v>76935 TOM GREEN</v>
      </c>
      <c r="B1233" s="38">
        <v>0.56499999999999995</v>
      </c>
      <c r="C1233" s="38">
        <v>0.56499999999999995</v>
      </c>
      <c r="D1233" s="39">
        <v>0.68799999999999994</v>
      </c>
      <c r="E1233" s="39">
        <v>0.66400000000000003</v>
      </c>
      <c r="F1233" s="39">
        <v>1</v>
      </c>
      <c r="G1233" s="126">
        <v>0.75700000000000001</v>
      </c>
      <c r="H1233" s="38">
        <v>0.92500000000000004</v>
      </c>
      <c r="I1233" s="38">
        <v>0.84</v>
      </c>
      <c r="J1233" s="41">
        <v>1</v>
      </c>
      <c r="K1233" s="41">
        <v>1</v>
      </c>
      <c r="L1233" s="41"/>
      <c r="M1233" s="37">
        <v>76935</v>
      </c>
      <c r="N1233" s="125" t="s">
        <v>220</v>
      </c>
    </row>
    <row r="1234" spans="1:14" x14ac:dyDescent="0.4">
      <c r="A1234" s="40" t="str">
        <f t="shared" si="19"/>
        <v>76936 SCHLEICHER</v>
      </c>
      <c r="B1234" s="38">
        <v>0.72499999999999998</v>
      </c>
      <c r="C1234" s="38">
        <v>0.72499999999999998</v>
      </c>
      <c r="D1234" s="39">
        <v>0.68799999999999994</v>
      </c>
      <c r="E1234" s="39">
        <v>0.67300000000000004</v>
      </c>
      <c r="F1234" s="39">
        <v>1</v>
      </c>
      <c r="G1234" s="126">
        <v>0.69099999999999995</v>
      </c>
      <c r="H1234" s="38">
        <v>1.0049999999999999</v>
      </c>
      <c r="I1234" s="38">
        <v>0.91500000000000004</v>
      </c>
      <c r="J1234" s="41">
        <v>1</v>
      </c>
      <c r="K1234" s="41">
        <v>1</v>
      </c>
      <c r="L1234" s="41"/>
      <c r="M1234" s="37">
        <v>76936</v>
      </c>
      <c r="N1234" s="125" t="s">
        <v>217</v>
      </c>
    </row>
    <row r="1235" spans="1:14" x14ac:dyDescent="0.4">
      <c r="A1235" s="40" t="str">
        <f t="shared" si="19"/>
        <v>76937 CONCHO</v>
      </c>
      <c r="B1235" s="38">
        <v>0.53</v>
      </c>
      <c r="C1235" s="38">
        <v>0.53</v>
      </c>
      <c r="D1235" s="39">
        <v>0.68799999999999994</v>
      </c>
      <c r="E1235" s="39">
        <v>0.66400000000000003</v>
      </c>
      <c r="F1235" s="39">
        <v>1</v>
      </c>
      <c r="G1235" s="126">
        <v>0.72199999999999998</v>
      </c>
      <c r="H1235" s="38">
        <v>0.94499999999999995</v>
      </c>
      <c r="I1235" s="38">
        <v>0.86</v>
      </c>
      <c r="J1235" s="41">
        <v>1</v>
      </c>
      <c r="K1235" s="41">
        <v>1</v>
      </c>
      <c r="L1235" s="41"/>
      <c r="M1235" s="37">
        <v>76937</v>
      </c>
      <c r="N1235" s="125" t="s">
        <v>214</v>
      </c>
    </row>
    <row r="1236" spans="1:14" x14ac:dyDescent="0.4">
      <c r="A1236" s="40" t="str">
        <f t="shared" si="19"/>
        <v>76937 TOM GREEN</v>
      </c>
      <c r="B1236" s="38">
        <v>0.56499999999999995</v>
      </c>
      <c r="C1236" s="38">
        <v>0.56499999999999995</v>
      </c>
      <c r="D1236" s="39">
        <v>0.68799999999999994</v>
      </c>
      <c r="E1236" s="39">
        <v>0.66400000000000003</v>
      </c>
      <c r="F1236" s="39">
        <v>1</v>
      </c>
      <c r="G1236" s="126">
        <v>0.75700000000000001</v>
      </c>
      <c r="H1236" s="38">
        <v>0.92500000000000004</v>
      </c>
      <c r="I1236" s="38">
        <v>0.84</v>
      </c>
      <c r="J1236" s="41">
        <v>1</v>
      </c>
      <c r="K1236" s="41">
        <v>1</v>
      </c>
      <c r="L1236" s="41"/>
      <c r="M1236" s="37">
        <v>76937</v>
      </c>
      <c r="N1236" s="125" t="s">
        <v>220</v>
      </c>
    </row>
    <row r="1237" spans="1:14" x14ac:dyDescent="0.4">
      <c r="A1237" s="40" t="str">
        <f t="shared" si="19"/>
        <v>76940 TOM GREEN</v>
      </c>
      <c r="B1237" s="38">
        <v>0.56499999999999995</v>
      </c>
      <c r="C1237" s="38">
        <v>0.56499999999999995</v>
      </c>
      <c r="D1237" s="39">
        <v>0.68799999999999994</v>
      </c>
      <c r="E1237" s="39">
        <v>0.66400000000000003</v>
      </c>
      <c r="F1237" s="39">
        <v>1</v>
      </c>
      <c r="G1237" s="126">
        <v>0.75700000000000001</v>
      </c>
      <c r="H1237" s="38">
        <v>0.92500000000000004</v>
      </c>
      <c r="I1237" s="38">
        <v>0.84</v>
      </c>
      <c r="J1237" s="41">
        <v>1</v>
      </c>
      <c r="K1237" s="41">
        <v>1</v>
      </c>
      <c r="L1237" s="41"/>
      <c r="M1237" s="37">
        <v>76940</v>
      </c>
      <c r="N1237" s="125" t="s">
        <v>220</v>
      </c>
    </row>
    <row r="1238" spans="1:14" x14ac:dyDescent="0.4">
      <c r="A1238" s="40" t="str">
        <f t="shared" si="19"/>
        <v>76941 IRION</v>
      </c>
      <c r="B1238" s="38">
        <v>0.59</v>
      </c>
      <c r="C1238" s="38">
        <v>0.59</v>
      </c>
      <c r="D1238" s="39">
        <v>0.68799999999999994</v>
      </c>
      <c r="E1238" s="39">
        <v>0.66400000000000003</v>
      </c>
      <c r="F1238" s="39">
        <v>1</v>
      </c>
      <c r="G1238" s="126">
        <v>0.65800000000000003</v>
      </c>
      <c r="H1238" s="38">
        <v>0.97499999999999998</v>
      </c>
      <c r="I1238" s="38">
        <v>0.88500000000000001</v>
      </c>
      <c r="J1238" s="41">
        <v>1</v>
      </c>
      <c r="K1238" s="41">
        <v>1</v>
      </c>
      <c r="L1238" s="41"/>
      <c r="M1238" s="37">
        <v>76941</v>
      </c>
      <c r="N1238" s="125" t="s">
        <v>223</v>
      </c>
    </row>
    <row r="1239" spans="1:14" x14ac:dyDescent="0.4">
      <c r="A1239" s="40" t="str">
        <f t="shared" si="19"/>
        <v>76943 CROCKETT</v>
      </c>
      <c r="B1239" s="38">
        <v>0.60499999999999998</v>
      </c>
      <c r="C1239" s="38">
        <v>0.60499999999999998</v>
      </c>
      <c r="D1239" s="39">
        <v>0.68799999999999994</v>
      </c>
      <c r="E1239" s="39">
        <v>0.68100000000000005</v>
      </c>
      <c r="F1239" s="39">
        <v>1</v>
      </c>
      <c r="G1239" s="126">
        <v>0.79</v>
      </c>
      <c r="H1239" s="38">
        <v>0.99</v>
      </c>
      <c r="I1239" s="38">
        <v>0.9</v>
      </c>
      <c r="J1239" s="41">
        <v>1</v>
      </c>
      <c r="K1239" s="41">
        <v>1</v>
      </c>
      <c r="L1239" s="41"/>
      <c r="M1239" s="37">
        <v>76943</v>
      </c>
      <c r="N1239" s="125" t="s">
        <v>225</v>
      </c>
    </row>
    <row r="1240" spans="1:14" x14ac:dyDescent="0.4">
      <c r="A1240" s="40" t="str">
        <f t="shared" si="19"/>
        <v>76943 VAL VERDE</v>
      </c>
      <c r="B1240" s="38">
        <v>0.76</v>
      </c>
      <c r="C1240" s="38">
        <v>0.76</v>
      </c>
      <c r="D1240" s="39">
        <v>0.68799999999999994</v>
      </c>
      <c r="E1240" s="39">
        <v>0.66400000000000003</v>
      </c>
      <c r="F1240" s="39">
        <v>1</v>
      </c>
      <c r="G1240" s="126">
        <v>0.92200000000000004</v>
      </c>
      <c r="H1240" s="38">
        <v>0.98499999999999999</v>
      </c>
      <c r="I1240" s="38">
        <v>0.98499999999999999</v>
      </c>
      <c r="J1240" s="41">
        <v>1</v>
      </c>
      <c r="K1240" s="41">
        <v>1</v>
      </c>
      <c r="L1240" s="41"/>
      <c r="M1240" s="37">
        <v>76943</v>
      </c>
      <c r="N1240" s="125" t="s">
        <v>227</v>
      </c>
    </row>
    <row r="1241" spans="1:14" x14ac:dyDescent="0.4">
      <c r="A1241" s="40" t="str">
        <f t="shared" si="19"/>
        <v>76945 ANDERSON</v>
      </c>
      <c r="B1241" s="38">
        <v>0.73</v>
      </c>
      <c r="C1241" s="38">
        <v>0.73</v>
      </c>
      <c r="D1241" s="39">
        <v>0.68799999999999994</v>
      </c>
      <c r="E1241" s="39">
        <v>0.66400000000000003</v>
      </c>
      <c r="F1241" s="39">
        <v>0.7</v>
      </c>
      <c r="G1241" s="126">
        <v>0.72199999999999998</v>
      </c>
      <c r="H1241" s="38">
        <v>0.84499999999999997</v>
      </c>
      <c r="I1241" s="38">
        <v>0.77</v>
      </c>
      <c r="J1241" s="41">
        <v>1</v>
      </c>
      <c r="K1241" s="41">
        <v>1</v>
      </c>
      <c r="L1241" s="41"/>
      <c r="M1241" s="37">
        <v>76945</v>
      </c>
      <c r="N1241" s="125" t="s">
        <v>130</v>
      </c>
    </row>
    <row r="1242" spans="1:14" x14ac:dyDescent="0.4">
      <c r="A1242" s="40" t="str">
        <f t="shared" si="19"/>
        <v>76945 COKE</v>
      </c>
      <c r="B1242" s="38">
        <v>0.53</v>
      </c>
      <c r="C1242" s="38">
        <v>0.53</v>
      </c>
      <c r="D1242" s="39">
        <v>0.68799999999999994</v>
      </c>
      <c r="E1242" s="39">
        <v>0.66400000000000003</v>
      </c>
      <c r="F1242" s="39">
        <v>1</v>
      </c>
      <c r="G1242" s="126">
        <v>0.72199999999999998</v>
      </c>
      <c r="H1242" s="38">
        <v>0.94499999999999995</v>
      </c>
      <c r="I1242" s="38">
        <v>0.86</v>
      </c>
      <c r="J1242" s="41">
        <v>1</v>
      </c>
      <c r="K1242" s="41">
        <v>1</v>
      </c>
      <c r="L1242" s="41"/>
      <c r="M1242" s="37">
        <v>76945</v>
      </c>
      <c r="N1242" s="125" t="s">
        <v>224</v>
      </c>
    </row>
    <row r="1243" spans="1:14" x14ac:dyDescent="0.4">
      <c r="A1243" s="40" t="str">
        <f t="shared" si="19"/>
        <v>76945 MITCHELL</v>
      </c>
      <c r="B1243" s="38">
        <v>0.61499999999999999</v>
      </c>
      <c r="C1243" s="38">
        <v>0.61499999999999999</v>
      </c>
      <c r="D1243" s="39">
        <v>0.68799999999999994</v>
      </c>
      <c r="E1243" s="39">
        <v>0.66400000000000003</v>
      </c>
      <c r="F1243" s="39">
        <v>1</v>
      </c>
      <c r="G1243" s="126">
        <v>0.65800000000000003</v>
      </c>
      <c r="H1243" s="38">
        <v>1.02</v>
      </c>
      <c r="I1243" s="38">
        <v>0.92500000000000004</v>
      </c>
      <c r="J1243" s="41">
        <v>1</v>
      </c>
      <c r="K1243" s="41">
        <v>1</v>
      </c>
      <c r="L1243" s="41"/>
      <c r="M1243" s="37">
        <v>76945</v>
      </c>
      <c r="N1243" s="125" t="s">
        <v>228</v>
      </c>
    </row>
    <row r="1244" spans="1:14" x14ac:dyDescent="0.4">
      <c r="A1244" s="40" t="str">
        <f t="shared" si="19"/>
        <v>76945 TOM GREEN</v>
      </c>
      <c r="B1244" s="38">
        <v>0.56499999999999995</v>
      </c>
      <c r="C1244" s="38">
        <v>0.56499999999999995</v>
      </c>
      <c r="D1244" s="39">
        <v>0.68799999999999994</v>
      </c>
      <c r="E1244" s="39">
        <v>0.66400000000000003</v>
      </c>
      <c r="F1244" s="39">
        <v>1</v>
      </c>
      <c r="G1244" s="126">
        <v>0.75700000000000001</v>
      </c>
      <c r="H1244" s="38">
        <v>0.92500000000000004</v>
      </c>
      <c r="I1244" s="38">
        <v>0.84</v>
      </c>
      <c r="J1244" s="41">
        <v>1</v>
      </c>
      <c r="K1244" s="41">
        <v>1</v>
      </c>
      <c r="L1244" s="41"/>
      <c r="M1244" s="37">
        <v>76945</v>
      </c>
      <c r="N1244" s="125" t="s">
        <v>220</v>
      </c>
    </row>
    <row r="1245" spans="1:14" x14ac:dyDescent="0.4">
      <c r="A1245" s="40" t="str">
        <f t="shared" si="19"/>
        <v>76949 COKE</v>
      </c>
      <c r="B1245" s="38">
        <v>0.53</v>
      </c>
      <c r="C1245" s="38">
        <v>0.53</v>
      </c>
      <c r="D1245" s="39">
        <v>0.68799999999999994</v>
      </c>
      <c r="E1245" s="39">
        <v>0.66400000000000003</v>
      </c>
      <c r="F1245" s="39">
        <v>1</v>
      </c>
      <c r="G1245" s="126">
        <v>0.72199999999999998</v>
      </c>
      <c r="H1245" s="38">
        <v>0.94499999999999995</v>
      </c>
      <c r="I1245" s="38">
        <v>0.86</v>
      </c>
      <c r="J1245" s="41">
        <v>1</v>
      </c>
      <c r="K1245" s="41">
        <v>1</v>
      </c>
      <c r="L1245" s="41"/>
      <c r="M1245" s="37">
        <v>76949</v>
      </c>
      <c r="N1245" s="125" t="s">
        <v>224</v>
      </c>
    </row>
    <row r="1246" spans="1:14" x14ac:dyDescent="0.4">
      <c r="A1246" s="40" t="str">
        <f t="shared" si="19"/>
        <v>76950 EDWARDS</v>
      </c>
      <c r="B1246" s="38">
        <v>0.64</v>
      </c>
      <c r="C1246" s="38">
        <v>0.64</v>
      </c>
      <c r="D1246" s="39">
        <v>0.68799999999999994</v>
      </c>
      <c r="E1246" s="39">
        <v>0.66400000000000003</v>
      </c>
      <c r="F1246" s="39">
        <v>1</v>
      </c>
      <c r="G1246" s="126">
        <v>0.70099999999999996</v>
      </c>
      <c r="H1246" s="38">
        <v>0.97499999999999998</v>
      </c>
      <c r="I1246" s="38">
        <v>0.97499999999999998</v>
      </c>
      <c r="J1246" s="41">
        <v>1</v>
      </c>
      <c r="K1246" s="41">
        <v>1</v>
      </c>
      <c r="L1246" s="41"/>
      <c r="M1246" s="37">
        <v>76950</v>
      </c>
      <c r="N1246" s="125" t="s">
        <v>222</v>
      </c>
    </row>
    <row r="1247" spans="1:14" x14ac:dyDescent="0.4">
      <c r="A1247" s="40" t="str">
        <f t="shared" si="19"/>
        <v>76950 SUTTON</v>
      </c>
      <c r="B1247" s="38">
        <v>0.69499999999999995</v>
      </c>
      <c r="C1247" s="38">
        <v>0.69499999999999995</v>
      </c>
      <c r="D1247" s="39">
        <v>0.68799999999999994</v>
      </c>
      <c r="E1247" s="39">
        <v>0.67500000000000004</v>
      </c>
      <c r="F1247" s="39">
        <v>1</v>
      </c>
      <c r="G1247" s="126">
        <v>0.7</v>
      </c>
      <c r="H1247" s="38">
        <v>1.0249999999999999</v>
      </c>
      <c r="I1247" s="38">
        <v>1.0249999999999999</v>
      </c>
      <c r="J1247" s="41">
        <v>1</v>
      </c>
      <c r="K1247" s="41">
        <v>1</v>
      </c>
      <c r="L1247" s="41"/>
      <c r="M1247" s="37">
        <v>76950</v>
      </c>
      <c r="N1247" s="125" t="s">
        <v>221</v>
      </c>
    </row>
    <row r="1248" spans="1:14" x14ac:dyDescent="0.4">
      <c r="A1248" s="40" t="str">
        <f t="shared" si="19"/>
        <v>76951 GLASSCOCK</v>
      </c>
      <c r="B1248" s="38">
        <v>0.71</v>
      </c>
      <c r="C1248" s="38">
        <v>0.71</v>
      </c>
      <c r="D1248" s="39">
        <v>0.68799999999999994</v>
      </c>
      <c r="E1248" s="39">
        <v>0.66400000000000003</v>
      </c>
      <c r="F1248" s="39">
        <v>1</v>
      </c>
      <c r="G1248" s="126">
        <v>0.65800000000000003</v>
      </c>
      <c r="H1248" s="38">
        <v>0.98499999999999999</v>
      </c>
      <c r="I1248" s="38">
        <v>0.89500000000000002</v>
      </c>
      <c r="J1248" s="41">
        <v>1</v>
      </c>
      <c r="K1248" s="41">
        <v>1</v>
      </c>
      <c r="L1248" s="41"/>
      <c r="M1248" s="37">
        <v>76951</v>
      </c>
      <c r="N1248" s="125" t="s">
        <v>229</v>
      </c>
    </row>
    <row r="1249" spans="1:14" x14ac:dyDescent="0.4">
      <c r="A1249" s="40" t="str">
        <f t="shared" si="19"/>
        <v>76951 STERLING</v>
      </c>
      <c r="B1249" s="38">
        <v>0.62</v>
      </c>
      <c r="C1249" s="38">
        <v>0.62</v>
      </c>
      <c r="D1249" s="39">
        <v>0.68799999999999994</v>
      </c>
      <c r="E1249" s="39">
        <v>0.66400000000000003</v>
      </c>
      <c r="F1249" s="39">
        <v>1</v>
      </c>
      <c r="G1249" s="126">
        <v>0.65800000000000003</v>
      </c>
      <c r="H1249" s="38">
        <v>1.0049999999999999</v>
      </c>
      <c r="I1249" s="38">
        <v>0.91500000000000004</v>
      </c>
      <c r="J1249" s="41">
        <v>1</v>
      </c>
      <c r="K1249" s="41">
        <v>1</v>
      </c>
      <c r="L1249" s="41"/>
      <c r="M1249" s="37">
        <v>76951</v>
      </c>
      <c r="N1249" s="125" t="s">
        <v>230</v>
      </c>
    </row>
    <row r="1250" spans="1:14" x14ac:dyDescent="0.4">
      <c r="A1250" s="40" t="str">
        <f t="shared" si="19"/>
        <v>76955 CONCHO</v>
      </c>
      <c r="B1250" s="38">
        <v>0.53</v>
      </c>
      <c r="C1250" s="38">
        <v>0.53</v>
      </c>
      <c r="D1250" s="39">
        <v>0.68799999999999994</v>
      </c>
      <c r="E1250" s="39">
        <v>0.66400000000000003</v>
      </c>
      <c r="F1250" s="39">
        <v>1</v>
      </c>
      <c r="G1250" s="126">
        <v>0.72199999999999998</v>
      </c>
      <c r="H1250" s="38">
        <v>0.94499999999999995</v>
      </c>
      <c r="I1250" s="38">
        <v>0.86</v>
      </c>
      <c r="J1250" s="41">
        <v>1</v>
      </c>
      <c r="K1250" s="41">
        <v>1</v>
      </c>
      <c r="L1250" s="41"/>
      <c r="M1250" s="37">
        <v>76955</v>
      </c>
      <c r="N1250" s="125" t="s">
        <v>214</v>
      </c>
    </row>
    <row r="1251" spans="1:14" x14ac:dyDescent="0.4">
      <c r="A1251" s="40" t="str">
        <f t="shared" si="19"/>
        <v>76955 TOM GREEN</v>
      </c>
      <c r="B1251" s="38">
        <v>0.56499999999999995</v>
      </c>
      <c r="C1251" s="38">
        <v>0.56499999999999995</v>
      </c>
      <c r="D1251" s="39">
        <v>0.68799999999999994</v>
      </c>
      <c r="E1251" s="39">
        <v>0.66400000000000003</v>
      </c>
      <c r="F1251" s="39">
        <v>1</v>
      </c>
      <c r="G1251" s="126">
        <v>0.75700000000000001</v>
      </c>
      <c r="H1251" s="38">
        <v>0.92500000000000004</v>
      </c>
      <c r="I1251" s="38">
        <v>0.84</v>
      </c>
      <c r="J1251" s="41">
        <v>1</v>
      </c>
      <c r="K1251" s="41">
        <v>1</v>
      </c>
      <c r="L1251" s="41"/>
      <c r="M1251" s="37">
        <v>76955</v>
      </c>
      <c r="N1251" s="125" t="s">
        <v>220</v>
      </c>
    </row>
    <row r="1252" spans="1:14" x14ac:dyDescent="0.4">
      <c r="A1252" s="40" t="str">
        <f t="shared" si="19"/>
        <v>76957 TOM GREEN</v>
      </c>
      <c r="B1252" s="38">
        <v>0.56499999999999995</v>
      </c>
      <c r="C1252" s="38">
        <v>0.56499999999999995</v>
      </c>
      <c r="D1252" s="39">
        <v>0.68799999999999994</v>
      </c>
      <c r="E1252" s="39">
        <v>0.66400000000000003</v>
      </c>
      <c r="F1252" s="39">
        <v>1</v>
      </c>
      <c r="G1252" s="126">
        <v>0.75700000000000001</v>
      </c>
      <c r="H1252" s="38">
        <v>0.92500000000000004</v>
      </c>
      <c r="I1252" s="38">
        <v>0.84</v>
      </c>
      <c r="J1252" s="41">
        <v>1</v>
      </c>
      <c r="K1252" s="41">
        <v>1</v>
      </c>
      <c r="L1252" s="41"/>
      <c r="M1252" s="37">
        <v>76957</v>
      </c>
      <c r="N1252" s="125" t="s">
        <v>220</v>
      </c>
    </row>
    <row r="1253" spans="1:14" x14ac:dyDescent="0.4">
      <c r="A1253" s="40" t="str">
        <f t="shared" si="19"/>
        <v>77002 HARRIS</v>
      </c>
      <c r="B1253" s="38">
        <v>1.0049999999999999</v>
      </c>
      <c r="C1253" s="38">
        <v>1.0049999999999999</v>
      </c>
      <c r="D1253" s="39">
        <v>1</v>
      </c>
      <c r="E1253" s="39">
        <v>1</v>
      </c>
      <c r="F1253" s="39">
        <v>1</v>
      </c>
      <c r="G1253" s="126">
        <v>1</v>
      </c>
      <c r="H1253" s="38">
        <v>1.085</v>
      </c>
      <c r="I1253" s="38">
        <v>1.085</v>
      </c>
      <c r="J1253" s="41">
        <v>1</v>
      </c>
      <c r="K1253" s="41">
        <v>1</v>
      </c>
      <c r="L1253" s="41"/>
      <c r="M1253" s="37">
        <v>77002</v>
      </c>
      <c r="N1253" s="125" t="s">
        <v>231</v>
      </c>
    </row>
    <row r="1254" spans="1:14" x14ac:dyDescent="0.4">
      <c r="A1254" s="40" t="str">
        <f t="shared" si="19"/>
        <v>77003 HARRIS</v>
      </c>
      <c r="B1254" s="38">
        <v>1.0049999999999999</v>
      </c>
      <c r="C1254" s="38">
        <v>1.0049999999999999</v>
      </c>
      <c r="D1254" s="39">
        <v>1</v>
      </c>
      <c r="E1254" s="39">
        <v>1</v>
      </c>
      <c r="F1254" s="39">
        <v>1</v>
      </c>
      <c r="G1254" s="126">
        <v>1</v>
      </c>
      <c r="H1254" s="38">
        <v>1.085</v>
      </c>
      <c r="I1254" s="38">
        <v>1.085</v>
      </c>
      <c r="J1254" s="41">
        <v>1</v>
      </c>
      <c r="K1254" s="41">
        <v>1</v>
      </c>
      <c r="L1254" s="41"/>
      <c r="M1254" s="37">
        <v>77003</v>
      </c>
      <c r="N1254" s="125" t="s">
        <v>231</v>
      </c>
    </row>
    <row r="1255" spans="1:14" x14ac:dyDescent="0.4">
      <c r="A1255" s="40" t="str">
        <f t="shared" si="19"/>
        <v>77004 HARRIS</v>
      </c>
      <c r="B1255" s="38">
        <v>1.03</v>
      </c>
      <c r="C1255" s="38">
        <v>1.03</v>
      </c>
      <c r="D1255" s="39">
        <v>1</v>
      </c>
      <c r="E1255" s="39">
        <v>1</v>
      </c>
      <c r="F1255" s="39">
        <v>1</v>
      </c>
      <c r="G1255" s="126">
        <v>1</v>
      </c>
      <c r="H1255" s="38">
        <v>1.1100000000000001</v>
      </c>
      <c r="I1255" s="38">
        <v>1.1100000000000001</v>
      </c>
      <c r="J1255" s="41">
        <v>1</v>
      </c>
      <c r="K1255" s="41">
        <v>1</v>
      </c>
      <c r="L1255" s="41"/>
      <c r="M1255" s="37">
        <v>77004</v>
      </c>
      <c r="N1255" s="125" t="s">
        <v>231</v>
      </c>
    </row>
    <row r="1256" spans="1:14" x14ac:dyDescent="0.4">
      <c r="A1256" s="40" t="str">
        <f t="shared" si="19"/>
        <v>77005 HARRIS</v>
      </c>
      <c r="B1256" s="38">
        <v>1</v>
      </c>
      <c r="C1256" s="38">
        <v>1</v>
      </c>
      <c r="D1256" s="39">
        <v>1</v>
      </c>
      <c r="E1256" s="39">
        <v>1</v>
      </c>
      <c r="F1256" s="39">
        <v>1</v>
      </c>
      <c r="G1256" s="126">
        <v>1</v>
      </c>
      <c r="H1256" s="38">
        <v>1</v>
      </c>
      <c r="I1256" s="38">
        <v>1</v>
      </c>
      <c r="J1256" s="41">
        <v>1</v>
      </c>
      <c r="K1256" s="41">
        <v>1</v>
      </c>
      <c r="L1256" s="41"/>
      <c r="M1256" s="37">
        <v>77005</v>
      </c>
      <c r="N1256" s="125" t="s">
        <v>231</v>
      </c>
    </row>
    <row r="1257" spans="1:14" x14ac:dyDescent="0.4">
      <c r="A1257" s="40" t="str">
        <f t="shared" si="19"/>
        <v>77006 HARRIS</v>
      </c>
      <c r="B1257" s="38">
        <v>1</v>
      </c>
      <c r="C1257" s="38">
        <v>1</v>
      </c>
      <c r="D1257" s="39">
        <v>1</v>
      </c>
      <c r="E1257" s="39">
        <v>1</v>
      </c>
      <c r="F1257" s="39">
        <v>1</v>
      </c>
      <c r="G1257" s="126">
        <v>1</v>
      </c>
      <c r="H1257" s="38">
        <v>1</v>
      </c>
      <c r="I1257" s="38">
        <v>1</v>
      </c>
      <c r="J1257" s="41">
        <v>1</v>
      </c>
      <c r="K1257" s="41">
        <v>1</v>
      </c>
      <c r="L1257" s="41"/>
      <c r="M1257" s="37">
        <v>77006</v>
      </c>
      <c r="N1257" s="125" t="s">
        <v>231</v>
      </c>
    </row>
    <row r="1258" spans="1:14" x14ac:dyDescent="0.4">
      <c r="A1258" s="40" t="str">
        <f t="shared" si="19"/>
        <v>77007 HARRIS</v>
      </c>
      <c r="B1258" s="38">
        <v>1.0049999999999999</v>
      </c>
      <c r="C1258" s="38">
        <v>1.0049999999999999</v>
      </c>
      <c r="D1258" s="39">
        <v>1</v>
      </c>
      <c r="E1258" s="39">
        <v>1</v>
      </c>
      <c r="F1258" s="39">
        <v>1</v>
      </c>
      <c r="G1258" s="126">
        <v>1</v>
      </c>
      <c r="H1258" s="38">
        <v>1.085</v>
      </c>
      <c r="I1258" s="38">
        <v>1.085</v>
      </c>
      <c r="J1258" s="41">
        <v>1</v>
      </c>
      <c r="K1258" s="41">
        <v>1</v>
      </c>
      <c r="L1258" s="41"/>
      <c r="M1258" s="37">
        <v>77007</v>
      </c>
      <c r="N1258" s="125" t="s">
        <v>231</v>
      </c>
    </row>
    <row r="1259" spans="1:14" x14ac:dyDescent="0.4">
      <c r="A1259" s="40" t="str">
        <f t="shared" si="19"/>
        <v>77008 HARRIS</v>
      </c>
      <c r="B1259" s="38">
        <v>1.0049999999999999</v>
      </c>
      <c r="C1259" s="38">
        <v>1.0049999999999999</v>
      </c>
      <c r="D1259" s="39">
        <v>1</v>
      </c>
      <c r="E1259" s="39">
        <v>1</v>
      </c>
      <c r="F1259" s="39">
        <v>1</v>
      </c>
      <c r="G1259" s="126">
        <v>1</v>
      </c>
      <c r="H1259" s="38">
        <v>1.085</v>
      </c>
      <c r="I1259" s="38">
        <v>1.085</v>
      </c>
      <c r="J1259" s="41">
        <v>1</v>
      </c>
      <c r="K1259" s="41">
        <v>1</v>
      </c>
      <c r="L1259" s="41"/>
      <c r="M1259" s="37">
        <v>77008</v>
      </c>
      <c r="N1259" s="125" t="s">
        <v>231</v>
      </c>
    </row>
    <row r="1260" spans="1:14" x14ac:dyDescent="0.4">
      <c r="A1260" s="40" t="str">
        <f t="shared" si="19"/>
        <v>77009 HARRIS</v>
      </c>
      <c r="B1260" s="38">
        <v>1.0049999999999999</v>
      </c>
      <c r="C1260" s="38">
        <v>1.0049999999999999</v>
      </c>
      <c r="D1260" s="39">
        <v>1</v>
      </c>
      <c r="E1260" s="39">
        <v>1</v>
      </c>
      <c r="F1260" s="39">
        <v>1</v>
      </c>
      <c r="G1260" s="126">
        <v>1</v>
      </c>
      <c r="H1260" s="38">
        <v>1.085</v>
      </c>
      <c r="I1260" s="38">
        <v>1.085</v>
      </c>
      <c r="J1260" s="41">
        <v>1</v>
      </c>
      <c r="K1260" s="41">
        <v>1</v>
      </c>
      <c r="L1260" s="41"/>
      <c r="M1260" s="37">
        <v>77009</v>
      </c>
      <c r="N1260" s="125" t="s">
        <v>231</v>
      </c>
    </row>
    <row r="1261" spans="1:14" x14ac:dyDescent="0.4">
      <c r="A1261" s="40" t="str">
        <f t="shared" si="19"/>
        <v>77010 HARRIS</v>
      </c>
      <c r="B1261" s="38">
        <v>1.0049999999999999</v>
      </c>
      <c r="C1261" s="38">
        <v>1.0049999999999999</v>
      </c>
      <c r="D1261" s="39">
        <v>1</v>
      </c>
      <c r="E1261" s="39">
        <v>1</v>
      </c>
      <c r="F1261" s="39">
        <v>1</v>
      </c>
      <c r="G1261" s="126">
        <v>1</v>
      </c>
      <c r="H1261" s="38">
        <v>1.085</v>
      </c>
      <c r="I1261" s="38">
        <v>1.085</v>
      </c>
      <c r="J1261" s="41">
        <v>1</v>
      </c>
      <c r="K1261" s="41">
        <v>1</v>
      </c>
      <c r="L1261" s="41"/>
      <c r="M1261" s="37">
        <v>77010</v>
      </c>
      <c r="N1261" s="125" t="s">
        <v>231</v>
      </c>
    </row>
    <row r="1262" spans="1:14" x14ac:dyDescent="0.4">
      <c r="A1262" s="40" t="str">
        <f t="shared" si="19"/>
        <v>77011 HARRIS</v>
      </c>
      <c r="B1262" s="38">
        <v>1.03</v>
      </c>
      <c r="C1262" s="38">
        <v>1.03</v>
      </c>
      <c r="D1262" s="39">
        <v>1</v>
      </c>
      <c r="E1262" s="39">
        <v>1</v>
      </c>
      <c r="F1262" s="39">
        <v>1</v>
      </c>
      <c r="G1262" s="126">
        <v>1</v>
      </c>
      <c r="H1262" s="38">
        <v>1.1100000000000001</v>
      </c>
      <c r="I1262" s="38">
        <v>1.1100000000000001</v>
      </c>
      <c r="J1262" s="41">
        <v>1</v>
      </c>
      <c r="K1262" s="41">
        <v>1</v>
      </c>
      <c r="L1262" s="41"/>
      <c r="M1262" s="37">
        <v>77011</v>
      </c>
      <c r="N1262" s="125" t="s">
        <v>231</v>
      </c>
    </row>
    <row r="1263" spans="1:14" x14ac:dyDescent="0.4">
      <c r="A1263" s="40" t="str">
        <f t="shared" si="19"/>
        <v>77012 HARRIS</v>
      </c>
      <c r="B1263" s="38">
        <v>1.03</v>
      </c>
      <c r="C1263" s="38">
        <v>1.03</v>
      </c>
      <c r="D1263" s="39">
        <v>1</v>
      </c>
      <c r="E1263" s="39">
        <v>1</v>
      </c>
      <c r="F1263" s="39">
        <v>1</v>
      </c>
      <c r="G1263" s="126">
        <v>1</v>
      </c>
      <c r="H1263" s="38">
        <v>1.1100000000000001</v>
      </c>
      <c r="I1263" s="38">
        <v>1.1100000000000001</v>
      </c>
      <c r="J1263" s="41">
        <v>1</v>
      </c>
      <c r="K1263" s="41">
        <v>1</v>
      </c>
      <c r="L1263" s="41"/>
      <c r="M1263" s="37">
        <v>77012</v>
      </c>
      <c r="N1263" s="125" t="s">
        <v>231</v>
      </c>
    </row>
    <row r="1264" spans="1:14" x14ac:dyDescent="0.4">
      <c r="A1264" s="40" t="str">
        <f t="shared" si="19"/>
        <v>77013 HARRIS</v>
      </c>
      <c r="B1264" s="38">
        <v>1.0049999999999999</v>
      </c>
      <c r="C1264" s="38">
        <v>1.0049999999999999</v>
      </c>
      <c r="D1264" s="39">
        <v>1</v>
      </c>
      <c r="E1264" s="39">
        <v>1</v>
      </c>
      <c r="F1264" s="39">
        <v>1</v>
      </c>
      <c r="G1264" s="126">
        <v>1</v>
      </c>
      <c r="H1264" s="38">
        <v>1.085</v>
      </c>
      <c r="I1264" s="38">
        <v>1.085</v>
      </c>
      <c r="J1264" s="41">
        <v>1</v>
      </c>
      <c r="K1264" s="41">
        <v>1</v>
      </c>
      <c r="L1264" s="41"/>
      <c r="M1264" s="37">
        <v>77013</v>
      </c>
      <c r="N1264" s="125" t="s">
        <v>231</v>
      </c>
    </row>
    <row r="1265" spans="1:14" x14ac:dyDescent="0.4">
      <c r="A1265" s="40" t="str">
        <f t="shared" si="19"/>
        <v>77014 HARRIS</v>
      </c>
      <c r="B1265" s="38">
        <v>1.0049999999999999</v>
      </c>
      <c r="C1265" s="38">
        <v>1.0049999999999999</v>
      </c>
      <c r="D1265" s="39">
        <v>1</v>
      </c>
      <c r="E1265" s="39">
        <v>1</v>
      </c>
      <c r="F1265" s="39">
        <v>1</v>
      </c>
      <c r="G1265" s="126">
        <v>1</v>
      </c>
      <c r="H1265" s="38">
        <v>1.085</v>
      </c>
      <c r="I1265" s="38">
        <v>1.085</v>
      </c>
      <c r="J1265" s="41">
        <v>1</v>
      </c>
      <c r="K1265" s="41">
        <v>1</v>
      </c>
      <c r="L1265" s="41"/>
      <c r="M1265" s="37">
        <v>77014</v>
      </c>
      <c r="N1265" s="125" t="s">
        <v>231</v>
      </c>
    </row>
    <row r="1266" spans="1:14" x14ac:dyDescent="0.4">
      <c r="A1266" s="40" t="str">
        <f t="shared" si="19"/>
        <v>77015 HARRIS</v>
      </c>
      <c r="B1266" s="38">
        <v>1.0049999999999999</v>
      </c>
      <c r="C1266" s="38">
        <v>1.0049999999999999</v>
      </c>
      <c r="D1266" s="39">
        <v>1</v>
      </c>
      <c r="E1266" s="39">
        <v>1</v>
      </c>
      <c r="F1266" s="39">
        <v>1</v>
      </c>
      <c r="G1266" s="126">
        <v>1</v>
      </c>
      <c r="H1266" s="38">
        <v>1.0549999999999999</v>
      </c>
      <c r="I1266" s="38">
        <v>1.0549999999999999</v>
      </c>
      <c r="J1266" s="41">
        <v>1</v>
      </c>
      <c r="K1266" s="41">
        <v>1</v>
      </c>
      <c r="L1266" s="41"/>
      <c r="M1266" s="37">
        <v>77015</v>
      </c>
      <c r="N1266" s="125" t="s">
        <v>231</v>
      </c>
    </row>
    <row r="1267" spans="1:14" x14ac:dyDescent="0.4">
      <c r="A1267" s="40" t="str">
        <f t="shared" si="19"/>
        <v>77016 HARRIS</v>
      </c>
      <c r="B1267" s="38">
        <v>1.03</v>
      </c>
      <c r="C1267" s="38">
        <v>1.03</v>
      </c>
      <c r="D1267" s="39">
        <v>1</v>
      </c>
      <c r="E1267" s="39">
        <v>1</v>
      </c>
      <c r="F1267" s="39">
        <v>1</v>
      </c>
      <c r="G1267" s="126">
        <v>1</v>
      </c>
      <c r="H1267" s="38">
        <v>1.1100000000000001</v>
      </c>
      <c r="I1267" s="38">
        <v>1.1100000000000001</v>
      </c>
      <c r="J1267" s="41">
        <v>1</v>
      </c>
      <c r="K1267" s="41">
        <v>1</v>
      </c>
      <c r="L1267" s="41"/>
      <c r="M1267" s="37">
        <v>77016</v>
      </c>
      <c r="N1267" s="125" t="s">
        <v>231</v>
      </c>
    </row>
    <row r="1268" spans="1:14" x14ac:dyDescent="0.4">
      <c r="A1268" s="40" t="str">
        <f t="shared" si="19"/>
        <v>77017 HARRIS</v>
      </c>
      <c r="B1268" s="38">
        <v>1.0049999999999999</v>
      </c>
      <c r="C1268" s="38">
        <v>1.0049999999999999</v>
      </c>
      <c r="D1268" s="39">
        <v>1</v>
      </c>
      <c r="E1268" s="39">
        <v>1</v>
      </c>
      <c r="F1268" s="39">
        <v>1</v>
      </c>
      <c r="G1268" s="126">
        <v>1</v>
      </c>
      <c r="H1268" s="38">
        <v>1.0549999999999999</v>
      </c>
      <c r="I1268" s="38">
        <v>1.0549999999999999</v>
      </c>
      <c r="J1268" s="41">
        <v>1</v>
      </c>
      <c r="K1268" s="41">
        <v>1</v>
      </c>
      <c r="L1268" s="41"/>
      <c r="M1268" s="37">
        <v>77017</v>
      </c>
      <c r="N1268" s="125" t="s">
        <v>231</v>
      </c>
    </row>
    <row r="1269" spans="1:14" x14ac:dyDescent="0.4">
      <c r="A1269" s="40" t="str">
        <f t="shared" si="19"/>
        <v>77018 HARRIS</v>
      </c>
      <c r="B1269" s="38">
        <v>1.0049999999999999</v>
      </c>
      <c r="C1269" s="38">
        <v>1.0049999999999999</v>
      </c>
      <c r="D1269" s="39">
        <v>1</v>
      </c>
      <c r="E1269" s="39">
        <v>1</v>
      </c>
      <c r="F1269" s="39">
        <v>1</v>
      </c>
      <c r="G1269" s="126">
        <v>1</v>
      </c>
      <c r="H1269" s="38">
        <v>1.085</v>
      </c>
      <c r="I1269" s="38">
        <v>1.085</v>
      </c>
      <c r="J1269" s="41">
        <v>1</v>
      </c>
      <c r="K1269" s="41">
        <v>1</v>
      </c>
      <c r="L1269" s="41"/>
      <c r="M1269" s="37">
        <v>77018</v>
      </c>
      <c r="N1269" s="125" t="s">
        <v>231</v>
      </c>
    </row>
    <row r="1270" spans="1:14" x14ac:dyDescent="0.4">
      <c r="A1270" s="40" t="str">
        <f t="shared" si="19"/>
        <v>77019 HARRIS</v>
      </c>
      <c r="B1270" s="38">
        <v>1</v>
      </c>
      <c r="C1270" s="38">
        <v>1</v>
      </c>
      <c r="D1270" s="39">
        <v>1</v>
      </c>
      <c r="E1270" s="39">
        <v>1</v>
      </c>
      <c r="F1270" s="39">
        <v>1</v>
      </c>
      <c r="G1270" s="126">
        <v>1</v>
      </c>
      <c r="H1270" s="38">
        <v>1</v>
      </c>
      <c r="I1270" s="38">
        <v>1</v>
      </c>
      <c r="J1270" s="41">
        <v>1</v>
      </c>
      <c r="K1270" s="41">
        <v>1</v>
      </c>
      <c r="L1270" s="41"/>
      <c r="M1270" s="37">
        <v>77019</v>
      </c>
      <c r="N1270" s="125" t="s">
        <v>231</v>
      </c>
    </row>
    <row r="1271" spans="1:14" x14ac:dyDescent="0.4">
      <c r="A1271" s="40" t="str">
        <f t="shared" si="19"/>
        <v>77020 HARRIS</v>
      </c>
      <c r="B1271" s="38">
        <v>1.03</v>
      </c>
      <c r="C1271" s="38">
        <v>1.03</v>
      </c>
      <c r="D1271" s="39">
        <v>1</v>
      </c>
      <c r="E1271" s="39">
        <v>1</v>
      </c>
      <c r="F1271" s="39">
        <v>1</v>
      </c>
      <c r="G1271" s="126">
        <v>1</v>
      </c>
      <c r="H1271" s="38">
        <v>1.1100000000000001</v>
      </c>
      <c r="I1271" s="38">
        <v>1.1100000000000001</v>
      </c>
      <c r="J1271" s="41">
        <v>1</v>
      </c>
      <c r="K1271" s="41">
        <v>1</v>
      </c>
      <c r="L1271" s="41"/>
      <c r="M1271" s="37">
        <v>77020</v>
      </c>
      <c r="N1271" s="125" t="s">
        <v>231</v>
      </c>
    </row>
    <row r="1272" spans="1:14" x14ac:dyDescent="0.4">
      <c r="A1272" s="40" t="str">
        <f t="shared" si="19"/>
        <v>77021 HARRIS</v>
      </c>
      <c r="B1272" s="38">
        <v>1.03</v>
      </c>
      <c r="C1272" s="38">
        <v>1.03</v>
      </c>
      <c r="D1272" s="39">
        <v>1</v>
      </c>
      <c r="E1272" s="39">
        <v>1</v>
      </c>
      <c r="F1272" s="39">
        <v>1</v>
      </c>
      <c r="G1272" s="126">
        <v>1</v>
      </c>
      <c r="H1272" s="38">
        <v>1.1100000000000001</v>
      </c>
      <c r="I1272" s="38">
        <v>1.1100000000000001</v>
      </c>
      <c r="J1272" s="41">
        <v>1</v>
      </c>
      <c r="K1272" s="41">
        <v>1</v>
      </c>
      <c r="L1272" s="41"/>
      <c r="M1272" s="37">
        <v>77021</v>
      </c>
      <c r="N1272" s="125" t="s">
        <v>231</v>
      </c>
    </row>
    <row r="1273" spans="1:14" x14ac:dyDescent="0.4">
      <c r="A1273" s="40" t="str">
        <f t="shared" si="19"/>
        <v>77022 HARRIS</v>
      </c>
      <c r="B1273" s="38">
        <v>1.0049999999999999</v>
      </c>
      <c r="C1273" s="38">
        <v>1.0049999999999999</v>
      </c>
      <c r="D1273" s="39">
        <v>1</v>
      </c>
      <c r="E1273" s="39">
        <v>1</v>
      </c>
      <c r="F1273" s="39">
        <v>1</v>
      </c>
      <c r="G1273" s="126">
        <v>1</v>
      </c>
      <c r="H1273" s="38">
        <v>1.085</v>
      </c>
      <c r="I1273" s="38">
        <v>1.085</v>
      </c>
      <c r="J1273" s="41">
        <v>1</v>
      </c>
      <c r="K1273" s="41">
        <v>1</v>
      </c>
      <c r="L1273" s="41"/>
      <c r="M1273" s="37">
        <v>77022</v>
      </c>
      <c r="N1273" s="125" t="s">
        <v>231</v>
      </c>
    </row>
    <row r="1274" spans="1:14" x14ac:dyDescent="0.4">
      <c r="A1274" s="40" t="str">
        <f t="shared" si="19"/>
        <v>77023 HARRIS</v>
      </c>
      <c r="B1274" s="38">
        <v>1.0049999999999999</v>
      </c>
      <c r="C1274" s="38">
        <v>1.0049999999999999</v>
      </c>
      <c r="D1274" s="39">
        <v>1</v>
      </c>
      <c r="E1274" s="39">
        <v>1</v>
      </c>
      <c r="F1274" s="39">
        <v>1</v>
      </c>
      <c r="G1274" s="126">
        <v>1</v>
      </c>
      <c r="H1274" s="38">
        <v>1.085</v>
      </c>
      <c r="I1274" s="38">
        <v>1.085</v>
      </c>
      <c r="J1274" s="41">
        <v>1</v>
      </c>
      <c r="K1274" s="41">
        <v>1</v>
      </c>
      <c r="L1274" s="41"/>
      <c r="M1274" s="37">
        <v>77023</v>
      </c>
      <c r="N1274" s="125" t="s">
        <v>231</v>
      </c>
    </row>
    <row r="1275" spans="1:14" x14ac:dyDescent="0.4">
      <c r="A1275" s="40" t="str">
        <f t="shared" si="19"/>
        <v>77024 HARRIS</v>
      </c>
      <c r="B1275" s="38">
        <v>1</v>
      </c>
      <c r="C1275" s="38">
        <v>1</v>
      </c>
      <c r="D1275" s="39">
        <v>1</v>
      </c>
      <c r="E1275" s="39">
        <v>1</v>
      </c>
      <c r="F1275" s="39">
        <v>1</v>
      </c>
      <c r="G1275" s="126">
        <v>1</v>
      </c>
      <c r="H1275" s="38">
        <v>1</v>
      </c>
      <c r="I1275" s="38">
        <v>1</v>
      </c>
      <c r="J1275" s="41">
        <v>1</v>
      </c>
      <c r="K1275" s="41">
        <v>1</v>
      </c>
      <c r="L1275" s="41"/>
      <c r="M1275" s="37">
        <v>77024</v>
      </c>
      <c r="N1275" s="125" t="s">
        <v>231</v>
      </c>
    </row>
    <row r="1276" spans="1:14" x14ac:dyDescent="0.4">
      <c r="A1276" s="40" t="str">
        <f t="shared" si="19"/>
        <v>77025 HARRIS</v>
      </c>
      <c r="B1276" s="38">
        <v>1</v>
      </c>
      <c r="C1276" s="38">
        <v>1</v>
      </c>
      <c r="D1276" s="39">
        <v>1</v>
      </c>
      <c r="E1276" s="39">
        <v>1</v>
      </c>
      <c r="F1276" s="39">
        <v>1</v>
      </c>
      <c r="G1276" s="126">
        <v>1</v>
      </c>
      <c r="H1276" s="38">
        <v>1</v>
      </c>
      <c r="I1276" s="38">
        <v>1</v>
      </c>
      <c r="J1276" s="41">
        <v>1</v>
      </c>
      <c r="K1276" s="41">
        <v>1</v>
      </c>
      <c r="L1276" s="41"/>
      <c r="M1276" s="37">
        <v>77025</v>
      </c>
      <c r="N1276" s="125" t="s">
        <v>231</v>
      </c>
    </row>
    <row r="1277" spans="1:14" x14ac:dyDescent="0.4">
      <c r="A1277" s="40" t="str">
        <f t="shared" si="19"/>
        <v>77026 HARRIS</v>
      </c>
      <c r="B1277" s="38">
        <v>1.03</v>
      </c>
      <c r="C1277" s="38">
        <v>1.03</v>
      </c>
      <c r="D1277" s="39">
        <v>1</v>
      </c>
      <c r="E1277" s="39">
        <v>1</v>
      </c>
      <c r="F1277" s="39">
        <v>1</v>
      </c>
      <c r="G1277" s="126">
        <v>1</v>
      </c>
      <c r="H1277" s="38">
        <v>1.1100000000000001</v>
      </c>
      <c r="I1277" s="38">
        <v>1.1100000000000001</v>
      </c>
      <c r="J1277" s="41">
        <v>1</v>
      </c>
      <c r="K1277" s="41">
        <v>1</v>
      </c>
      <c r="L1277" s="41"/>
      <c r="M1277" s="37">
        <v>77026</v>
      </c>
      <c r="N1277" s="125" t="s">
        <v>231</v>
      </c>
    </row>
    <row r="1278" spans="1:14" x14ac:dyDescent="0.4">
      <c r="A1278" s="40" t="str">
        <f t="shared" si="19"/>
        <v>77027 HARRIS</v>
      </c>
      <c r="B1278" s="38">
        <v>1</v>
      </c>
      <c r="C1278" s="38">
        <v>1</v>
      </c>
      <c r="D1278" s="39">
        <v>1</v>
      </c>
      <c r="E1278" s="39">
        <v>1</v>
      </c>
      <c r="F1278" s="39">
        <v>1</v>
      </c>
      <c r="G1278" s="126">
        <v>1</v>
      </c>
      <c r="H1278" s="38">
        <v>1</v>
      </c>
      <c r="I1278" s="38">
        <v>1</v>
      </c>
      <c r="J1278" s="41">
        <v>1</v>
      </c>
      <c r="K1278" s="41">
        <v>1</v>
      </c>
      <c r="L1278" s="41"/>
      <c r="M1278" s="37">
        <v>77027</v>
      </c>
      <c r="N1278" s="125" t="s">
        <v>231</v>
      </c>
    </row>
    <row r="1279" spans="1:14" x14ac:dyDescent="0.4">
      <c r="A1279" s="40" t="str">
        <f t="shared" si="19"/>
        <v>77028 HARRIS</v>
      </c>
      <c r="B1279" s="38">
        <v>1.03</v>
      </c>
      <c r="C1279" s="38">
        <v>1.03</v>
      </c>
      <c r="D1279" s="39">
        <v>1</v>
      </c>
      <c r="E1279" s="39">
        <v>1</v>
      </c>
      <c r="F1279" s="39">
        <v>1</v>
      </c>
      <c r="G1279" s="126">
        <v>1</v>
      </c>
      <c r="H1279" s="38">
        <v>1.1100000000000001</v>
      </c>
      <c r="I1279" s="38">
        <v>1.1100000000000001</v>
      </c>
      <c r="J1279" s="41">
        <v>1</v>
      </c>
      <c r="K1279" s="41">
        <v>1</v>
      </c>
      <c r="L1279" s="41"/>
      <c r="M1279" s="37">
        <v>77028</v>
      </c>
      <c r="N1279" s="125" t="s">
        <v>231</v>
      </c>
    </row>
    <row r="1280" spans="1:14" x14ac:dyDescent="0.4">
      <c r="A1280" s="40" t="str">
        <f t="shared" si="19"/>
        <v>77029 HARRIS</v>
      </c>
      <c r="B1280" s="38">
        <v>1.0049999999999999</v>
      </c>
      <c r="C1280" s="38">
        <v>1.0049999999999999</v>
      </c>
      <c r="D1280" s="39">
        <v>1</v>
      </c>
      <c r="E1280" s="39">
        <v>1</v>
      </c>
      <c r="F1280" s="39">
        <v>1</v>
      </c>
      <c r="G1280" s="126">
        <v>1</v>
      </c>
      <c r="H1280" s="38">
        <v>1.085</v>
      </c>
      <c r="I1280" s="38">
        <v>1.085</v>
      </c>
      <c r="J1280" s="41">
        <v>1</v>
      </c>
      <c r="K1280" s="41">
        <v>1</v>
      </c>
      <c r="L1280" s="41"/>
      <c r="M1280" s="37">
        <v>77029</v>
      </c>
      <c r="N1280" s="125" t="s">
        <v>231</v>
      </c>
    </row>
    <row r="1281" spans="1:14" x14ac:dyDescent="0.4">
      <c r="A1281" s="40" t="str">
        <f t="shared" si="19"/>
        <v>77030 HARRIS</v>
      </c>
      <c r="B1281" s="38">
        <v>1</v>
      </c>
      <c r="C1281" s="38">
        <v>1</v>
      </c>
      <c r="D1281" s="39">
        <v>1</v>
      </c>
      <c r="E1281" s="39">
        <v>1</v>
      </c>
      <c r="F1281" s="39">
        <v>1</v>
      </c>
      <c r="G1281" s="126">
        <v>1</v>
      </c>
      <c r="H1281" s="38">
        <v>1</v>
      </c>
      <c r="I1281" s="38">
        <v>1</v>
      </c>
      <c r="J1281" s="41">
        <v>1</v>
      </c>
      <c r="K1281" s="41">
        <v>1</v>
      </c>
      <c r="L1281" s="41"/>
      <c r="M1281" s="37">
        <v>77030</v>
      </c>
      <c r="N1281" s="125" t="s">
        <v>231</v>
      </c>
    </row>
    <row r="1282" spans="1:14" x14ac:dyDescent="0.4">
      <c r="A1282" s="40" t="str">
        <f t="shared" si="19"/>
        <v>77031 FORT BEND</v>
      </c>
      <c r="B1282" s="38">
        <v>1.1200000000000001</v>
      </c>
      <c r="C1282" s="38">
        <v>1.1200000000000001</v>
      </c>
      <c r="D1282" s="39">
        <v>0.68799999999999994</v>
      </c>
      <c r="E1282" s="39">
        <v>0.88800000000000001</v>
      </c>
      <c r="F1282" s="39">
        <v>0.7</v>
      </c>
      <c r="G1282" s="126">
        <v>0.98699999999999999</v>
      </c>
      <c r="H1282" s="38">
        <v>0.93500000000000005</v>
      </c>
      <c r="I1282" s="38">
        <v>0.93500000000000005</v>
      </c>
      <c r="J1282" s="41">
        <v>1</v>
      </c>
      <c r="K1282" s="41">
        <v>1</v>
      </c>
      <c r="L1282" s="41"/>
      <c r="M1282" s="37">
        <v>77031</v>
      </c>
      <c r="N1282" s="125" t="s">
        <v>232</v>
      </c>
    </row>
    <row r="1283" spans="1:14" x14ac:dyDescent="0.4">
      <c r="A1283" s="40" t="str">
        <f t="shared" si="19"/>
        <v>77031 HARRIS</v>
      </c>
      <c r="B1283" s="38">
        <v>1.0049999999999999</v>
      </c>
      <c r="C1283" s="38">
        <v>1.0049999999999999</v>
      </c>
      <c r="D1283" s="39">
        <v>1</v>
      </c>
      <c r="E1283" s="39">
        <v>1</v>
      </c>
      <c r="F1283" s="39">
        <v>1</v>
      </c>
      <c r="G1283" s="126">
        <v>1</v>
      </c>
      <c r="H1283" s="38">
        <v>1.0549999999999999</v>
      </c>
      <c r="I1283" s="38">
        <v>1.0549999999999999</v>
      </c>
      <c r="J1283" s="41">
        <v>1</v>
      </c>
      <c r="K1283" s="41">
        <v>1</v>
      </c>
      <c r="L1283" s="41"/>
      <c r="M1283" s="37">
        <v>77031</v>
      </c>
      <c r="N1283" s="125" t="s">
        <v>231</v>
      </c>
    </row>
    <row r="1284" spans="1:14" x14ac:dyDescent="0.4">
      <c r="A1284" s="40" t="str">
        <f t="shared" si="19"/>
        <v>77032 HARRIS</v>
      </c>
      <c r="B1284" s="38">
        <v>1.0049999999999999</v>
      </c>
      <c r="C1284" s="38">
        <v>1.0049999999999999</v>
      </c>
      <c r="D1284" s="39">
        <v>1</v>
      </c>
      <c r="E1284" s="39">
        <v>1</v>
      </c>
      <c r="F1284" s="39">
        <v>1</v>
      </c>
      <c r="G1284" s="126">
        <v>1</v>
      </c>
      <c r="H1284" s="38">
        <v>1.085</v>
      </c>
      <c r="I1284" s="38">
        <v>1.085</v>
      </c>
      <c r="J1284" s="41">
        <v>1</v>
      </c>
      <c r="K1284" s="41">
        <v>1</v>
      </c>
      <c r="L1284" s="41"/>
      <c r="M1284" s="37">
        <v>77032</v>
      </c>
      <c r="N1284" s="125" t="s">
        <v>231</v>
      </c>
    </row>
    <row r="1285" spans="1:14" x14ac:dyDescent="0.4">
      <c r="A1285" s="40" t="str">
        <f t="shared" si="19"/>
        <v>77033 HARRIS</v>
      </c>
      <c r="B1285" s="38">
        <v>1.03</v>
      </c>
      <c r="C1285" s="38">
        <v>1.03</v>
      </c>
      <c r="D1285" s="39">
        <v>1</v>
      </c>
      <c r="E1285" s="39">
        <v>1</v>
      </c>
      <c r="F1285" s="39">
        <v>1</v>
      </c>
      <c r="G1285" s="126">
        <v>1</v>
      </c>
      <c r="H1285" s="38">
        <v>1.1100000000000001</v>
      </c>
      <c r="I1285" s="38">
        <v>1.1100000000000001</v>
      </c>
      <c r="J1285" s="41">
        <v>1</v>
      </c>
      <c r="K1285" s="41">
        <v>1</v>
      </c>
      <c r="L1285" s="41"/>
      <c r="M1285" s="37">
        <v>77033</v>
      </c>
      <c r="N1285" s="125" t="s">
        <v>231</v>
      </c>
    </row>
    <row r="1286" spans="1:14" x14ac:dyDescent="0.4">
      <c r="A1286" s="40" t="str">
        <f t="shared" si="19"/>
        <v>77034 HARRIS</v>
      </c>
      <c r="B1286" s="38">
        <v>1.0049999999999999</v>
      </c>
      <c r="C1286" s="38">
        <v>1.0049999999999999</v>
      </c>
      <c r="D1286" s="39">
        <v>1</v>
      </c>
      <c r="E1286" s="39">
        <v>1</v>
      </c>
      <c r="F1286" s="39">
        <v>1</v>
      </c>
      <c r="G1286" s="126">
        <v>1</v>
      </c>
      <c r="H1286" s="38">
        <v>1.0549999999999999</v>
      </c>
      <c r="I1286" s="38">
        <v>1.0549999999999999</v>
      </c>
      <c r="J1286" s="41">
        <v>1</v>
      </c>
      <c r="K1286" s="41">
        <v>1</v>
      </c>
      <c r="L1286" s="41"/>
      <c r="M1286" s="37">
        <v>77034</v>
      </c>
      <c r="N1286" s="125" t="s">
        <v>231</v>
      </c>
    </row>
    <row r="1287" spans="1:14" x14ac:dyDescent="0.4">
      <c r="A1287" s="40" t="str">
        <f t="shared" si="19"/>
        <v>77035 HARRIS</v>
      </c>
      <c r="B1287" s="38">
        <v>1.0049999999999999</v>
      </c>
      <c r="C1287" s="38">
        <v>1.0049999999999999</v>
      </c>
      <c r="D1287" s="39">
        <v>1</v>
      </c>
      <c r="E1287" s="39">
        <v>1</v>
      </c>
      <c r="F1287" s="39">
        <v>1</v>
      </c>
      <c r="G1287" s="126">
        <v>1</v>
      </c>
      <c r="H1287" s="38">
        <v>1.0549999999999999</v>
      </c>
      <c r="I1287" s="38">
        <v>1.0549999999999999</v>
      </c>
      <c r="J1287" s="41">
        <v>1</v>
      </c>
      <c r="K1287" s="41">
        <v>1</v>
      </c>
      <c r="L1287" s="41"/>
      <c r="M1287" s="37">
        <v>77035</v>
      </c>
      <c r="N1287" s="125" t="s">
        <v>231</v>
      </c>
    </row>
    <row r="1288" spans="1:14" x14ac:dyDescent="0.4">
      <c r="A1288" s="40" t="str">
        <f t="shared" ref="A1288:A1351" si="20">M1288&amp;" "&amp;N1288</f>
        <v>77036 HARRIS</v>
      </c>
      <c r="B1288" s="38">
        <v>1.0049999999999999</v>
      </c>
      <c r="C1288" s="38">
        <v>1.0049999999999999</v>
      </c>
      <c r="D1288" s="39">
        <v>1</v>
      </c>
      <c r="E1288" s="39">
        <v>1</v>
      </c>
      <c r="F1288" s="39">
        <v>1</v>
      </c>
      <c r="G1288" s="126">
        <v>1</v>
      </c>
      <c r="H1288" s="38">
        <v>1.0549999999999999</v>
      </c>
      <c r="I1288" s="38">
        <v>1.0549999999999999</v>
      </c>
      <c r="J1288" s="41">
        <v>1</v>
      </c>
      <c r="K1288" s="41">
        <v>1</v>
      </c>
      <c r="L1288" s="41"/>
      <c r="M1288" s="37">
        <v>77036</v>
      </c>
      <c r="N1288" s="125" t="s">
        <v>231</v>
      </c>
    </row>
    <row r="1289" spans="1:14" x14ac:dyDescent="0.4">
      <c r="A1289" s="40" t="str">
        <f t="shared" si="20"/>
        <v>77037 HARRIS</v>
      </c>
      <c r="B1289" s="38">
        <v>1.0049999999999999</v>
      </c>
      <c r="C1289" s="38">
        <v>1.0049999999999999</v>
      </c>
      <c r="D1289" s="39">
        <v>1</v>
      </c>
      <c r="E1289" s="39">
        <v>1</v>
      </c>
      <c r="F1289" s="39">
        <v>1</v>
      </c>
      <c r="G1289" s="126">
        <v>1</v>
      </c>
      <c r="H1289" s="38">
        <v>1.085</v>
      </c>
      <c r="I1289" s="38">
        <v>1.085</v>
      </c>
      <c r="J1289" s="41">
        <v>1</v>
      </c>
      <c r="K1289" s="41">
        <v>1</v>
      </c>
      <c r="L1289" s="41"/>
      <c r="M1289" s="37">
        <v>77037</v>
      </c>
      <c r="N1289" s="125" t="s">
        <v>231</v>
      </c>
    </row>
    <row r="1290" spans="1:14" x14ac:dyDescent="0.4">
      <c r="A1290" s="40" t="str">
        <f t="shared" si="20"/>
        <v>77038 HARRIS</v>
      </c>
      <c r="B1290" s="38">
        <v>1.0049999999999999</v>
      </c>
      <c r="C1290" s="38">
        <v>1.0049999999999999</v>
      </c>
      <c r="D1290" s="39">
        <v>1</v>
      </c>
      <c r="E1290" s="39">
        <v>1</v>
      </c>
      <c r="F1290" s="39">
        <v>1</v>
      </c>
      <c r="G1290" s="126">
        <v>1</v>
      </c>
      <c r="H1290" s="38">
        <v>1.085</v>
      </c>
      <c r="I1290" s="38">
        <v>1.085</v>
      </c>
      <c r="J1290" s="41">
        <v>1</v>
      </c>
      <c r="K1290" s="41">
        <v>1</v>
      </c>
      <c r="L1290" s="41"/>
      <c r="M1290" s="37">
        <v>77038</v>
      </c>
      <c r="N1290" s="125" t="s">
        <v>231</v>
      </c>
    </row>
    <row r="1291" spans="1:14" x14ac:dyDescent="0.4">
      <c r="A1291" s="40" t="str">
        <f t="shared" si="20"/>
        <v>77039 HARRIS</v>
      </c>
      <c r="B1291" s="38">
        <v>1.0049999999999999</v>
      </c>
      <c r="C1291" s="38">
        <v>1.0049999999999999</v>
      </c>
      <c r="D1291" s="39">
        <v>1</v>
      </c>
      <c r="E1291" s="39">
        <v>1</v>
      </c>
      <c r="F1291" s="39">
        <v>1</v>
      </c>
      <c r="G1291" s="126">
        <v>1</v>
      </c>
      <c r="H1291" s="38">
        <v>1.085</v>
      </c>
      <c r="I1291" s="38">
        <v>1.085</v>
      </c>
      <c r="J1291" s="41">
        <v>1</v>
      </c>
      <c r="K1291" s="41">
        <v>1</v>
      </c>
      <c r="L1291" s="41"/>
      <c r="M1291" s="37">
        <v>77039</v>
      </c>
      <c r="N1291" s="125" t="s">
        <v>231</v>
      </c>
    </row>
    <row r="1292" spans="1:14" x14ac:dyDescent="0.4">
      <c r="A1292" s="40" t="str">
        <f t="shared" si="20"/>
        <v>77040 HARRIS</v>
      </c>
      <c r="B1292" s="38">
        <v>1.0049999999999999</v>
      </c>
      <c r="C1292" s="38">
        <v>1.0049999999999999</v>
      </c>
      <c r="D1292" s="39">
        <v>1</v>
      </c>
      <c r="E1292" s="39">
        <v>1</v>
      </c>
      <c r="F1292" s="39">
        <v>1</v>
      </c>
      <c r="G1292" s="126">
        <v>1</v>
      </c>
      <c r="H1292" s="38">
        <v>1.085</v>
      </c>
      <c r="I1292" s="38">
        <v>1.085</v>
      </c>
      <c r="J1292" s="41">
        <v>1</v>
      </c>
      <c r="K1292" s="41">
        <v>1</v>
      </c>
      <c r="L1292" s="41"/>
      <c r="M1292" s="37">
        <v>77040</v>
      </c>
      <c r="N1292" s="125" t="s">
        <v>231</v>
      </c>
    </row>
    <row r="1293" spans="1:14" x14ac:dyDescent="0.4">
      <c r="A1293" s="40" t="str">
        <f t="shared" si="20"/>
        <v>77041 HARRIS</v>
      </c>
      <c r="B1293" s="38">
        <v>1</v>
      </c>
      <c r="C1293" s="38">
        <v>1</v>
      </c>
      <c r="D1293" s="39">
        <v>1</v>
      </c>
      <c r="E1293" s="39">
        <v>1</v>
      </c>
      <c r="F1293" s="39">
        <v>1</v>
      </c>
      <c r="G1293" s="126">
        <v>1</v>
      </c>
      <c r="H1293" s="38">
        <v>1</v>
      </c>
      <c r="I1293" s="38">
        <v>1</v>
      </c>
      <c r="J1293" s="41">
        <v>1</v>
      </c>
      <c r="K1293" s="41">
        <v>1</v>
      </c>
      <c r="L1293" s="41"/>
      <c r="M1293" s="37">
        <v>77041</v>
      </c>
      <c r="N1293" s="125" t="s">
        <v>231</v>
      </c>
    </row>
    <row r="1294" spans="1:14" x14ac:dyDescent="0.4">
      <c r="A1294" s="40" t="str">
        <f t="shared" si="20"/>
        <v>77042 HARRIS</v>
      </c>
      <c r="B1294" s="38">
        <v>1</v>
      </c>
      <c r="C1294" s="38">
        <v>1</v>
      </c>
      <c r="D1294" s="39">
        <v>1</v>
      </c>
      <c r="E1294" s="39">
        <v>1</v>
      </c>
      <c r="F1294" s="39">
        <v>1</v>
      </c>
      <c r="G1294" s="126">
        <v>1</v>
      </c>
      <c r="H1294" s="38">
        <v>1</v>
      </c>
      <c r="I1294" s="38">
        <v>1</v>
      </c>
      <c r="J1294" s="41">
        <v>1</v>
      </c>
      <c r="K1294" s="41">
        <v>1</v>
      </c>
      <c r="L1294" s="41"/>
      <c r="M1294" s="37">
        <v>77042</v>
      </c>
      <c r="N1294" s="125" t="s">
        <v>231</v>
      </c>
    </row>
    <row r="1295" spans="1:14" x14ac:dyDescent="0.4">
      <c r="A1295" s="40" t="str">
        <f t="shared" si="20"/>
        <v>77043 HARRIS</v>
      </c>
      <c r="B1295" s="38">
        <v>1</v>
      </c>
      <c r="C1295" s="38">
        <v>1</v>
      </c>
      <c r="D1295" s="39">
        <v>1</v>
      </c>
      <c r="E1295" s="39">
        <v>1</v>
      </c>
      <c r="F1295" s="39">
        <v>1</v>
      </c>
      <c r="G1295" s="126">
        <v>1</v>
      </c>
      <c r="H1295" s="38">
        <v>1</v>
      </c>
      <c r="I1295" s="38">
        <v>1</v>
      </c>
      <c r="J1295" s="41">
        <v>1</v>
      </c>
      <c r="K1295" s="41">
        <v>1</v>
      </c>
      <c r="L1295" s="41"/>
      <c r="M1295" s="37">
        <v>77043</v>
      </c>
      <c r="N1295" s="125" t="s">
        <v>231</v>
      </c>
    </row>
    <row r="1296" spans="1:14" x14ac:dyDescent="0.4">
      <c r="A1296" s="40" t="str">
        <f t="shared" si="20"/>
        <v>77044 HARRIS</v>
      </c>
      <c r="B1296" s="38">
        <v>1</v>
      </c>
      <c r="C1296" s="38">
        <v>1</v>
      </c>
      <c r="D1296" s="39">
        <v>1</v>
      </c>
      <c r="E1296" s="39">
        <v>1</v>
      </c>
      <c r="F1296" s="39">
        <v>1</v>
      </c>
      <c r="G1296" s="126">
        <v>1</v>
      </c>
      <c r="H1296" s="38">
        <v>1</v>
      </c>
      <c r="I1296" s="38">
        <v>1</v>
      </c>
      <c r="J1296" s="41">
        <v>1</v>
      </c>
      <c r="K1296" s="41">
        <v>1</v>
      </c>
      <c r="L1296" s="41"/>
      <c r="M1296" s="37">
        <v>77044</v>
      </c>
      <c r="N1296" s="125" t="s">
        <v>231</v>
      </c>
    </row>
    <row r="1297" spans="1:14" x14ac:dyDescent="0.4">
      <c r="A1297" s="40" t="str">
        <f t="shared" si="20"/>
        <v>77045 HARRIS</v>
      </c>
      <c r="B1297" s="38">
        <v>1.03</v>
      </c>
      <c r="C1297" s="38">
        <v>1.03</v>
      </c>
      <c r="D1297" s="39">
        <v>1</v>
      </c>
      <c r="E1297" s="39">
        <v>1</v>
      </c>
      <c r="F1297" s="39">
        <v>1</v>
      </c>
      <c r="G1297" s="126">
        <v>1</v>
      </c>
      <c r="H1297" s="38">
        <v>1.1100000000000001</v>
      </c>
      <c r="I1297" s="38">
        <v>1.1100000000000001</v>
      </c>
      <c r="J1297" s="41">
        <v>1</v>
      </c>
      <c r="K1297" s="41">
        <v>1</v>
      </c>
      <c r="L1297" s="41"/>
      <c r="M1297" s="37">
        <v>77045</v>
      </c>
      <c r="N1297" s="125" t="s">
        <v>231</v>
      </c>
    </row>
    <row r="1298" spans="1:14" x14ac:dyDescent="0.4">
      <c r="A1298" s="40" t="str">
        <f t="shared" si="20"/>
        <v>77046 HARRIS</v>
      </c>
      <c r="B1298" s="38">
        <v>1</v>
      </c>
      <c r="C1298" s="38">
        <v>1</v>
      </c>
      <c r="D1298" s="39">
        <v>1</v>
      </c>
      <c r="E1298" s="39">
        <v>1</v>
      </c>
      <c r="F1298" s="39">
        <v>1</v>
      </c>
      <c r="G1298" s="126">
        <v>1</v>
      </c>
      <c r="H1298" s="38">
        <v>1</v>
      </c>
      <c r="I1298" s="38">
        <v>1</v>
      </c>
      <c r="J1298" s="41">
        <v>1</v>
      </c>
      <c r="K1298" s="41">
        <v>1</v>
      </c>
      <c r="L1298" s="41"/>
      <c r="M1298" s="37">
        <v>77046</v>
      </c>
      <c r="N1298" s="125" t="s">
        <v>231</v>
      </c>
    </row>
    <row r="1299" spans="1:14" x14ac:dyDescent="0.4">
      <c r="A1299" s="40" t="str">
        <f t="shared" si="20"/>
        <v>77047 BRAZORIA</v>
      </c>
      <c r="B1299" s="38">
        <v>0.82</v>
      </c>
      <c r="C1299" s="38">
        <v>0.82</v>
      </c>
      <c r="D1299" s="39">
        <v>0.68799999999999994</v>
      </c>
      <c r="E1299" s="39">
        <v>0.68100000000000005</v>
      </c>
      <c r="F1299" s="39">
        <v>0.7</v>
      </c>
      <c r="G1299" s="126">
        <v>0.79</v>
      </c>
      <c r="H1299" s="38">
        <v>1.93</v>
      </c>
      <c r="I1299" s="38">
        <v>1.93</v>
      </c>
      <c r="J1299" s="41">
        <v>1</v>
      </c>
      <c r="K1299" s="41">
        <v>1</v>
      </c>
      <c r="L1299" s="41"/>
      <c r="M1299" s="37">
        <v>77047</v>
      </c>
      <c r="N1299" s="125" t="s">
        <v>233</v>
      </c>
    </row>
    <row r="1300" spans="1:14" x14ac:dyDescent="0.4">
      <c r="A1300" s="40" t="str">
        <f t="shared" si="20"/>
        <v>77047 HARRIS</v>
      </c>
      <c r="B1300" s="38">
        <v>1.03</v>
      </c>
      <c r="C1300" s="38">
        <v>1.03</v>
      </c>
      <c r="D1300" s="39">
        <v>1</v>
      </c>
      <c r="E1300" s="39">
        <v>1</v>
      </c>
      <c r="F1300" s="39">
        <v>1</v>
      </c>
      <c r="G1300" s="126">
        <v>1</v>
      </c>
      <c r="H1300" s="38">
        <v>1.1100000000000001</v>
      </c>
      <c r="I1300" s="38">
        <v>1.1100000000000001</v>
      </c>
      <c r="J1300" s="41">
        <v>1</v>
      </c>
      <c r="K1300" s="41">
        <v>1</v>
      </c>
      <c r="L1300" s="41"/>
      <c r="M1300" s="37">
        <v>77047</v>
      </c>
      <c r="N1300" s="125" t="s">
        <v>231</v>
      </c>
    </row>
    <row r="1301" spans="1:14" x14ac:dyDescent="0.4">
      <c r="A1301" s="40" t="str">
        <f t="shared" si="20"/>
        <v>77048 HARRIS</v>
      </c>
      <c r="B1301" s="38">
        <v>1.03</v>
      </c>
      <c r="C1301" s="38">
        <v>1.03</v>
      </c>
      <c r="D1301" s="39">
        <v>1</v>
      </c>
      <c r="E1301" s="39">
        <v>1</v>
      </c>
      <c r="F1301" s="39">
        <v>1</v>
      </c>
      <c r="G1301" s="126">
        <v>1</v>
      </c>
      <c r="H1301" s="38">
        <v>1.1100000000000001</v>
      </c>
      <c r="I1301" s="38">
        <v>1.1100000000000001</v>
      </c>
      <c r="J1301" s="41">
        <v>1</v>
      </c>
      <c r="K1301" s="41">
        <v>1</v>
      </c>
      <c r="L1301" s="41"/>
      <c r="M1301" s="37">
        <v>77048</v>
      </c>
      <c r="N1301" s="125" t="s">
        <v>231</v>
      </c>
    </row>
    <row r="1302" spans="1:14" x14ac:dyDescent="0.4">
      <c r="A1302" s="40" t="str">
        <f t="shared" si="20"/>
        <v>77049 HARRIS</v>
      </c>
      <c r="B1302" s="38">
        <v>1.0049999999999999</v>
      </c>
      <c r="C1302" s="38">
        <v>1.0049999999999999</v>
      </c>
      <c r="D1302" s="39">
        <v>1</v>
      </c>
      <c r="E1302" s="39">
        <v>1</v>
      </c>
      <c r="F1302" s="39">
        <v>1</v>
      </c>
      <c r="G1302" s="126">
        <v>1</v>
      </c>
      <c r="H1302" s="38">
        <v>1.0549999999999999</v>
      </c>
      <c r="I1302" s="38">
        <v>1.0549999999999999</v>
      </c>
      <c r="J1302" s="41">
        <v>1</v>
      </c>
      <c r="K1302" s="41">
        <v>1</v>
      </c>
      <c r="L1302" s="41"/>
      <c r="M1302" s="37">
        <v>77049</v>
      </c>
      <c r="N1302" s="125" t="s">
        <v>231</v>
      </c>
    </row>
    <row r="1303" spans="1:14" x14ac:dyDescent="0.4">
      <c r="A1303" s="40" t="str">
        <f t="shared" si="20"/>
        <v>77050 HARRIS</v>
      </c>
      <c r="B1303" s="38">
        <v>1.0049999999999999</v>
      </c>
      <c r="C1303" s="38">
        <v>1.0049999999999999</v>
      </c>
      <c r="D1303" s="39">
        <v>1</v>
      </c>
      <c r="E1303" s="39">
        <v>1</v>
      </c>
      <c r="F1303" s="39">
        <v>1</v>
      </c>
      <c r="G1303" s="126">
        <v>1</v>
      </c>
      <c r="H1303" s="38">
        <v>1.085</v>
      </c>
      <c r="I1303" s="38">
        <v>1.085</v>
      </c>
      <c r="J1303" s="41">
        <v>1</v>
      </c>
      <c r="K1303" s="41">
        <v>1</v>
      </c>
      <c r="L1303" s="41"/>
      <c r="M1303" s="37">
        <v>77050</v>
      </c>
      <c r="N1303" s="125" t="s">
        <v>231</v>
      </c>
    </row>
    <row r="1304" spans="1:14" x14ac:dyDescent="0.4">
      <c r="A1304" s="40" t="str">
        <f t="shared" si="20"/>
        <v>77051 HARRIS</v>
      </c>
      <c r="B1304" s="38">
        <v>1.03</v>
      </c>
      <c r="C1304" s="38">
        <v>1.03</v>
      </c>
      <c r="D1304" s="39">
        <v>1</v>
      </c>
      <c r="E1304" s="39">
        <v>1</v>
      </c>
      <c r="F1304" s="39">
        <v>1</v>
      </c>
      <c r="G1304" s="126">
        <v>1</v>
      </c>
      <c r="H1304" s="38">
        <v>1.1100000000000001</v>
      </c>
      <c r="I1304" s="38">
        <v>1.1100000000000001</v>
      </c>
      <c r="J1304" s="41">
        <v>1</v>
      </c>
      <c r="K1304" s="41">
        <v>1</v>
      </c>
      <c r="L1304" s="41"/>
      <c r="M1304" s="37">
        <v>77051</v>
      </c>
      <c r="N1304" s="125" t="s">
        <v>231</v>
      </c>
    </row>
    <row r="1305" spans="1:14" x14ac:dyDescent="0.4">
      <c r="A1305" s="40" t="str">
        <f t="shared" si="20"/>
        <v>77053 FORT BEND</v>
      </c>
      <c r="B1305" s="38">
        <v>1.1200000000000001</v>
      </c>
      <c r="C1305" s="38">
        <v>1.1200000000000001</v>
      </c>
      <c r="D1305" s="39">
        <v>0.68799999999999994</v>
      </c>
      <c r="E1305" s="39">
        <v>0.88800000000000001</v>
      </c>
      <c r="F1305" s="39">
        <v>0.7</v>
      </c>
      <c r="G1305" s="126">
        <v>0.98699999999999999</v>
      </c>
      <c r="H1305" s="38">
        <v>0.93500000000000005</v>
      </c>
      <c r="I1305" s="38">
        <v>0.93500000000000005</v>
      </c>
      <c r="J1305" s="41">
        <v>1</v>
      </c>
      <c r="K1305" s="41">
        <v>1</v>
      </c>
      <c r="L1305" s="41"/>
      <c r="M1305" s="37">
        <v>77053</v>
      </c>
      <c r="N1305" s="125" t="s">
        <v>232</v>
      </c>
    </row>
    <row r="1306" spans="1:14" x14ac:dyDescent="0.4">
      <c r="A1306" s="40" t="str">
        <f t="shared" si="20"/>
        <v>77053 HARRIS</v>
      </c>
      <c r="B1306" s="38">
        <v>1.03</v>
      </c>
      <c r="C1306" s="38">
        <v>1.03</v>
      </c>
      <c r="D1306" s="39">
        <v>1</v>
      </c>
      <c r="E1306" s="39">
        <v>1</v>
      </c>
      <c r="F1306" s="39">
        <v>1</v>
      </c>
      <c r="G1306" s="126">
        <v>1</v>
      </c>
      <c r="H1306" s="38">
        <v>1.1100000000000001</v>
      </c>
      <c r="I1306" s="38">
        <v>1.1100000000000001</v>
      </c>
      <c r="J1306" s="41">
        <v>1</v>
      </c>
      <c r="K1306" s="41">
        <v>1</v>
      </c>
      <c r="L1306" s="41"/>
      <c r="M1306" s="37">
        <v>77053</v>
      </c>
      <c r="N1306" s="125" t="s">
        <v>231</v>
      </c>
    </row>
    <row r="1307" spans="1:14" x14ac:dyDescent="0.4">
      <c r="A1307" s="40" t="str">
        <f t="shared" si="20"/>
        <v>77054 HARRIS</v>
      </c>
      <c r="B1307" s="38">
        <v>1.0049999999999999</v>
      </c>
      <c r="C1307" s="38">
        <v>1.0049999999999999</v>
      </c>
      <c r="D1307" s="39">
        <v>1</v>
      </c>
      <c r="E1307" s="39">
        <v>1</v>
      </c>
      <c r="F1307" s="39">
        <v>1</v>
      </c>
      <c r="G1307" s="126">
        <v>1</v>
      </c>
      <c r="H1307" s="38">
        <v>1.0549999999999999</v>
      </c>
      <c r="I1307" s="38">
        <v>1.0549999999999999</v>
      </c>
      <c r="J1307" s="41">
        <v>1</v>
      </c>
      <c r="K1307" s="41">
        <v>1</v>
      </c>
      <c r="L1307" s="41"/>
      <c r="M1307" s="37">
        <v>77054</v>
      </c>
      <c r="N1307" s="125" t="s">
        <v>231</v>
      </c>
    </row>
    <row r="1308" spans="1:14" x14ac:dyDescent="0.4">
      <c r="A1308" s="40" t="str">
        <f t="shared" si="20"/>
        <v>77055 HARRIS</v>
      </c>
      <c r="B1308" s="38">
        <v>1.0049999999999999</v>
      </c>
      <c r="C1308" s="38">
        <v>1.0049999999999999</v>
      </c>
      <c r="D1308" s="39">
        <v>1</v>
      </c>
      <c r="E1308" s="39">
        <v>1</v>
      </c>
      <c r="F1308" s="39">
        <v>1</v>
      </c>
      <c r="G1308" s="126">
        <v>1</v>
      </c>
      <c r="H1308" s="38">
        <v>1.085</v>
      </c>
      <c r="I1308" s="38">
        <v>1.085</v>
      </c>
      <c r="J1308" s="41">
        <v>1</v>
      </c>
      <c r="K1308" s="41">
        <v>1</v>
      </c>
      <c r="L1308" s="41"/>
      <c r="M1308" s="37">
        <v>77055</v>
      </c>
      <c r="N1308" s="125" t="s">
        <v>231</v>
      </c>
    </row>
    <row r="1309" spans="1:14" x14ac:dyDescent="0.4">
      <c r="A1309" s="40" t="str">
        <f t="shared" si="20"/>
        <v>77056 HARRIS</v>
      </c>
      <c r="B1309" s="38">
        <v>1</v>
      </c>
      <c r="C1309" s="38">
        <v>1</v>
      </c>
      <c r="D1309" s="39">
        <v>1</v>
      </c>
      <c r="E1309" s="39">
        <v>1</v>
      </c>
      <c r="F1309" s="39">
        <v>1</v>
      </c>
      <c r="G1309" s="126">
        <v>1</v>
      </c>
      <c r="H1309" s="38">
        <v>1</v>
      </c>
      <c r="I1309" s="38">
        <v>1</v>
      </c>
      <c r="J1309" s="41">
        <v>1</v>
      </c>
      <c r="K1309" s="41">
        <v>1</v>
      </c>
      <c r="L1309" s="41"/>
      <c r="M1309" s="37">
        <v>77056</v>
      </c>
      <c r="N1309" s="125" t="s">
        <v>231</v>
      </c>
    </row>
    <row r="1310" spans="1:14" x14ac:dyDescent="0.4">
      <c r="A1310" s="40" t="str">
        <f t="shared" si="20"/>
        <v>77057 HARRIS</v>
      </c>
      <c r="B1310" s="38">
        <v>1</v>
      </c>
      <c r="C1310" s="38">
        <v>1</v>
      </c>
      <c r="D1310" s="39">
        <v>1</v>
      </c>
      <c r="E1310" s="39">
        <v>1</v>
      </c>
      <c r="F1310" s="39">
        <v>1</v>
      </c>
      <c r="G1310" s="126">
        <v>1</v>
      </c>
      <c r="H1310" s="38">
        <v>1</v>
      </c>
      <c r="I1310" s="38">
        <v>1</v>
      </c>
      <c r="J1310" s="41">
        <v>1</v>
      </c>
      <c r="K1310" s="41">
        <v>1</v>
      </c>
      <c r="L1310" s="41"/>
      <c r="M1310" s="37">
        <v>77057</v>
      </c>
      <c r="N1310" s="125" t="s">
        <v>231</v>
      </c>
    </row>
    <row r="1311" spans="1:14" x14ac:dyDescent="0.4">
      <c r="A1311" s="40" t="str">
        <f t="shared" si="20"/>
        <v>77058 HARRIS</v>
      </c>
      <c r="B1311" s="38">
        <v>1</v>
      </c>
      <c r="C1311" s="38">
        <v>1</v>
      </c>
      <c r="D1311" s="39">
        <v>1</v>
      </c>
      <c r="E1311" s="39">
        <v>1</v>
      </c>
      <c r="F1311" s="39">
        <v>1</v>
      </c>
      <c r="G1311" s="126">
        <v>1</v>
      </c>
      <c r="H1311" s="38">
        <v>1</v>
      </c>
      <c r="I1311" s="38">
        <v>1</v>
      </c>
      <c r="J1311" s="41">
        <v>1</v>
      </c>
      <c r="K1311" s="41">
        <v>1</v>
      </c>
      <c r="L1311" s="41"/>
      <c r="M1311" s="37">
        <v>77058</v>
      </c>
      <c r="N1311" s="125" t="s">
        <v>231</v>
      </c>
    </row>
    <row r="1312" spans="1:14" x14ac:dyDescent="0.4">
      <c r="A1312" s="40" t="str">
        <f t="shared" si="20"/>
        <v>77059 HARRIS</v>
      </c>
      <c r="B1312" s="38">
        <v>1</v>
      </c>
      <c r="C1312" s="38">
        <v>1</v>
      </c>
      <c r="D1312" s="39">
        <v>1</v>
      </c>
      <c r="E1312" s="39">
        <v>1</v>
      </c>
      <c r="F1312" s="39">
        <v>1</v>
      </c>
      <c r="G1312" s="126">
        <v>1</v>
      </c>
      <c r="H1312" s="38">
        <v>1</v>
      </c>
      <c r="I1312" s="38">
        <v>1</v>
      </c>
      <c r="J1312" s="41">
        <v>1</v>
      </c>
      <c r="K1312" s="41">
        <v>1</v>
      </c>
      <c r="L1312" s="41"/>
      <c r="M1312" s="37">
        <v>77059</v>
      </c>
      <c r="N1312" s="125" t="s">
        <v>231</v>
      </c>
    </row>
    <row r="1313" spans="1:14" x14ac:dyDescent="0.4">
      <c r="A1313" s="40" t="str">
        <f t="shared" si="20"/>
        <v>77060 HARRIS</v>
      </c>
      <c r="B1313" s="38">
        <v>1.0049999999999999</v>
      </c>
      <c r="C1313" s="38">
        <v>1.0049999999999999</v>
      </c>
      <c r="D1313" s="39">
        <v>1</v>
      </c>
      <c r="E1313" s="39">
        <v>1</v>
      </c>
      <c r="F1313" s="39">
        <v>1</v>
      </c>
      <c r="G1313" s="126">
        <v>1</v>
      </c>
      <c r="H1313" s="38">
        <v>1.085</v>
      </c>
      <c r="I1313" s="38">
        <v>1.085</v>
      </c>
      <c r="J1313" s="41">
        <v>1</v>
      </c>
      <c r="K1313" s="41">
        <v>1</v>
      </c>
      <c r="L1313" s="41"/>
      <c r="M1313" s="37">
        <v>77060</v>
      </c>
      <c r="N1313" s="125" t="s">
        <v>231</v>
      </c>
    </row>
    <row r="1314" spans="1:14" x14ac:dyDescent="0.4">
      <c r="A1314" s="40" t="str">
        <f t="shared" si="20"/>
        <v>77061 HARRIS</v>
      </c>
      <c r="B1314" s="38">
        <v>1.0049999999999999</v>
      </c>
      <c r="C1314" s="38">
        <v>1.0049999999999999</v>
      </c>
      <c r="D1314" s="39">
        <v>1</v>
      </c>
      <c r="E1314" s="39">
        <v>1</v>
      </c>
      <c r="F1314" s="39">
        <v>1</v>
      </c>
      <c r="G1314" s="126">
        <v>1</v>
      </c>
      <c r="H1314" s="38">
        <v>1.085</v>
      </c>
      <c r="I1314" s="38">
        <v>1.085</v>
      </c>
      <c r="J1314" s="41">
        <v>1</v>
      </c>
      <c r="K1314" s="41">
        <v>1</v>
      </c>
      <c r="L1314" s="41"/>
      <c r="M1314" s="37">
        <v>77061</v>
      </c>
      <c r="N1314" s="125" t="s">
        <v>231</v>
      </c>
    </row>
    <row r="1315" spans="1:14" x14ac:dyDescent="0.4">
      <c r="A1315" s="40" t="str">
        <f t="shared" si="20"/>
        <v>77062 HARRIS</v>
      </c>
      <c r="B1315" s="38">
        <v>1</v>
      </c>
      <c r="C1315" s="38">
        <v>1</v>
      </c>
      <c r="D1315" s="39">
        <v>1</v>
      </c>
      <c r="E1315" s="39">
        <v>1</v>
      </c>
      <c r="F1315" s="39">
        <v>1</v>
      </c>
      <c r="G1315" s="126">
        <v>1</v>
      </c>
      <c r="H1315" s="38">
        <v>1</v>
      </c>
      <c r="I1315" s="38">
        <v>1</v>
      </c>
      <c r="J1315" s="41">
        <v>1</v>
      </c>
      <c r="K1315" s="41">
        <v>1</v>
      </c>
      <c r="L1315" s="41"/>
      <c r="M1315" s="37">
        <v>77062</v>
      </c>
      <c r="N1315" s="125" t="s">
        <v>231</v>
      </c>
    </row>
    <row r="1316" spans="1:14" x14ac:dyDescent="0.4">
      <c r="A1316" s="40" t="str">
        <f t="shared" si="20"/>
        <v>77063 HARRIS</v>
      </c>
      <c r="B1316" s="38">
        <v>1</v>
      </c>
      <c r="C1316" s="38">
        <v>1</v>
      </c>
      <c r="D1316" s="39">
        <v>1</v>
      </c>
      <c r="E1316" s="39">
        <v>1</v>
      </c>
      <c r="F1316" s="39">
        <v>1</v>
      </c>
      <c r="G1316" s="126">
        <v>1</v>
      </c>
      <c r="H1316" s="38">
        <v>1</v>
      </c>
      <c r="I1316" s="38">
        <v>1</v>
      </c>
      <c r="J1316" s="41">
        <v>1</v>
      </c>
      <c r="K1316" s="41">
        <v>1</v>
      </c>
      <c r="L1316" s="41"/>
      <c r="M1316" s="37">
        <v>77063</v>
      </c>
      <c r="N1316" s="125" t="s">
        <v>231</v>
      </c>
    </row>
    <row r="1317" spans="1:14" x14ac:dyDescent="0.4">
      <c r="A1317" s="40" t="str">
        <f t="shared" si="20"/>
        <v>77064 HARRIS</v>
      </c>
      <c r="B1317" s="38">
        <v>1.0049999999999999</v>
      </c>
      <c r="C1317" s="38">
        <v>1.0049999999999999</v>
      </c>
      <c r="D1317" s="39">
        <v>1</v>
      </c>
      <c r="E1317" s="39">
        <v>1</v>
      </c>
      <c r="F1317" s="39">
        <v>1</v>
      </c>
      <c r="G1317" s="126">
        <v>1</v>
      </c>
      <c r="H1317" s="38">
        <v>1.085</v>
      </c>
      <c r="I1317" s="38">
        <v>1.085</v>
      </c>
      <c r="J1317" s="41">
        <v>1</v>
      </c>
      <c r="K1317" s="41">
        <v>1</v>
      </c>
      <c r="L1317" s="41"/>
      <c r="M1317" s="37">
        <v>77064</v>
      </c>
      <c r="N1317" s="125" t="s">
        <v>231</v>
      </c>
    </row>
    <row r="1318" spans="1:14" x14ac:dyDescent="0.4">
      <c r="A1318" s="40" t="str">
        <f t="shared" si="20"/>
        <v>77065 HARRIS</v>
      </c>
      <c r="B1318" s="38">
        <v>1</v>
      </c>
      <c r="C1318" s="38">
        <v>1</v>
      </c>
      <c r="D1318" s="39">
        <v>1</v>
      </c>
      <c r="E1318" s="39">
        <v>1</v>
      </c>
      <c r="F1318" s="39">
        <v>1</v>
      </c>
      <c r="G1318" s="126">
        <v>1</v>
      </c>
      <c r="H1318" s="38">
        <v>1</v>
      </c>
      <c r="I1318" s="38">
        <v>1</v>
      </c>
      <c r="J1318" s="41">
        <v>1</v>
      </c>
      <c r="K1318" s="41">
        <v>1</v>
      </c>
      <c r="L1318" s="41"/>
      <c r="M1318" s="37">
        <v>77065</v>
      </c>
      <c r="N1318" s="125" t="s">
        <v>231</v>
      </c>
    </row>
    <row r="1319" spans="1:14" x14ac:dyDescent="0.4">
      <c r="A1319" s="40" t="str">
        <f t="shared" si="20"/>
        <v>77066 HARRIS</v>
      </c>
      <c r="B1319" s="38">
        <v>1.0049999999999999</v>
      </c>
      <c r="C1319" s="38">
        <v>1.0049999999999999</v>
      </c>
      <c r="D1319" s="39">
        <v>1</v>
      </c>
      <c r="E1319" s="39">
        <v>1</v>
      </c>
      <c r="F1319" s="39">
        <v>1</v>
      </c>
      <c r="G1319" s="126">
        <v>1</v>
      </c>
      <c r="H1319" s="38">
        <v>1.085</v>
      </c>
      <c r="I1319" s="38">
        <v>1.085</v>
      </c>
      <c r="J1319" s="41">
        <v>1</v>
      </c>
      <c r="K1319" s="41">
        <v>1</v>
      </c>
      <c r="L1319" s="41"/>
      <c r="M1319" s="37">
        <v>77066</v>
      </c>
      <c r="N1319" s="125" t="s">
        <v>231</v>
      </c>
    </row>
    <row r="1320" spans="1:14" x14ac:dyDescent="0.4">
      <c r="A1320" s="40" t="str">
        <f t="shared" si="20"/>
        <v>77067 HARRIS</v>
      </c>
      <c r="B1320" s="38">
        <v>1.0049999999999999</v>
      </c>
      <c r="C1320" s="38">
        <v>1.0049999999999999</v>
      </c>
      <c r="D1320" s="39">
        <v>1</v>
      </c>
      <c r="E1320" s="39">
        <v>1</v>
      </c>
      <c r="F1320" s="39">
        <v>1</v>
      </c>
      <c r="G1320" s="126">
        <v>1</v>
      </c>
      <c r="H1320" s="38">
        <v>1.085</v>
      </c>
      <c r="I1320" s="38">
        <v>1.085</v>
      </c>
      <c r="J1320" s="41">
        <v>1</v>
      </c>
      <c r="K1320" s="41">
        <v>1</v>
      </c>
      <c r="L1320" s="41"/>
      <c r="M1320" s="37">
        <v>77067</v>
      </c>
      <c r="N1320" s="125" t="s">
        <v>231</v>
      </c>
    </row>
    <row r="1321" spans="1:14" x14ac:dyDescent="0.4">
      <c r="A1321" s="40" t="str">
        <f t="shared" si="20"/>
        <v>77068 HARRIS</v>
      </c>
      <c r="B1321" s="38">
        <v>1</v>
      </c>
      <c r="C1321" s="38">
        <v>1</v>
      </c>
      <c r="D1321" s="39">
        <v>1</v>
      </c>
      <c r="E1321" s="39">
        <v>1</v>
      </c>
      <c r="F1321" s="39">
        <v>1</v>
      </c>
      <c r="G1321" s="126">
        <v>1</v>
      </c>
      <c r="H1321" s="38">
        <v>1</v>
      </c>
      <c r="I1321" s="38">
        <v>1</v>
      </c>
      <c r="J1321" s="41">
        <v>1</v>
      </c>
      <c r="K1321" s="41">
        <v>1</v>
      </c>
      <c r="L1321" s="41"/>
      <c r="M1321" s="37">
        <v>77068</v>
      </c>
      <c r="N1321" s="125" t="s">
        <v>231</v>
      </c>
    </row>
    <row r="1322" spans="1:14" x14ac:dyDescent="0.4">
      <c r="A1322" s="40" t="str">
        <f t="shared" si="20"/>
        <v>77069 HARRIS</v>
      </c>
      <c r="B1322" s="38">
        <v>1</v>
      </c>
      <c r="C1322" s="38">
        <v>1</v>
      </c>
      <c r="D1322" s="39">
        <v>1</v>
      </c>
      <c r="E1322" s="39">
        <v>1</v>
      </c>
      <c r="F1322" s="39">
        <v>1</v>
      </c>
      <c r="G1322" s="126">
        <v>1</v>
      </c>
      <c r="H1322" s="38">
        <v>1</v>
      </c>
      <c r="I1322" s="38">
        <v>1</v>
      </c>
      <c r="J1322" s="41">
        <v>1</v>
      </c>
      <c r="K1322" s="41">
        <v>1</v>
      </c>
      <c r="L1322" s="41"/>
      <c r="M1322" s="37">
        <v>77069</v>
      </c>
      <c r="N1322" s="125" t="s">
        <v>231</v>
      </c>
    </row>
    <row r="1323" spans="1:14" x14ac:dyDescent="0.4">
      <c r="A1323" s="40" t="str">
        <f t="shared" si="20"/>
        <v>77070 HARRIS</v>
      </c>
      <c r="B1323" s="38">
        <v>1</v>
      </c>
      <c r="C1323" s="38">
        <v>1</v>
      </c>
      <c r="D1323" s="39">
        <v>1</v>
      </c>
      <c r="E1323" s="39">
        <v>1</v>
      </c>
      <c r="F1323" s="39">
        <v>1</v>
      </c>
      <c r="G1323" s="126">
        <v>1</v>
      </c>
      <c r="H1323" s="38">
        <v>1</v>
      </c>
      <c r="I1323" s="38">
        <v>1</v>
      </c>
      <c r="J1323" s="41">
        <v>1</v>
      </c>
      <c r="K1323" s="41">
        <v>1</v>
      </c>
      <c r="L1323" s="41"/>
      <c r="M1323" s="37">
        <v>77070</v>
      </c>
      <c r="N1323" s="125" t="s">
        <v>231</v>
      </c>
    </row>
    <row r="1324" spans="1:14" x14ac:dyDescent="0.4">
      <c r="A1324" s="40" t="str">
        <f t="shared" si="20"/>
        <v>77071 HARRIS</v>
      </c>
      <c r="B1324" s="38">
        <v>1.0049999999999999</v>
      </c>
      <c r="C1324" s="38">
        <v>1.0049999999999999</v>
      </c>
      <c r="D1324" s="39">
        <v>1</v>
      </c>
      <c r="E1324" s="39">
        <v>1</v>
      </c>
      <c r="F1324" s="39">
        <v>1</v>
      </c>
      <c r="G1324" s="126">
        <v>1</v>
      </c>
      <c r="H1324" s="38">
        <v>1.0549999999999999</v>
      </c>
      <c r="I1324" s="38">
        <v>1.0549999999999999</v>
      </c>
      <c r="J1324" s="41">
        <v>1</v>
      </c>
      <c r="K1324" s="41">
        <v>1</v>
      </c>
      <c r="L1324" s="41"/>
      <c r="M1324" s="37">
        <v>77071</v>
      </c>
      <c r="N1324" s="125" t="s">
        <v>231</v>
      </c>
    </row>
    <row r="1325" spans="1:14" x14ac:dyDescent="0.4">
      <c r="A1325" s="40" t="str">
        <f t="shared" si="20"/>
        <v>77072 HARRIS</v>
      </c>
      <c r="B1325" s="38">
        <v>1.0049999999999999</v>
      </c>
      <c r="C1325" s="38">
        <v>1.0049999999999999</v>
      </c>
      <c r="D1325" s="39">
        <v>1</v>
      </c>
      <c r="E1325" s="39">
        <v>1</v>
      </c>
      <c r="F1325" s="39">
        <v>1</v>
      </c>
      <c r="G1325" s="126">
        <v>1</v>
      </c>
      <c r="H1325" s="38">
        <v>1.0549999999999999</v>
      </c>
      <c r="I1325" s="38">
        <v>1.0549999999999999</v>
      </c>
      <c r="J1325" s="41">
        <v>1</v>
      </c>
      <c r="K1325" s="41">
        <v>1</v>
      </c>
      <c r="L1325" s="41"/>
      <c r="M1325" s="37">
        <v>77072</v>
      </c>
      <c r="N1325" s="125" t="s">
        <v>231</v>
      </c>
    </row>
    <row r="1326" spans="1:14" x14ac:dyDescent="0.4">
      <c r="A1326" s="40" t="str">
        <f t="shared" si="20"/>
        <v>77073 HARRIS</v>
      </c>
      <c r="B1326" s="38">
        <v>1</v>
      </c>
      <c r="C1326" s="38">
        <v>1</v>
      </c>
      <c r="D1326" s="39">
        <v>1</v>
      </c>
      <c r="E1326" s="39">
        <v>1</v>
      </c>
      <c r="F1326" s="39">
        <v>1</v>
      </c>
      <c r="G1326" s="126">
        <v>1</v>
      </c>
      <c r="H1326" s="38">
        <v>1</v>
      </c>
      <c r="I1326" s="38">
        <v>1</v>
      </c>
      <c r="J1326" s="41">
        <v>1</v>
      </c>
      <c r="K1326" s="41">
        <v>1</v>
      </c>
      <c r="L1326" s="41"/>
      <c r="M1326" s="37">
        <v>77073</v>
      </c>
      <c r="N1326" s="125" t="s">
        <v>231</v>
      </c>
    </row>
    <row r="1327" spans="1:14" x14ac:dyDescent="0.4">
      <c r="A1327" s="40" t="str">
        <f t="shared" si="20"/>
        <v>77074 HARRIS</v>
      </c>
      <c r="B1327" s="38">
        <v>1.0049999999999999</v>
      </c>
      <c r="C1327" s="38">
        <v>1.0049999999999999</v>
      </c>
      <c r="D1327" s="39">
        <v>1</v>
      </c>
      <c r="E1327" s="39">
        <v>1</v>
      </c>
      <c r="F1327" s="39">
        <v>1</v>
      </c>
      <c r="G1327" s="126">
        <v>1</v>
      </c>
      <c r="H1327" s="38">
        <v>1.0549999999999999</v>
      </c>
      <c r="I1327" s="38">
        <v>1.0549999999999999</v>
      </c>
      <c r="J1327" s="41">
        <v>1</v>
      </c>
      <c r="K1327" s="41">
        <v>1</v>
      </c>
      <c r="L1327" s="41"/>
      <c r="M1327" s="37">
        <v>77074</v>
      </c>
      <c r="N1327" s="125" t="s">
        <v>231</v>
      </c>
    </row>
    <row r="1328" spans="1:14" x14ac:dyDescent="0.4">
      <c r="A1328" s="40" t="str">
        <f t="shared" si="20"/>
        <v>77075 HARRIS</v>
      </c>
      <c r="B1328" s="38">
        <v>1.0049999999999999</v>
      </c>
      <c r="C1328" s="38">
        <v>1.0049999999999999</v>
      </c>
      <c r="D1328" s="39">
        <v>1</v>
      </c>
      <c r="E1328" s="39">
        <v>1</v>
      </c>
      <c r="F1328" s="39">
        <v>1</v>
      </c>
      <c r="G1328" s="126">
        <v>1</v>
      </c>
      <c r="H1328" s="38">
        <v>1.085</v>
      </c>
      <c r="I1328" s="38">
        <v>1.085</v>
      </c>
      <c r="J1328" s="41">
        <v>1</v>
      </c>
      <c r="K1328" s="41">
        <v>1</v>
      </c>
      <c r="L1328" s="41"/>
      <c r="M1328" s="37">
        <v>77075</v>
      </c>
      <c r="N1328" s="125" t="s">
        <v>231</v>
      </c>
    </row>
    <row r="1329" spans="1:14" x14ac:dyDescent="0.4">
      <c r="A1329" s="40" t="str">
        <f t="shared" si="20"/>
        <v>77076 HARRIS</v>
      </c>
      <c r="B1329" s="38">
        <v>1.0049999999999999</v>
      </c>
      <c r="C1329" s="38">
        <v>1.0049999999999999</v>
      </c>
      <c r="D1329" s="39">
        <v>1</v>
      </c>
      <c r="E1329" s="39">
        <v>1</v>
      </c>
      <c r="F1329" s="39">
        <v>1</v>
      </c>
      <c r="G1329" s="126">
        <v>1</v>
      </c>
      <c r="H1329" s="38">
        <v>1.085</v>
      </c>
      <c r="I1329" s="38">
        <v>1.085</v>
      </c>
      <c r="J1329" s="41">
        <v>1</v>
      </c>
      <c r="K1329" s="41">
        <v>1</v>
      </c>
      <c r="L1329" s="41"/>
      <c r="M1329" s="37">
        <v>77076</v>
      </c>
      <c r="N1329" s="125" t="s">
        <v>231</v>
      </c>
    </row>
    <row r="1330" spans="1:14" x14ac:dyDescent="0.4">
      <c r="A1330" s="40" t="str">
        <f t="shared" si="20"/>
        <v>77077 HARRIS</v>
      </c>
      <c r="B1330" s="38">
        <v>1</v>
      </c>
      <c r="C1330" s="38">
        <v>1</v>
      </c>
      <c r="D1330" s="39">
        <v>1</v>
      </c>
      <c r="E1330" s="39">
        <v>1</v>
      </c>
      <c r="F1330" s="39">
        <v>1</v>
      </c>
      <c r="G1330" s="126">
        <v>1</v>
      </c>
      <c r="H1330" s="38">
        <v>1</v>
      </c>
      <c r="I1330" s="38">
        <v>1</v>
      </c>
      <c r="J1330" s="41">
        <v>1</v>
      </c>
      <c r="K1330" s="41">
        <v>1</v>
      </c>
      <c r="L1330" s="41"/>
      <c r="M1330" s="37">
        <v>77077</v>
      </c>
      <c r="N1330" s="125" t="s">
        <v>231</v>
      </c>
    </row>
    <row r="1331" spans="1:14" x14ac:dyDescent="0.4">
      <c r="A1331" s="40" t="str">
        <f t="shared" si="20"/>
        <v>77078 HARRIS</v>
      </c>
      <c r="B1331" s="38">
        <v>1.03</v>
      </c>
      <c r="C1331" s="38">
        <v>1.03</v>
      </c>
      <c r="D1331" s="39">
        <v>1</v>
      </c>
      <c r="E1331" s="39">
        <v>1</v>
      </c>
      <c r="F1331" s="39">
        <v>1</v>
      </c>
      <c r="G1331" s="126">
        <v>1</v>
      </c>
      <c r="H1331" s="38">
        <v>1.1100000000000001</v>
      </c>
      <c r="I1331" s="38">
        <v>1.1100000000000001</v>
      </c>
      <c r="J1331" s="41">
        <v>1</v>
      </c>
      <c r="K1331" s="41">
        <v>1</v>
      </c>
      <c r="L1331" s="41"/>
      <c r="M1331" s="37">
        <v>77078</v>
      </c>
      <c r="N1331" s="125" t="s">
        <v>231</v>
      </c>
    </row>
    <row r="1332" spans="1:14" x14ac:dyDescent="0.4">
      <c r="A1332" s="40" t="str">
        <f t="shared" si="20"/>
        <v>77079 HARRIS</v>
      </c>
      <c r="B1332" s="38">
        <v>1</v>
      </c>
      <c r="C1332" s="38">
        <v>1</v>
      </c>
      <c r="D1332" s="39">
        <v>1</v>
      </c>
      <c r="E1332" s="39">
        <v>1</v>
      </c>
      <c r="F1332" s="39">
        <v>1</v>
      </c>
      <c r="G1332" s="126">
        <v>1</v>
      </c>
      <c r="H1332" s="38">
        <v>1</v>
      </c>
      <c r="I1332" s="38">
        <v>1</v>
      </c>
      <c r="J1332" s="41">
        <v>1</v>
      </c>
      <c r="K1332" s="41">
        <v>1</v>
      </c>
      <c r="L1332" s="41"/>
      <c r="M1332" s="37">
        <v>77079</v>
      </c>
      <c r="N1332" s="125" t="s">
        <v>231</v>
      </c>
    </row>
    <row r="1333" spans="1:14" x14ac:dyDescent="0.4">
      <c r="A1333" s="40" t="str">
        <f t="shared" si="20"/>
        <v>77080 HARRIS</v>
      </c>
      <c r="B1333" s="38">
        <v>1</v>
      </c>
      <c r="C1333" s="38">
        <v>1</v>
      </c>
      <c r="D1333" s="39">
        <v>1</v>
      </c>
      <c r="E1333" s="39">
        <v>1</v>
      </c>
      <c r="F1333" s="39">
        <v>1</v>
      </c>
      <c r="G1333" s="126">
        <v>1</v>
      </c>
      <c r="H1333" s="38">
        <v>1</v>
      </c>
      <c r="I1333" s="38">
        <v>1</v>
      </c>
      <c r="J1333" s="41">
        <v>1</v>
      </c>
      <c r="K1333" s="41">
        <v>1</v>
      </c>
      <c r="L1333" s="41"/>
      <c r="M1333" s="37">
        <v>77080</v>
      </c>
      <c r="N1333" s="125" t="s">
        <v>231</v>
      </c>
    </row>
    <row r="1334" spans="1:14" x14ac:dyDescent="0.4">
      <c r="A1334" s="40" t="str">
        <f t="shared" si="20"/>
        <v>77081 HARRIS</v>
      </c>
      <c r="B1334" s="38">
        <v>1.0049999999999999</v>
      </c>
      <c r="C1334" s="38">
        <v>1.0049999999999999</v>
      </c>
      <c r="D1334" s="39">
        <v>1</v>
      </c>
      <c r="E1334" s="39">
        <v>1</v>
      </c>
      <c r="F1334" s="39">
        <v>1</v>
      </c>
      <c r="G1334" s="126">
        <v>1</v>
      </c>
      <c r="H1334" s="38">
        <v>1.0549999999999999</v>
      </c>
      <c r="I1334" s="38">
        <v>1.0549999999999999</v>
      </c>
      <c r="J1334" s="41">
        <v>1</v>
      </c>
      <c r="K1334" s="41">
        <v>1</v>
      </c>
      <c r="L1334" s="41"/>
      <c r="M1334" s="37">
        <v>77081</v>
      </c>
      <c r="N1334" s="125" t="s">
        <v>231</v>
      </c>
    </row>
    <row r="1335" spans="1:14" x14ac:dyDescent="0.4">
      <c r="A1335" s="40" t="str">
        <f t="shared" si="20"/>
        <v>77082 FORT BEND</v>
      </c>
      <c r="B1335" s="38">
        <v>1.1200000000000001</v>
      </c>
      <c r="C1335" s="38">
        <v>1.1200000000000001</v>
      </c>
      <c r="D1335" s="39">
        <v>0.68799999999999994</v>
      </c>
      <c r="E1335" s="39">
        <v>0.88800000000000001</v>
      </c>
      <c r="F1335" s="39">
        <v>0.7</v>
      </c>
      <c r="G1335" s="126">
        <v>0.98699999999999999</v>
      </c>
      <c r="H1335" s="38">
        <v>0.93500000000000005</v>
      </c>
      <c r="I1335" s="38">
        <v>0.93500000000000005</v>
      </c>
      <c r="J1335" s="41">
        <v>1</v>
      </c>
      <c r="K1335" s="41">
        <v>1</v>
      </c>
      <c r="L1335" s="41"/>
      <c r="M1335" s="37">
        <v>77082</v>
      </c>
      <c r="N1335" s="125" t="s">
        <v>232</v>
      </c>
    </row>
    <row r="1336" spans="1:14" x14ac:dyDescent="0.4">
      <c r="A1336" s="40" t="str">
        <f t="shared" si="20"/>
        <v>77082 HARRIS</v>
      </c>
      <c r="B1336" s="38">
        <v>1</v>
      </c>
      <c r="C1336" s="38">
        <v>1</v>
      </c>
      <c r="D1336" s="39">
        <v>1</v>
      </c>
      <c r="E1336" s="39">
        <v>1</v>
      </c>
      <c r="F1336" s="39">
        <v>1</v>
      </c>
      <c r="G1336" s="126">
        <v>1</v>
      </c>
      <c r="H1336" s="38">
        <v>1</v>
      </c>
      <c r="I1336" s="38">
        <v>1</v>
      </c>
      <c r="J1336" s="41">
        <v>1</v>
      </c>
      <c r="K1336" s="41">
        <v>1</v>
      </c>
      <c r="L1336" s="41"/>
      <c r="M1336" s="37">
        <v>77082</v>
      </c>
      <c r="N1336" s="125" t="s">
        <v>231</v>
      </c>
    </row>
    <row r="1337" spans="1:14" x14ac:dyDescent="0.4">
      <c r="A1337" s="40" t="str">
        <f t="shared" si="20"/>
        <v>77083 FORT BEND</v>
      </c>
      <c r="B1337" s="38">
        <v>1.1200000000000001</v>
      </c>
      <c r="C1337" s="38">
        <v>1.1200000000000001</v>
      </c>
      <c r="D1337" s="39">
        <v>0.68799999999999994</v>
      </c>
      <c r="E1337" s="39">
        <v>0.88800000000000001</v>
      </c>
      <c r="F1337" s="39">
        <v>0.7</v>
      </c>
      <c r="G1337" s="126">
        <v>0.98699999999999999</v>
      </c>
      <c r="H1337" s="38">
        <v>0.93500000000000005</v>
      </c>
      <c r="I1337" s="38">
        <v>0.93500000000000005</v>
      </c>
      <c r="J1337" s="41">
        <v>1</v>
      </c>
      <c r="K1337" s="41">
        <v>1</v>
      </c>
      <c r="L1337" s="41"/>
      <c r="M1337" s="37">
        <v>77083</v>
      </c>
      <c r="N1337" s="125" t="s">
        <v>232</v>
      </c>
    </row>
    <row r="1338" spans="1:14" x14ac:dyDescent="0.4">
      <c r="A1338" s="40" t="str">
        <f t="shared" si="20"/>
        <v>77083 HARRIS</v>
      </c>
      <c r="B1338" s="38">
        <v>1.0049999999999999</v>
      </c>
      <c r="C1338" s="38">
        <v>1.0049999999999999</v>
      </c>
      <c r="D1338" s="39">
        <v>1</v>
      </c>
      <c r="E1338" s="39">
        <v>1</v>
      </c>
      <c r="F1338" s="39">
        <v>1</v>
      </c>
      <c r="G1338" s="126">
        <v>1</v>
      </c>
      <c r="H1338" s="38">
        <v>1.0549999999999999</v>
      </c>
      <c r="I1338" s="38">
        <v>1.0549999999999999</v>
      </c>
      <c r="J1338" s="41">
        <v>1</v>
      </c>
      <c r="K1338" s="41">
        <v>1</v>
      </c>
      <c r="L1338" s="41"/>
      <c r="M1338" s="37">
        <v>77083</v>
      </c>
      <c r="N1338" s="125" t="s">
        <v>231</v>
      </c>
    </row>
    <row r="1339" spans="1:14" x14ac:dyDescent="0.4">
      <c r="A1339" s="40" t="str">
        <f t="shared" si="20"/>
        <v>77084 HARRIS</v>
      </c>
      <c r="B1339" s="38">
        <v>1</v>
      </c>
      <c r="C1339" s="38">
        <v>1</v>
      </c>
      <c r="D1339" s="39">
        <v>1</v>
      </c>
      <c r="E1339" s="39">
        <v>1</v>
      </c>
      <c r="F1339" s="39">
        <v>1</v>
      </c>
      <c r="G1339" s="126">
        <v>1</v>
      </c>
      <c r="H1339" s="38">
        <v>1</v>
      </c>
      <c r="I1339" s="38">
        <v>1</v>
      </c>
      <c r="J1339" s="41">
        <v>1</v>
      </c>
      <c r="K1339" s="41">
        <v>1</v>
      </c>
      <c r="L1339" s="41"/>
      <c r="M1339" s="37">
        <v>77084</v>
      </c>
      <c r="N1339" s="125" t="s">
        <v>231</v>
      </c>
    </row>
    <row r="1340" spans="1:14" x14ac:dyDescent="0.4">
      <c r="A1340" s="40" t="str">
        <f t="shared" si="20"/>
        <v>77085 FORT BEND</v>
      </c>
      <c r="B1340" s="38">
        <v>1.1200000000000001</v>
      </c>
      <c r="C1340" s="38">
        <v>1.1200000000000001</v>
      </c>
      <c r="D1340" s="39">
        <v>0.68799999999999994</v>
      </c>
      <c r="E1340" s="39">
        <v>0.88800000000000001</v>
      </c>
      <c r="F1340" s="39">
        <v>0.7</v>
      </c>
      <c r="G1340" s="126">
        <v>0.98699999999999999</v>
      </c>
      <c r="H1340" s="38">
        <v>0.93500000000000005</v>
      </c>
      <c r="I1340" s="38">
        <v>0.93500000000000005</v>
      </c>
      <c r="J1340" s="41">
        <v>1</v>
      </c>
      <c r="K1340" s="41">
        <v>1</v>
      </c>
      <c r="L1340" s="41"/>
      <c r="M1340" s="37">
        <v>77085</v>
      </c>
      <c r="N1340" s="125" t="s">
        <v>232</v>
      </c>
    </row>
    <row r="1341" spans="1:14" x14ac:dyDescent="0.4">
      <c r="A1341" s="40" t="str">
        <f t="shared" si="20"/>
        <v>77085 HARRIS</v>
      </c>
      <c r="B1341" s="38">
        <v>1.0049999999999999</v>
      </c>
      <c r="C1341" s="38">
        <v>1.0049999999999999</v>
      </c>
      <c r="D1341" s="39">
        <v>1</v>
      </c>
      <c r="E1341" s="39">
        <v>1</v>
      </c>
      <c r="F1341" s="39">
        <v>1</v>
      </c>
      <c r="G1341" s="126">
        <v>1</v>
      </c>
      <c r="H1341" s="38">
        <v>1.0549999999999999</v>
      </c>
      <c r="I1341" s="38">
        <v>1.0549999999999999</v>
      </c>
      <c r="J1341" s="41">
        <v>1</v>
      </c>
      <c r="K1341" s="41">
        <v>1</v>
      </c>
      <c r="L1341" s="41"/>
      <c r="M1341" s="37">
        <v>77085</v>
      </c>
      <c r="N1341" s="125" t="s">
        <v>231</v>
      </c>
    </row>
    <row r="1342" spans="1:14" x14ac:dyDescent="0.4">
      <c r="A1342" s="40" t="str">
        <f t="shared" si="20"/>
        <v>77086 HARRIS</v>
      </c>
      <c r="B1342" s="38">
        <v>1.0049999999999999</v>
      </c>
      <c r="C1342" s="38">
        <v>1.0049999999999999</v>
      </c>
      <c r="D1342" s="39">
        <v>1</v>
      </c>
      <c r="E1342" s="39">
        <v>1</v>
      </c>
      <c r="F1342" s="39">
        <v>1</v>
      </c>
      <c r="G1342" s="126">
        <v>1</v>
      </c>
      <c r="H1342" s="38">
        <v>1.085</v>
      </c>
      <c r="I1342" s="38">
        <v>1.085</v>
      </c>
      <c r="J1342" s="41">
        <v>1</v>
      </c>
      <c r="K1342" s="41">
        <v>1</v>
      </c>
      <c r="L1342" s="41"/>
      <c r="M1342" s="37">
        <v>77086</v>
      </c>
      <c r="N1342" s="125" t="s">
        <v>231</v>
      </c>
    </row>
    <row r="1343" spans="1:14" x14ac:dyDescent="0.4">
      <c r="A1343" s="40" t="str">
        <f t="shared" si="20"/>
        <v>77087 HARRIS</v>
      </c>
      <c r="B1343" s="38">
        <v>1.0049999999999999</v>
      </c>
      <c r="C1343" s="38">
        <v>1.0049999999999999</v>
      </c>
      <c r="D1343" s="39">
        <v>1</v>
      </c>
      <c r="E1343" s="39">
        <v>1</v>
      </c>
      <c r="F1343" s="39">
        <v>1</v>
      </c>
      <c r="G1343" s="126">
        <v>1</v>
      </c>
      <c r="H1343" s="38">
        <v>1.085</v>
      </c>
      <c r="I1343" s="38">
        <v>1.085</v>
      </c>
      <c r="J1343" s="41">
        <v>1</v>
      </c>
      <c r="K1343" s="41">
        <v>1</v>
      </c>
      <c r="L1343" s="41"/>
      <c r="M1343" s="37">
        <v>77087</v>
      </c>
      <c r="N1343" s="125" t="s">
        <v>231</v>
      </c>
    </row>
    <row r="1344" spans="1:14" x14ac:dyDescent="0.4">
      <c r="A1344" s="40" t="str">
        <f t="shared" si="20"/>
        <v>77088 HARRIS</v>
      </c>
      <c r="B1344" s="38">
        <v>1.0049999999999999</v>
      </c>
      <c r="C1344" s="38">
        <v>1.0049999999999999</v>
      </c>
      <c r="D1344" s="39">
        <v>1</v>
      </c>
      <c r="E1344" s="39">
        <v>1</v>
      </c>
      <c r="F1344" s="39">
        <v>1</v>
      </c>
      <c r="G1344" s="126">
        <v>1</v>
      </c>
      <c r="H1344" s="38">
        <v>1.085</v>
      </c>
      <c r="I1344" s="38">
        <v>1.085</v>
      </c>
      <c r="J1344" s="41">
        <v>1</v>
      </c>
      <c r="K1344" s="41">
        <v>1</v>
      </c>
      <c r="L1344" s="41"/>
      <c r="M1344" s="37">
        <v>77088</v>
      </c>
      <c r="N1344" s="125" t="s">
        <v>231</v>
      </c>
    </row>
    <row r="1345" spans="1:14" x14ac:dyDescent="0.4">
      <c r="A1345" s="40" t="str">
        <f t="shared" si="20"/>
        <v>77089 HARRIS</v>
      </c>
      <c r="B1345" s="38">
        <v>1</v>
      </c>
      <c r="C1345" s="38">
        <v>1</v>
      </c>
      <c r="D1345" s="39">
        <v>1</v>
      </c>
      <c r="E1345" s="39">
        <v>1</v>
      </c>
      <c r="F1345" s="39">
        <v>1</v>
      </c>
      <c r="G1345" s="126">
        <v>1</v>
      </c>
      <c r="H1345" s="38">
        <v>1</v>
      </c>
      <c r="I1345" s="38">
        <v>1</v>
      </c>
      <c r="J1345" s="41">
        <v>1</v>
      </c>
      <c r="K1345" s="41">
        <v>1</v>
      </c>
      <c r="L1345" s="41"/>
      <c r="M1345" s="37">
        <v>77089</v>
      </c>
      <c r="N1345" s="125" t="s">
        <v>231</v>
      </c>
    </row>
    <row r="1346" spans="1:14" x14ac:dyDescent="0.4">
      <c r="A1346" s="40" t="str">
        <f t="shared" si="20"/>
        <v>77090 HARRIS</v>
      </c>
      <c r="B1346" s="38">
        <v>1</v>
      </c>
      <c r="C1346" s="38">
        <v>1</v>
      </c>
      <c r="D1346" s="39">
        <v>1</v>
      </c>
      <c r="E1346" s="39">
        <v>1</v>
      </c>
      <c r="F1346" s="39">
        <v>1</v>
      </c>
      <c r="G1346" s="126">
        <v>1</v>
      </c>
      <c r="H1346" s="38">
        <v>1</v>
      </c>
      <c r="I1346" s="38">
        <v>1</v>
      </c>
      <c r="J1346" s="41">
        <v>1</v>
      </c>
      <c r="K1346" s="41">
        <v>1</v>
      </c>
      <c r="L1346" s="41"/>
      <c r="M1346" s="37">
        <v>77090</v>
      </c>
      <c r="N1346" s="125" t="s">
        <v>231</v>
      </c>
    </row>
    <row r="1347" spans="1:14" x14ac:dyDescent="0.4">
      <c r="A1347" s="40" t="str">
        <f t="shared" si="20"/>
        <v>77091 HARRIS</v>
      </c>
      <c r="B1347" s="38">
        <v>1.0049999999999999</v>
      </c>
      <c r="C1347" s="38">
        <v>1.0049999999999999</v>
      </c>
      <c r="D1347" s="39">
        <v>1</v>
      </c>
      <c r="E1347" s="39">
        <v>1</v>
      </c>
      <c r="F1347" s="39">
        <v>1</v>
      </c>
      <c r="G1347" s="126">
        <v>1</v>
      </c>
      <c r="H1347" s="38">
        <v>1.085</v>
      </c>
      <c r="I1347" s="38">
        <v>1.085</v>
      </c>
      <c r="J1347" s="41">
        <v>1</v>
      </c>
      <c r="K1347" s="41">
        <v>1</v>
      </c>
      <c r="L1347" s="41"/>
      <c r="M1347" s="37">
        <v>77091</v>
      </c>
      <c r="N1347" s="125" t="s">
        <v>231</v>
      </c>
    </row>
    <row r="1348" spans="1:14" x14ac:dyDescent="0.4">
      <c r="A1348" s="40" t="str">
        <f t="shared" si="20"/>
        <v>77092 HARRIS</v>
      </c>
      <c r="B1348" s="38">
        <v>1.0049999999999999</v>
      </c>
      <c r="C1348" s="38">
        <v>1.0049999999999999</v>
      </c>
      <c r="D1348" s="39">
        <v>1</v>
      </c>
      <c r="E1348" s="39">
        <v>1</v>
      </c>
      <c r="F1348" s="39">
        <v>1</v>
      </c>
      <c r="G1348" s="126">
        <v>1</v>
      </c>
      <c r="H1348" s="38">
        <v>1.085</v>
      </c>
      <c r="I1348" s="38">
        <v>1.085</v>
      </c>
      <c r="J1348" s="41">
        <v>1</v>
      </c>
      <c r="K1348" s="41">
        <v>1</v>
      </c>
      <c r="L1348" s="41"/>
      <c r="M1348" s="37">
        <v>77092</v>
      </c>
      <c r="N1348" s="125" t="s">
        <v>231</v>
      </c>
    </row>
    <row r="1349" spans="1:14" x14ac:dyDescent="0.4">
      <c r="A1349" s="40" t="str">
        <f t="shared" si="20"/>
        <v>77093 HARRIS</v>
      </c>
      <c r="B1349" s="38">
        <v>1.0049999999999999</v>
      </c>
      <c r="C1349" s="38">
        <v>1.0049999999999999</v>
      </c>
      <c r="D1349" s="39">
        <v>1</v>
      </c>
      <c r="E1349" s="39">
        <v>1</v>
      </c>
      <c r="F1349" s="39">
        <v>1</v>
      </c>
      <c r="G1349" s="126">
        <v>1</v>
      </c>
      <c r="H1349" s="38">
        <v>1.085</v>
      </c>
      <c r="I1349" s="38">
        <v>1.085</v>
      </c>
      <c r="J1349" s="41">
        <v>1</v>
      </c>
      <c r="K1349" s="41">
        <v>1</v>
      </c>
      <c r="L1349" s="41"/>
      <c r="M1349" s="37">
        <v>77093</v>
      </c>
      <c r="N1349" s="125" t="s">
        <v>231</v>
      </c>
    </row>
    <row r="1350" spans="1:14" x14ac:dyDescent="0.4">
      <c r="A1350" s="40" t="str">
        <f t="shared" si="20"/>
        <v>77094 HARRIS</v>
      </c>
      <c r="B1350" s="38">
        <v>1</v>
      </c>
      <c r="C1350" s="38">
        <v>1</v>
      </c>
      <c r="D1350" s="39">
        <v>1</v>
      </c>
      <c r="E1350" s="39">
        <v>1</v>
      </c>
      <c r="F1350" s="39">
        <v>1</v>
      </c>
      <c r="G1350" s="126">
        <v>1</v>
      </c>
      <c r="H1350" s="38">
        <v>1</v>
      </c>
      <c r="I1350" s="38">
        <v>1</v>
      </c>
      <c r="J1350" s="41">
        <v>1</v>
      </c>
      <c r="K1350" s="41">
        <v>1</v>
      </c>
      <c r="L1350" s="41"/>
      <c r="M1350" s="37">
        <v>77094</v>
      </c>
      <c r="N1350" s="125" t="s">
        <v>231</v>
      </c>
    </row>
    <row r="1351" spans="1:14" x14ac:dyDescent="0.4">
      <c r="A1351" s="40" t="str">
        <f t="shared" si="20"/>
        <v>77095 HARRIS</v>
      </c>
      <c r="B1351" s="38">
        <v>1</v>
      </c>
      <c r="C1351" s="38">
        <v>1</v>
      </c>
      <c r="D1351" s="39">
        <v>1</v>
      </c>
      <c r="E1351" s="39">
        <v>1</v>
      </c>
      <c r="F1351" s="39">
        <v>1</v>
      </c>
      <c r="G1351" s="126">
        <v>1</v>
      </c>
      <c r="H1351" s="38">
        <v>1</v>
      </c>
      <c r="I1351" s="38">
        <v>1</v>
      </c>
      <c r="J1351" s="41">
        <v>1</v>
      </c>
      <c r="K1351" s="41">
        <v>1</v>
      </c>
      <c r="L1351" s="41"/>
      <c r="M1351" s="37">
        <v>77095</v>
      </c>
      <c r="N1351" s="125" t="s">
        <v>231</v>
      </c>
    </row>
    <row r="1352" spans="1:14" x14ac:dyDescent="0.4">
      <c r="A1352" s="40" t="str">
        <f t="shared" ref="A1352:A1415" si="21">M1352&amp;" "&amp;N1352</f>
        <v>77096 HARRIS</v>
      </c>
      <c r="B1352" s="38">
        <v>1.0049999999999999</v>
      </c>
      <c r="C1352" s="38">
        <v>1.0049999999999999</v>
      </c>
      <c r="D1352" s="39">
        <v>1</v>
      </c>
      <c r="E1352" s="39">
        <v>1</v>
      </c>
      <c r="F1352" s="39">
        <v>1</v>
      </c>
      <c r="G1352" s="126">
        <v>1</v>
      </c>
      <c r="H1352" s="38">
        <v>1.0549999999999999</v>
      </c>
      <c r="I1352" s="38">
        <v>1.0549999999999999</v>
      </c>
      <c r="J1352" s="41">
        <v>1</v>
      </c>
      <c r="K1352" s="41">
        <v>1</v>
      </c>
      <c r="L1352" s="41"/>
      <c r="M1352" s="37">
        <v>77096</v>
      </c>
      <c r="N1352" s="125" t="s">
        <v>231</v>
      </c>
    </row>
    <row r="1353" spans="1:14" x14ac:dyDescent="0.4">
      <c r="A1353" s="40" t="str">
        <f t="shared" si="21"/>
        <v>77098 HARRIS</v>
      </c>
      <c r="B1353" s="38">
        <v>1</v>
      </c>
      <c r="C1353" s="38">
        <v>1</v>
      </c>
      <c r="D1353" s="39">
        <v>1</v>
      </c>
      <c r="E1353" s="39">
        <v>1</v>
      </c>
      <c r="F1353" s="39">
        <v>1</v>
      </c>
      <c r="G1353" s="126">
        <v>1</v>
      </c>
      <c r="H1353" s="38">
        <v>1</v>
      </c>
      <c r="I1353" s="38">
        <v>1</v>
      </c>
      <c r="J1353" s="41">
        <v>1</v>
      </c>
      <c r="K1353" s="41">
        <v>1</v>
      </c>
      <c r="L1353" s="41"/>
      <c r="M1353" s="37">
        <v>77098</v>
      </c>
      <c r="N1353" s="125" t="s">
        <v>231</v>
      </c>
    </row>
    <row r="1354" spans="1:14" x14ac:dyDescent="0.4">
      <c r="A1354" s="40" t="str">
        <f t="shared" si="21"/>
        <v>77099 FORT BEND</v>
      </c>
      <c r="B1354" s="38">
        <v>1.1200000000000001</v>
      </c>
      <c r="C1354" s="38">
        <v>1.1200000000000001</v>
      </c>
      <c r="D1354" s="39">
        <v>0.68799999999999994</v>
      </c>
      <c r="E1354" s="39">
        <v>0.88800000000000001</v>
      </c>
      <c r="F1354" s="39">
        <v>0.7</v>
      </c>
      <c r="G1354" s="126">
        <v>0.98699999999999999</v>
      </c>
      <c r="H1354" s="38">
        <v>0.93500000000000005</v>
      </c>
      <c r="I1354" s="38">
        <v>0.93500000000000005</v>
      </c>
      <c r="J1354" s="41">
        <v>1</v>
      </c>
      <c r="K1354" s="41">
        <v>1</v>
      </c>
      <c r="L1354" s="41"/>
      <c r="M1354" s="37">
        <v>77099</v>
      </c>
      <c r="N1354" s="125" t="s">
        <v>232</v>
      </c>
    </row>
    <row r="1355" spans="1:14" x14ac:dyDescent="0.4">
      <c r="A1355" s="40" t="str">
        <f t="shared" si="21"/>
        <v>77099 HARRIS</v>
      </c>
      <c r="B1355" s="38">
        <v>1.0049999999999999</v>
      </c>
      <c r="C1355" s="38">
        <v>1.0049999999999999</v>
      </c>
      <c r="D1355" s="39">
        <v>1</v>
      </c>
      <c r="E1355" s="39">
        <v>1</v>
      </c>
      <c r="F1355" s="39">
        <v>1</v>
      </c>
      <c r="G1355" s="126">
        <v>1</v>
      </c>
      <c r="H1355" s="38">
        <v>1.0549999999999999</v>
      </c>
      <c r="I1355" s="38">
        <v>1.0549999999999999</v>
      </c>
      <c r="J1355" s="41">
        <v>1</v>
      </c>
      <c r="K1355" s="41">
        <v>1</v>
      </c>
      <c r="L1355" s="41"/>
      <c r="M1355" s="37">
        <v>77099</v>
      </c>
      <c r="N1355" s="125" t="s">
        <v>231</v>
      </c>
    </row>
    <row r="1356" spans="1:14" x14ac:dyDescent="0.4">
      <c r="A1356" s="40" t="str">
        <f t="shared" si="21"/>
        <v>77301 MONTGOMERY</v>
      </c>
      <c r="B1356" s="38">
        <v>0.97499999999999998</v>
      </c>
      <c r="C1356" s="38">
        <v>0.97499999999999998</v>
      </c>
      <c r="D1356" s="39">
        <v>0.68799999999999994</v>
      </c>
      <c r="E1356" s="39">
        <v>0.72699999999999998</v>
      </c>
      <c r="F1356" s="39">
        <v>0.7</v>
      </c>
      <c r="G1356" s="126">
        <v>0.79</v>
      </c>
      <c r="H1356" s="38">
        <v>1.0349999999999999</v>
      </c>
      <c r="I1356" s="38">
        <v>1.0349999999999999</v>
      </c>
      <c r="J1356" s="41">
        <v>1</v>
      </c>
      <c r="K1356" s="41">
        <v>1</v>
      </c>
      <c r="L1356" s="41"/>
      <c r="M1356" s="37">
        <v>77301</v>
      </c>
      <c r="N1356" s="125" t="s">
        <v>234</v>
      </c>
    </row>
    <row r="1357" spans="1:14" x14ac:dyDescent="0.4">
      <c r="A1357" s="40" t="str">
        <f t="shared" si="21"/>
        <v>77302 MONTGOMERY</v>
      </c>
      <c r="B1357" s="38">
        <v>0.97499999999999998</v>
      </c>
      <c r="C1357" s="38">
        <v>0.97499999999999998</v>
      </c>
      <c r="D1357" s="39">
        <v>0.68799999999999994</v>
      </c>
      <c r="E1357" s="39">
        <v>0.72699999999999998</v>
      </c>
      <c r="F1357" s="39">
        <v>0.7</v>
      </c>
      <c r="G1357" s="126">
        <v>0.79</v>
      </c>
      <c r="H1357" s="38">
        <v>1.0349999999999999</v>
      </c>
      <c r="I1357" s="38">
        <v>1.0349999999999999</v>
      </c>
      <c r="J1357" s="41">
        <v>1</v>
      </c>
      <c r="K1357" s="41">
        <v>1</v>
      </c>
      <c r="L1357" s="41"/>
      <c r="M1357" s="37">
        <v>77302</v>
      </c>
      <c r="N1357" s="125" t="s">
        <v>234</v>
      </c>
    </row>
    <row r="1358" spans="1:14" x14ac:dyDescent="0.4">
      <c r="A1358" s="40" t="str">
        <f t="shared" si="21"/>
        <v>77303 MONTGOMERY</v>
      </c>
      <c r="B1358" s="38">
        <v>0.97499999999999998</v>
      </c>
      <c r="C1358" s="38">
        <v>0.97499999999999998</v>
      </c>
      <c r="D1358" s="39">
        <v>0.68799999999999994</v>
      </c>
      <c r="E1358" s="39">
        <v>0.72699999999999998</v>
      </c>
      <c r="F1358" s="39">
        <v>0.7</v>
      </c>
      <c r="G1358" s="126">
        <v>0.79</v>
      </c>
      <c r="H1358" s="38">
        <v>1.0349999999999999</v>
      </c>
      <c r="I1358" s="38">
        <v>1.0349999999999999</v>
      </c>
      <c r="J1358" s="41">
        <v>1</v>
      </c>
      <c r="K1358" s="41">
        <v>1</v>
      </c>
      <c r="L1358" s="41"/>
      <c r="M1358" s="37">
        <v>77303</v>
      </c>
      <c r="N1358" s="125" t="s">
        <v>234</v>
      </c>
    </row>
    <row r="1359" spans="1:14" x14ac:dyDescent="0.4">
      <c r="A1359" s="40" t="str">
        <f t="shared" si="21"/>
        <v>77304 MONTGOMERY</v>
      </c>
      <c r="B1359" s="38">
        <v>0.97499999999999998</v>
      </c>
      <c r="C1359" s="38">
        <v>0.97499999999999998</v>
      </c>
      <c r="D1359" s="39">
        <v>0.68799999999999994</v>
      </c>
      <c r="E1359" s="39">
        <v>0.72699999999999998</v>
      </c>
      <c r="F1359" s="39">
        <v>0.7</v>
      </c>
      <c r="G1359" s="126">
        <v>0.79</v>
      </c>
      <c r="H1359" s="38">
        <v>1.0349999999999999</v>
      </c>
      <c r="I1359" s="38">
        <v>1.0349999999999999</v>
      </c>
      <c r="J1359" s="41">
        <v>1</v>
      </c>
      <c r="K1359" s="41">
        <v>1</v>
      </c>
      <c r="L1359" s="41"/>
      <c r="M1359" s="37">
        <v>77304</v>
      </c>
      <c r="N1359" s="125" t="s">
        <v>234</v>
      </c>
    </row>
    <row r="1360" spans="1:14" x14ac:dyDescent="0.4">
      <c r="A1360" s="40" t="str">
        <f t="shared" si="21"/>
        <v>77306 MONTGOMERY</v>
      </c>
      <c r="B1360" s="38">
        <v>0.97499999999999998</v>
      </c>
      <c r="C1360" s="38">
        <v>0.97499999999999998</v>
      </c>
      <c r="D1360" s="39">
        <v>0.68799999999999994</v>
      </c>
      <c r="E1360" s="39">
        <v>0.72699999999999998</v>
      </c>
      <c r="F1360" s="39">
        <v>0.7</v>
      </c>
      <c r="G1360" s="126">
        <v>0.79</v>
      </c>
      <c r="H1360" s="38">
        <v>1.0349999999999999</v>
      </c>
      <c r="I1360" s="38">
        <v>1.0349999999999999</v>
      </c>
      <c r="J1360" s="41">
        <v>1</v>
      </c>
      <c r="K1360" s="41">
        <v>1</v>
      </c>
      <c r="L1360" s="41"/>
      <c r="M1360" s="37">
        <v>77306</v>
      </c>
      <c r="N1360" s="125" t="s">
        <v>234</v>
      </c>
    </row>
    <row r="1361" spans="1:14" x14ac:dyDescent="0.4">
      <c r="A1361" s="40" t="str">
        <f t="shared" si="21"/>
        <v>77316 MONTGOMERY</v>
      </c>
      <c r="B1361" s="38">
        <v>0.97499999999999998</v>
      </c>
      <c r="C1361" s="38">
        <v>0.97499999999999998</v>
      </c>
      <c r="D1361" s="39">
        <v>0.68799999999999994</v>
      </c>
      <c r="E1361" s="39">
        <v>0.72699999999999998</v>
      </c>
      <c r="F1361" s="39">
        <v>0.7</v>
      </c>
      <c r="G1361" s="126">
        <v>0.79</v>
      </c>
      <c r="H1361" s="38">
        <v>1.0349999999999999</v>
      </c>
      <c r="I1361" s="38">
        <v>1.0349999999999999</v>
      </c>
      <c r="J1361" s="41">
        <v>1</v>
      </c>
      <c r="K1361" s="41">
        <v>1</v>
      </c>
      <c r="L1361" s="41"/>
      <c r="M1361" s="37">
        <v>77316</v>
      </c>
      <c r="N1361" s="125" t="s">
        <v>234</v>
      </c>
    </row>
    <row r="1362" spans="1:14" x14ac:dyDescent="0.4">
      <c r="A1362" s="40" t="str">
        <f t="shared" si="21"/>
        <v>77318 MONTGOMERY</v>
      </c>
      <c r="B1362" s="38">
        <v>0.97499999999999998</v>
      </c>
      <c r="C1362" s="38">
        <v>0.97499999999999998</v>
      </c>
      <c r="D1362" s="39">
        <v>0.68799999999999994</v>
      </c>
      <c r="E1362" s="39">
        <v>0.72699999999999998</v>
      </c>
      <c r="F1362" s="39">
        <v>0.7</v>
      </c>
      <c r="G1362" s="126">
        <v>0.79</v>
      </c>
      <c r="H1362" s="38">
        <v>1.0349999999999999</v>
      </c>
      <c r="I1362" s="38">
        <v>1.0349999999999999</v>
      </c>
      <c r="J1362" s="41">
        <v>1</v>
      </c>
      <c r="K1362" s="41">
        <v>1</v>
      </c>
      <c r="L1362" s="41"/>
      <c r="M1362" s="37">
        <v>77318</v>
      </c>
      <c r="N1362" s="125" t="s">
        <v>234</v>
      </c>
    </row>
    <row r="1363" spans="1:14" x14ac:dyDescent="0.4">
      <c r="A1363" s="40" t="str">
        <f t="shared" si="21"/>
        <v>77320 SAN JACINTO</v>
      </c>
      <c r="B1363" s="38">
        <v>0.80500000000000005</v>
      </c>
      <c r="C1363" s="38">
        <v>0.80500000000000005</v>
      </c>
      <c r="D1363" s="39">
        <v>0.68799999999999994</v>
      </c>
      <c r="E1363" s="39">
        <v>0.73199999999999998</v>
      </c>
      <c r="F1363" s="39">
        <v>0.7</v>
      </c>
      <c r="G1363" s="126">
        <v>0.747</v>
      </c>
      <c r="H1363" s="38">
        <v>1.07</v>
      </c>
      <c r="I1363" s="38">
        <v>1.07</v>
      </c>
      <c r="J1363" s="41">
        <v>1</v>
      </c>
      <c r="K1363" s="41">
        <v>1</v>
      </c>
      <c r="L1363" s="41"/>
      <c r="M1363" s="37">
        <v>77320</v>
      </c>
      <c r="N1363" s="125" t="s">
        <v>235</v>
      </c>
    </row>
    <row r="1364" spans="1:14" x14ac:dyDescent="0.4">
      <c r="A1364" s="40" t="str">
        <f t="shared" si="21"/>
        <v>77320 WALKER</v>
      </c>
      <c r="B1364" s="38">
        <v>0.88</v>
      </c>
      <c r="C1364" s="38">
        <v>0.88</v>
      </c>
      <c r="D1364" s="39">
        <v>0.68799999999999994</v>
      </c>
      <c r="E1364" s="39">
        <v>0.66700000000000004</v>
      </c>
      <c r="F1364" s="39">
        <v>0.7</v>
      </c>
      <c r="G1364" s="126">
        <v>0.72199999999999998</v>
      </c>
      <c r="H1364" s="38">
        <v>0.96499999999999997</v>
      </c>
      <c r="I1364" s="38">
        <v>0.96499999999999997</v>
      </c>
      <c r="J1364" s="41">
        <v>1</v>
      </c>
      <c r="K1364" s="41">
        <v>1</v>
      </c>
      <c r="L1364" s="41"/>
      <c r="M1364" s="37">
        <v>77320</v>
      </c>
      <c r="N1364" s="125" t="s">
        <v>158</v>
      </c>
    </row>
    <row r="1365" spans="1:14" x14ac:dyDescent="0.4">
      <c r="A1365" s="40" t="str">
        <f t="shared" si="21"/>
        <v>77327 LIBERTY</v>
      </c>
      <c r="B1365" s="38">
        <v>1.04</v>
      </c>
      <c r="C1365" s="38">
        <v>1.04</v>
      </c>
      <c r="D1365" s="39">
        <v>0.71199999999999997</v>
      </c>
      <c r="E1365" s="39">
        <v>0.76500000000000001</v>
      </c>
      <c r="F1365" s="39">
        <v>0.7</v>
      </c>
      <c r="G1365" s="126">
        <v>0.84099999999999997</v>
      </c>
      <c r="H1365" s="38">
        <v>1.0149999999999999</v>
      </c>
      <c r="I1365" s="38">
        <v>1.0149999999999999</v>
      </c>
      <c r="J1365" s="41">
        <v>1</v>
      </c>
      <c r="K1365" s="41">
        <v>1</v>
      </c>
      <c r="L1365" s="41"/>
      <c r="M1365" s="37">
        <v>77327</v>
      </c>
      <c r="N1365" s="125" t="s">
        <v>236</v>
      </c>
    </row>
    <row r="1366" spans="1:14" x14ac:dyDescent="0.4">
      <c r="A1366" s="40" t="str">
        <f t="shared" si="21"/>
        <v>77327 MONTGOMERY</v>
      </c>
      <c r="B1366" s="38">
        <v>0.97499999999999998</v>
      </c>
      <c r="C1366" s="38">
        <v>0.97499999999999998</v>
      </c>
      <c r="D1366" s="39">
        <v>0.68799999999999994</v>
      </c>
      <c r="E1366" s="39">
        <v>0.72699999999999998</v>
      </c>
      <c r="F1366" s="39">
        <v>0.7</v>
      </c>
      <c r="G1366" s="126">
        <v>0.79</v>
      </c>
      <c r="H1366" s="38">
        <v>1.0349999999999999</v>
      </c>
      <c r="I1366" s="38">
        <v>1.0349999999999999</v>
      </c>
      <c r="J1366" s="41">
        <v>1</v>
      </c>
      <c r="K1366" s="41">
        <v>1</v>
      </c>
      <c r="L1366" s="41"/>
      <c r="M1366" s="37">
        <v>77327</v>
      </c>
      <c r="N1366" s="125" t="s">
        <v>234</v>
      </c>
    </row>
    <row r="1367" spans="1:14" x14ac:dyDescent="0.4">
      <c r="A1367" s="40" t="str">
        <f t="shared" si="21"/>
        <v>77327 SAN JACINTO</v>
      </c>
      <c r="B1367" s="38">
        <v>0.80500000000000005</v>
      </c>
      <c r="C1367" s="38">
        <v>0.80500000000000005</v>
      </c>
      <c r="D1367" s="39">
        <v>0.68799999999999994</v>
      </c>
      <c r="E1367" s="39">
        <v>0.73199999999999998</v>
      </c>
      <c r="F1367" s="39">
        <v>0.7</v>
      </c>
      <c r="G1367" s="126">
        <v>0.747</v>
      </c>
      <c r="H1367" s="38">
        <v>1.07</v>
      </c>
      <c r="I1367" s="38">
        <v>1.07</v>
      </c>
      <c r="J1367" s="41">
        <v>1</v>
      </c>
      <c r="K1367" s="41">
        <v>1</v>
      </c>
      <c r="L1367" s="41"/>
      <c r="M1367" s="37">
        <v>77327</v>
      </c>
      <c r="N1367" s="125" t="s">
        <v>235</v>
      </c>
    </row>
    <row r="1368" spans="1:14" x14ac:dyDescent="0.4">
      <c r="A1368" s="40" t="str">
        <f t="shared" si="21"/>
        <v>77328 LIBERTY</v>
      </c>
      <c r="B1368" s="38">
        <v>1.04</v>
      </c>
      <c r="C1368" s="38">
        <v>1.04</v>
      </c>
      <c r="D1368" s="39">
        <v>0.71199999999999997</v>
      </c>
      <c r="E1368" s="39">
        <v>0.76500000000000001</v>
      </c>
      <c r="F1368" s="39">
        <v>0.7</v>
      </c>
      <c r="G1368" s="126">
        <v>0.84099999999999997</v>
      </c>
      <c r="H1368" s="38">
        <v>1.0149999999999999</v>
      </c>
      <c r="I1368" s="38">
        <v>1.0149999999999999</v>
      </c>
      <c r="J1368" s="41">
        <v>1</v>
      </c>
      <c r="K1368" s="41">
        <v>1</v>
      </c>
      <c r="L1368" s="41"/>
      <c r="M1368" s="37">
        <v>77328</v>
      </c>
      <c r="N1368" s="125" t="s">
        <v>236</v>
      </c>
    </row>
    <row r="1369" spans="1:14" x14ac:dyDescent="0.4">
      <c r="A1369" s="40" t="str">
        <f t="shared" si="21"/>
        <v>77328 MONTGOMERY</v>
      </c>
      <c r="B1369" s="38">
        <v>0.97499999999999998</v>
      </c>
      <c r="C1369" s="38">
        <v>0.97499999999999998</v>
      </c>
      <c r="D1369" s="39">
        <v>0.68799999999999994</v>
      </c>
      <c r="E1369" s="39">
        <v>0.72699999999999998</v>
      </c>
      <c r="F1369" s="39">
        <v>0.7</v>
      </c>
      <c r="G1369" s="126">
        <v>0.79</v>
      </c>
      <c r="H1369" s="38">
        <v>1.0349999999999999</v>
      </c>
      <c r="I1369" s="38">
        <v>1.0349999999999999</v>
      </c>
      <c r="J1369" s="41">
        <v>1</v>
      </c>
      <c r="K1369" s="41">
        <v>1</v>
      </c>
      <c r="L1369" s="41"/>
      <c r="M1369" s="37">
        <v>77328</v>
      </c>
      <c r="N1369" s="125" t="s">
        <v>234</v>
      </c>
    </row>
    <row r="1370" spans="1:14" x14ac:dyDescent="0.4">
      <c r="A1370" s="40" t="str">
        <f t="shared" si="21"/>
        <v>77328 SAN JACINTO</v>
      </c>
      <c r="B1370" s="38">
        <v>0.80500000000000005</v>
      </c>
      <c r="C1370" s="38">
        <v>0.80500000000000005</v>
      </c>
      <c r="D1370" s="39">
        <v>0.68799999999999994</v>
      </c>
      <c r="E1370" s="39">
        <v>0.73199999999999998</v>
      </c>
      <c r="F1370" s="39">
        <v>0.7</v>
      </c>
      <c r="G1370" s="126">
        <v>0.747</v>
      </c>
      <c r="H1370" s="38">
        <v>1.07</v>
      </c>
      <c r="I1370" s="38">
        <v>1.07</v>
      </c>
      <c r="J1370" s="41">
        <v>1</v>
      </c>
      <c r="K1370" s="41">
        <v>1</v>
      </c>
      <c r="L1370" s="41"/>
      <c r="M1370" s="37">
        <v>77328</v>
      </c>
      <c r="N1370" s="125" t="s">
        <v>235</v>
      </c>
    </row>
    <row r="1371" spans="1:14" x14ac:dyDescent="0.4">
      <c r="A1371" s="40" t="str">
        <f t="shared" si="21"/>
        <v>77331 SAN JACINTO</v>
      </c>
      <c r="B1371" s="38">
        <v>0.80500000000000005</v>
      </c>
      <c r="C1371" s="38">
        <v>0.80500000000000005</v>
      </c>
      <c r="D1371" s="39">
        <v>0.68799999999999994</v>
      </c>
      <c r="E1371" s="39">
        <v>0.73199999999999998</v>
      </c>
      <c r="F1371" s="39">
        <v>0.7</v>
      </c>
      <c r="G1371" s="126">
        <v>0.747</v>
      </c>
      <c r="H1371" s="38">
        <v>1.07</v>
      </c>
      <c r="I1371" s="38">
        <v>1.07</v>
      </c>
      <c r="J1371" s="41">
        <v>1</v>
      </c>
      <c r="K1371" s="41">
        <v>1</v>
      </c>
      <c r="L1371" s="41"/>
      <c r="M1371" s="37">
        <v>77331</v>
      </c>
      <c r="N1371" s="125" t="s">
        <v>235</v>
      </c>
    </row>
    <row r="1372" spans="1:14" x14ac:dyDescent="0.4">
      <c r="A1372" s="40" t="str">
        <f t="shared" si="21"/>
        <v>77335 POLK</v>
      </c>
      <c r="B1372" s="38">
        <v>0.77</v>
      </c>
      <c r="C1372" s="38">
        <v>0.77</v>
      </c>
      <c r="D1372" s="39">
        <v>0.68799999999999994</v>
      </c>
      <c r="E1372" s="39">
        <v>0.66400000000000003</v>
      </c>
      <c r="F1372" s="39">
        <v>0.7</v>
      </c>
      <c r="G1372" s="126">
        <v>0.74299999999999999</v>
      </c>
      <c r="H1372" s="38">
        <v>0.9</v>
      </c>
      <c r="I1372" s="38">
        <v>0.82</v>
      </c>
      <c r="J1372" s="41">
        <v>1</v>
      </c>
      <c r="K1372" s="41">
        <v>1</v>
      </c>
      <c r="L1372" s="41"/>
      <c r="M1372" s="37">
        <v>77335</v>
      </c>
      <c r="N1372" s="125" t="s">
        <v>164</v>
      </c>
    </row>
    <row r="1373" spans="1:14" x14ac:dyDescent="0.4">
      <c r="A1373" s="40" t="str">
        <f t="shared" si="21"/>
        <v>77336 HARRIS</v>
      </c>
      <c r="B1373" s="38">
        <v>1</v>
      </c>
      <c r="C1373" s="38">
        <v>1</v>
      </c>
      <c r="D1373" s="39">
        <v>1</v>
      </c>
      <c r="E1373" s="39">
        <v>1</v>
      </c>
      <c r="F1373" s="39">
        <v>1</v>
      </c>
      <c r="G1373" s="126">
        <v>1</v>
      </c>
      <c r="H1373" s="38">
        <v>1</v>
      </c>
      <c r="I1373" s="38">
        <v>1</v>
      </c>
      <c r="J1373" s="41">
        <v>1</v>
      </c>
      <c r="K1373" s="41">
        <v>1</v>
      </c>
      <c r="L1373" s="41"/>
      <c r="M1373" s="37">
        <v>77336</v>
      </c>
      <c r="N1373" s="125" t="s">
        <v>231</v>
      </c>
    </row>
    <row r="1374" spans="1:14" x14ac:dyDescent="0.4">
      <c r="A1374" s="40" t="str">
        <f t="shared" si="21"/>
        <v>77338 HARRIS</v>
      </c>
      <c r="B1374" s="38">
        <v>1</v>
      </c>
      <c r="C1374" s="38">
        <v>1</v>
      </c>
      <c r="D1374" s="39">
        <v>1</v>
      </c>
      <c r="E1374" s="39">
        <v>1</v>
      </c>
      <c r="F1374" s="39">
        <v>1</v>
      </c>
      <c r="G1374" s="126">
        <v>1</v>
      </c>
      <c r="H1374" s="38">
        <v>1</v>
      </c>
      <c r="I1374" s="38">
        <v>1</v>
      </c>
      <c r="J1374" s="41">
        <v>1</v>
      </c>
      <c r="K1374" s="41">
        <v>1</v>
      </c>
      <c r="L1374" s="41"/>
      <c r="M1374" s="37">
        <v>77338</v>
      </c>
      <c r="N1374" s="125" t="s">
        <v>231</v>
      </c>
    </row>
    <row r="1375" spans="1:14" x14ac:dyDescent="0.4">
      <c r="A1375" s="40" t="str">
        <f t="shared" si="21"/>
        <v>77339 HARRIS</v>
      </c>
      <c r="B1375" s="38">
        <v>1</v>
      </c>
      <c r="C1375" s="38">
        <v>1</v>
      </c>
      <c r="D1375" s="39">
        <v>1</v>
      </c>
      <c r="E1375" s="39">
        <v>1</v>
      </c>
      <c r="F1375" s="39">
        <v>1</v>
      </c>
      <c r="G1375" s="126">
        <v>1</v>
      </c>
      <c r="H1375" s="38">
        <v>1</v>
      </c>
      <c r="I1375" s="38">
        <v>1</v>
      </c>
      <c r="J1375" s="41">
        <v>1</v>
      </c>
      <c r="K1375" s="41">
        <v>1</v>
      </c>
      <c r="L1375" s="41"/>
      <c r="M1375" s="37">
        <v>77339</v>
      </c>
      <c r="N1375" s="125" t="s">
        <v>231</v>
      </c>
    </row>
    <row r="1376" spans="1:14" x14ac:dyDescent="0.4">
      <c r="A1376" s="40" t="str">
        <f t="shared" si="21"/>
        <v>77339 MONTGOMERY</v>
      </c>
      <c r="B1376" s="38">
        <v>0.97499999999999998</v>
      </c>
      <c r="C1376" s="38">
        <v>0.97499999999999998</v>
      </c>
      <c r="D1376" s="39">
        <v>0.68799999999999994</v>
      </c>
      <c r="E1376" s="39">
        <v>0.72699999999999998</v>
      </c>
      <c r="F1376" s="39">
        <v>0.7</v>
      </c>
      <c r="G1376" s="126">
        <v>0.79</v>
      </c>
      <c r="H1376" s="38">
        <v>1.0349999999999999</v>
      </c>
      <c r="I1376" s="38">
        <v>1.0349999999999999</v>
      </c>
      <c r="J1376" s="41">
        <v>1</v>
      </c>
      <c r="K1376" s="41">
        <v>1</v>
      </c>
      <c r="L1376" s="41"/>
      <c r="M1376" s="37">
        <v>77339</v>
      </c>
      <c r="N1376" s="125" t="s">
        <v>234</v>
      </c>
    </row>
    <row r="1377" spans="1:14" x14ac:dyDescent="0.4">
      <c r="A1377" s="40" t="str">
        <f t="shared" si="21"/>
        <v>77340 WALKER</v>
      </c>
      <c r="B1377" s="38">
        <v>0.88</v>
      </c>
      <c r="C1377" s="38">
        <v>0.88</v>
      </c>
      <c r="D1377" s="39">
        <v>0.68799999999999994</v>
      </c>
      <c r="E1377" s="39">
        <v>0.66700000000000004</v>
      </c>
      <c r="F1377" s="39">
        <v>0.7</v>
      </c>
      <c r="G1377" s="126">
        <v>0.72199999999999998</v>
      </c>
      <c r="H1377" s="38">
        <v>0.96499999999999997</v>
      </c>
      <c r="I1377" s="38">
        <v>0.96499999999999997</v>
      </c>
      <c r="J1377" s="41">
        <v>1</v>
      </c>
      <c r="K1377" s="41">
        <v>1</v>
      </c>
      <c r="L1377" s="41"/>
      <c r="M1377" s="37">
        <v>77340</v>
      </c>
      <c r="N1377" s="125" t="s">
        <v>158</v>
      </c>
    </row>
    <row r="1378" spans="1:14" x14ac:dyDescent="0.4">
      <c r="A1378" s="40" t="str">
        <f t="shared" si="21"/>
        <v>77345 HARRIS</v>
      </c>
      <c r="B1378" s="38">
        <v>1</v>
      </c>
      <c r="C1378" s="38">
        <v>1</v>
      </c>
      <c r="D1378" s="39">
        <v>1</v>
      </c>
      <c r="E1378" s="39">
        <v>1</v>
      </c>
      <c r="F1378" s="39">
        <v>1</v>
      </c>
      <c r="G1378" s="126">
        <v>1</v>
      </c>
      <c r="H1378" s="38">
        <v>1</v>
      </c>
      <c r="I1378" s="38">
        <v>1</v>
      </c>
      <c r="J1378" s="41">
        <v>1</v>
      </c>
      <c r="K1378" s="41">
        <v>1</v>
      </c>
      <c r="L1378" s="41"/>
      <c r="M1378" s="37">
        <v>77345</v>
      </c>
      <c r="N1378" s="125" t="s">
        <v>231</v>
      </c>
    </row>
    <row r="1379" spans="1:14" x14ac:dyDescent="0.4">
      <c r="A1379" s="40" t="str">
        <f t="shared" si="21"/>
        <v>77346 HARRIS</v>
      </c>
      <c r="B1379" s="38">
        <v>1</v>
      </c>
      <c r="C1379" s="38">
        <v>1</v>
      </c>
      <c r="D1379" s="39">
        <v>1</v>
      </c>
      <c r="E1379" s="39">
        <v>1</v>
      </c>
      <c r="F1379" s="39">
        <v>1</v>
      </c>
      <c r="G1379" s="126">
        <v>1</v>
      </c>
      <c r="H1379" s="38">
        <v>1</v>
      </c>
      <c r="I1379" s="38">
        <v>1</v>
      </c>
      <c r="J1379" s="41">
        <v>1</v>
      </c>
      <c r="K1379" s="41">
        <v>1</v>
      </c>
      <c r="L1379" s="41"/>
      <c r="M1379" s="37">
        <v>77346</v>
      </c>
      <c r="N1379" s="125" t="s">
        <v>231</v>
      </c>
    </row>
    <row r="1380" spans="1:14" x14ac:dyDescent="0.4">
      <c r="A1380" s="40" t="str">
        <f t="shared" si="21"/>
        <v>77351 POLK</v>
      </c>
      <c r="B1380" s="38">
        <v>0.77</v>
      </c>
      <c r="C1380" s="38">
        <v>0.77</v>
      </c>
      <c r="D1380" s="39">
        <v>0.68799999999999994</v>
      </c>
      <c r="E1380" s="39">
        <v>0.66400000000000003</v>
      </c>
      <c r="F1380" s="39">
        <v>0.7</v>
      </c>
      <c r="G1380" s="126">
        <v>0.74299999999999999</v>
      </c>
      <c r="H1380" s="38">
        <v>0.9</v>
      </c>
      <c r="I1380" s="38">
        <v>0.82</v>
      </c>
      <c r="J1380" s="41">
        <v>1</v>
      </c>
      <c r="K1380" s="41">
        <v>1</v>
      </c>
      <c r="L1380" s="41"/>
      <c r="M1380" s="37">
        <v>77351</v>
      </c>
      <c r="N1380" s="125" t="s">
        <v>164</v>
      </c>
    </row>
    <row r="1381" spans="1:14" x14ac:dyDescent="0.4">
      <c r="A1381" s="40" t="str">
        <f t="shared" si="21"/>
        <v>77354 MONTGOMERY</v>
      </c>
      <c r="B1381" s="38">
        <v>0.97499999999999998</v>
      </c>
      <c r="C1381" s="38">
        <v>0.97499999999999998</v>
      </c>
      <c r="D1381" s="39">
        <v>0.68799999999999994</v>
      </c>
      <c r="E1381" s="39">
        <v>0.72699999999999998</v>
      </c>
      <c r="F1381" s="39">
        <v>0.7</v>
      </c>
      <c r="G1381" s="126">
        <v>0.79</v>
      </c>
      <c r="H1381" s="38">
        <v>1.0349999999999999</v>
      </c>
      <c r="I1381" s="38">
        <v>1.0349999999999999</v>
      </c>
      <c r="J1381" s="41">
        <v>1</v>
      </c>
      <c r="K1381" s="41">
        <v>1</v>
      </c>
      <c r="L1381" s="41"/>
      <c r="M1381" s="37">
        <v>77354</v>
      </c>
      <c r="N1381" s="125" t="s">
        <v>234</v>
      </c>
    </row>
    <row r="1382" spans="1:14" x14ac:dyDescent="0.4">
      <c r="A1382" s="40" t="str">
        <f t="shared" si="21"/>
        <v>77355 MONTGOMERY</v>
      </c>
      <c r="B1382" s="38">
        <v>0.97499999999999998</v>
      </c>
      <c r="C1382" s="38">
        <v>0.97499999999999998</v>
      </c>
      <c r="D1382" s="39">
        <v>0.68799999999999994</v>
      </c>
      <c r="E1382" s="39">
        <v>0.72699999999999998</v>
      </c>
      <c r="F1382" s="39">
        <v>0.7</v>
      </c>
      <c r="G1382" s="126">
        <v>0.79</v>
      </c>
      <c r="H1382" s="38">
        <v>1.0349999999999999</v>
      </c>
      <c r="I1382" s="38">
        <v>1.0349999999999999</v>
      </c>
      <c r="J1382" s="41">
        <v>1</v>
      </c>
      <c r="K1382" s="41">
        <v>1</v>
      </c>
      <c r="L1382" s="41"/>
      <c r="M1382" s="37">
        <v>77355</v>
      </c>
      <c r="N1382" s="125" t="s">
        <v>234</v>
      </c>
    </row>
    <row r="1383" spans="1:14" x14ac:dyDescent="0.4">
      <c r="A1383" s="40" t="str">
        <f t="shared" si="21"/>
        <v>77355 WALLER</v>
      </c>
      <c r="B1383" s="38">
        <v>0.92</v>
      </c>
      <c r="C1383" s="38">
        <v>0.92</v>
      </c>
      <c r="D1383" s="39">
        <v>0.68799999999999994</v>
      </c>
      <c r="E1383" s="39">
        <v>0.66400000000000003</v>
      </c>
      <c r="F1383" s="39">
        <v>0.7</v>
      </c>
      <c r="G1383" s="126">
        <v>0.93899999999999995</v>
      </c>
      <c r="H1383" s="38">
        <v>1.04</v>
      </c>
      <c r="I1383" s="38">
        <v>1.04</v>
      </c>
      <c r="J1383" s="41">
        <v>1</v>
      </c>
      <c r="K1383" s="41">
        <v>1</v>
      </c>
      <c r="L1383" s="41"/>
      <c r="M1383" s="37">
        <v>77355</v>
      </c>
      <c r="N1383" s="125" t="s">
        <v>237</v>
      </c>
    </row>
    <row r="1384" spans="1:14" x14ac:dyDescent="0.4">
      <c r="A1384" s="40" t="str">
        <f t="shared" si="21"/>
        <v>77356 GRIMES</v>
      </c>
      <c r="B1384" s="38">
        <v>0.86499999999999999</v>
      </c>
      <c r="C1384" s="38">
        <v>0.86499999999999999</v>
      </c>
      <c r="D1384" s="39">
        <v>0.68799999999999994</v>
      </c>
      <c r="E1384" s="39">
        <v>0.66400000000000003</v>
      </c>
      <c r="F1384" s="39">
        <v>0.7</v>
      </c>
      <c r="G1384" s="126">
        <v>0.72199999999999998</v>
      </c>
      <c r="H1384" s="38">
        <v>1.01</v>
      </c>
      <c r="I1384" s="38">
        <v>1.01</v>
      </c>
      <c r="J1384" s="41">
        <v>1</v>
      </c>
      <c r="K1384" s="41">
        <v>1</v>
      </c>
      <c r="L1384" s="41"/>
      <c r="M1384" s="37">
        <v>77356</v>
      </c>
      <c r="N1384" s="125" t="s">
        <v>238</v>
      </c>
    </row>
    <row r="1385" spans="1:14" x14ac:dyDescent="0.4">
      <c r="A1385" s="40" t="str">
        <f t="shared" si="21"/>
        <v>77356 MONTGOMERY</v>
      </c>
      <c r="B1385" s="38">
        <v>0.97499999999999998</v>
      </c>
      <c r="C1385" s="38">
        <v>0.97499999999999998</v>
      </c>
      <c r="D1385" s="39">
        <v>0.68799999999999994</v>
      </c>
      <c r="E1385" s="39">
        <v>0.72699999999999998</v>
      </c>
      <c r="F1385" s="39">
        <v>0.7</v>
      </c>
      <c r="G1385" s="126">
        <v>0.79</v>
      </c>
      <c r="H1385" s="38">
        <v>1.0349999999999999</v>
      </c>
      <c r="I1385" s="38">
        <v>1.0349999999999999</v>
      </c>
      <c r="J1385" s="41">
        <v>1</v>
      </c>
      <c r="K1385" s="41">
        <v>1</v>
      </c>
      <c r="L1385" s="41"/>
      <c r="M1385" s="37">
        <v>77356</v>
      </c>
      <c r="N1385" s="125" t="s">
        <v>234</v>
      </c>
    </row>
    <row r="1386" spans="1:14" x14ac:dyDescent="0.4">
      <c r="A1386" s="40" t="str">
        <f t="shared" si="21"/>
        <v>77357 HARRIS</v>
      </c>
      <c r="B1386" s="38">
        <v>1</v>
      </c>
      <c r="C1386" s="38">
        <v>1</v>
      </c>
      <c r="D1386" s="39">
        <v>1</v>
      </c>
      <c r="E1386" s="39">
        <v>1</v>
      </c>
      <c r="F1386" s="39">
        <v>1</v>
      </c>
      <c r="G1386" s="126">
        <v>1</v>
      </c>
      <c r="H1386" s="38">
        <v>1</v>
      </c>
      <c r="I1386" s="38">
        <v>1</v>
      </c>
      <c r="J1386" s="41">
        <v>1</v>
      </c>
      <c r="K1386" s="41">
        <v>1</v>
      </c>
      <c r="L1386" s="41"/>
      <c r="M1386" s="37">
        <v>77357</v>
      </c>
      <c r="N1386" s="125" t="s">
        <v>231</v>
      </c>
    </row>
    <row r="1387" spans="1:14" x14ac:dyDescent="0.4">
      <c r="A1387" s="40" t="str">
        <f t="shared" si="21"/>
        <v>77357 LIBERTY</v>
      </c>
      <c r="B1387" s="38">
        <v>1.04</v>
      </c>
      <c r="C1387" s="38">
        <v>1.04</v>
      </c>
      <c r="D1387" s="39">
        <v>0.71199999999999997</v>
      </c>
      <c r="E1387" s="39">
        <v>0.76500000000000001</v>
      </c>
      <c r="F1387" s="39">
        <v>0.7</v>
      </c>
      <c r="G1387" s="126">
        <v>0.84099999999999997</v>
      </c>
      <c r="H1387" s="38">
        <v>1.0149999999999999</v>
      </c>
      <c r="I1387" s="38">
        <v>1.0149999999999999</v>
      </c>
      <c r="J1387" s="41">
        <v>1</v>
      </c>
      <c r="K1387" s="41">
        <v>1</v>
      </c>
      <c r="L1387" s="41"/>
      <c r="M1387" s="37">
        <v>77357</v>
      </c>
      <c r="N1387" s="125" t="s">
        <v>236</v>
      </c>
    </row>
    <row r="1388" spans="1:14" x14ac:dyDescent="0.4">
      <c r="A1388" s="40" t="str">
        <f t="shared" si="21"/>
        <v>77357 MONTGOMERY</v>
      </c>
      <c r="B1388" s="38">
        <v>0.97499999999999998</v>
      </c>
      <c r="C1388" s="38">
        <v>0.97499999999999998</v>
      </c>
      <c r="D1388" s="39">
        <v>0.68799999999999994</v>
      </c>
      <c r="E1388" s="39">
        <v>0.72699999999999998</v>
      </c>
      <c r="F1388" s="39">
        <v>0.7</v>
      </c>
      <c r="G1388" s="126">
        <v>0.79</v>
      </c>
      <c r="H1388" s="38">
        <v>1.0349999999999999</v>
      </c>
      <c r="I1388" s="38">
        <v>1.0349999999999999</v>
      </c>
      <c r="J1388" s="41">
        <v>1</v>
      </c>
      <c r="K1388" s="41">
        <v>1</v>
      </c>
      <c r="L1388" s="41"/>
      <c r="M1388" s="37">
        <v>77357</v>
      </c>
      <c r="N1388" s="125" t="s">
        <v>234</v>
      </c>
    </row>
    <row r="1389" spans="1:14" x14ac:dyDescent="0.4">
      <c r="A1389" s="40" t="str">
        <f t="shared" si="21"/>
        <v>77358 MONTGOMERY</v>
      </c>
      <c r="B1389" s="38">
        <v>0.97499999999999998</v>
      </c>
      <c r="C1389" s="38">
        <v>0.97499999999999998</v>
      </c>
      <c r="D1389" s="39">
        <v>0.68799999999999994</v>
      </c>
      <c r="E1389" s="39">
        <v>0.72699999999999998</v>
      </c>
      <c r="F1389" s="39">
        <v>0.7</v>
      </c>
      <c r="G1389" s="126">
        <v>0.79</v>
      </c>
      <c r="H1389" s="38">
        <v>1.0349999999999999</v>
      </c>
      <c r="I1389" s="38">
        <v>1.0349999999999999</v>
      </c>
      <c r="J1389" s="41">
        <v>1</v>
      </c>
      <c r="K1389" s="41">
        <v>1</v>
      </c>
      <c r="L1389" s="41"/>
      <c r="M1389" s="37">
        <v>77358</v>
      </c>
      <c r="N1389" s="125" t="s">
        <v>234</v>
      </c>
    </row>
    <row r="1390" spans="1:14" x14ac:dyDescent="0.4">
      <c r="A1390" s="40" t="str">
        <f t="shared" si="21"/>
        <v>77358 SAN JACINTO</v>
      </c>
      <c r="B1390" s="38">
        <v>0.80500000000000005</v>
      </c>
      <c r="C1390" s="38">
        <v>0.80500000000000005</v>
      </c>
      <c r="D1390" s="39">
        <v>0.68799999999999994</v>
      </c>
      <c r="E1390" s="39">
        <v>0.73199999999999998</v>
      </c>
      <c r="F1390" s="39">
        <v>0.7</v>
      </c>
      <c r="G1390" s="126">
        <v>0.747</v>
      </c>
      <c r="H1390" s="38">
        <v>1.07</v>
      </c>
      <c r="I1390" s="38">
        <v>1.07</v>
      </c>
      <c r="J1390" s="41">
        <v>1</v>
      </c>
      <c r="K1390" s="41">
        <v>1</v>
      </c>
      <c r="L1390" s="41"/>
      <c r="M1390" s="37">
        <v>77358</v>
      </c>
      <c r="N1390" s="125" t="s">
        <v>235</v>
      </c>
    </row>
    <row r="1391" spans="1:14" x14ac:dyDescent="0.4">
      <c r="A1391" s="40" t="str">
        <f t="shared" si="21"/>
        <v>77358 WALKER</v>
      </c>
      <c r="B1391" s="38">
        <v>0.88</v>
      </c>
      <c r="C1391" s="38">
        <v>0.88</v>
      </c>
      <c r="D1391" s="39">
        <v>0.68799999999999994</v>
      </c>
      <c r="E1391" s="39">
        <v>0.66700000000000004</v>
      </c>
      <c r="F1391" s="39">
        <v>0.7</v>
      </c>
      <c r="G1391" s="126">
        <v>0.72199999999999998</v>
      </c>
      <c r="H1391" s="38">
        <v>0.96499999999999997</v>
      </c>
      <c r="I1391" s="38">
        <v>0.96499999999999997</v>
      </c>
      <c r="J1391" s="41">
        <v>1</v>
      </c>
      <c r="K1391" s="41">
        <v>1</v>
      </c>
      <c r="L1391" s="41"/>
      <c r="M1391" s="37">
        <v>77358</v>
      </c>
      <c r="N1391" s="125" t="s">
        <v>158</v>
      </c>
    </row>
    <row r="1392" spans="1:14" x14ac:dyDescent="0.4">
      <c r="A1392" s="40" t="str">
        <f t="shared" si="21"/>
        <v>77359 SAN JACINTO</v>
      </c>
      <c r="B1392" s="38">
        <v>0.80500000000000005</v>
      </c>
      <c r="C1392" s="38">
        <v>0.80500000000000005</v>
      </c>
      <c r="D1392" s="39">
        <v>0.68799999999999994</v>
      </c>
      <c r="E1392" s="39">
        <v>0.73199999999999998</v>
      </c>
      <c r="F1392" s="39">
        <v>0.7</v>
      </c>
      <c r="G1392" s="126">
        <v>0.747</v>
      </c>
      <c r="H1392" s="38">
        <v>1.07</v>
      </c>
      <c r="I1392" s="38">
        <v>1.07</v>
      </c>
      <c r="J1392" s="41">
        <v>1</v>
      </c>
      <c r="K1392" s="41">
        <v>1</v>
      </c>
      <c r="L1392" s="41"/>
      <c r="M1392" s="37">
        <v>77359</v>
      </c>
      <c r="N1392" s="125" t="s">
        <v>235</v>
      </c>
    </row>
    <row r="1393" spans="1:14" x14ac:dyDescent="0.4">
      <c r="A1393" s="40" t="str">
        <f t="shared" si="21"/>
        <v>77360 POLK</v>
      </c>
      <c r="B1393" s="38">
        <v>0.77</v>
      </c>
      <c r="C1393" s="38">
        <v>0.77</v>
      </c>
      <c r="D1393" s="39">
        <v>0.68799999999999994</v>
      </c>
      <c r="E1393" s="39">
        <v>0.66400000000000003</v>
      </c>
      <c r="F1393" s="39">
        <v>0.7</v>
      </c>
      <c r="G1393" s="126">
        <v>0.74299999999999999</v>
      </c>
      <c r="H1393" s="38">
        <v>0.9</v>
      </c>
      <c r="I1393" s="38">
        <v>0.82</v>
      </c>
      <c r="J1393" s="41">
        <v>1</v>
      </c>
      <c r="K1393" s="41">
        <v>1</v>
      </c>
      <c r="L1393" s="41"/>
      <c r="M1393" s="37">
        <v>77360</v>
      </c>
      <c r="N1393" s="125" t="s">
        <v>164</v>
      </c>
    </row>
    <row r="1394" spans="1:14" x14ac:dyDescent="0.4">
      <c r="A1394" s="40" t="str">
        <f t="shared" si="21"/>
        <v>77362 MONTGOMERY</v>
      </c>
      <c r="B1394" s="38">
        <v>0.97499999999999998</v>
      </c>
      <c r="C1394" s="38">
        <v>0.97499999999999998</v>
      </c>
      <c r="D1394" s="39">
        <v>0.68799999999999994</v>
      </c>
      <c r="E1394" s="39">
        <v>0.72699999999999998</v>
      </c>
      <c r="F1394" s="39">
        <v>0.7</v>
      </c>
      <c r="G1394" s="126">
        <v>0.79</v>
      </c>
      <c r="H1394" s="38">
        <v>1.0349999999999999</v>
      </c>
      <c r="I1394" s="38">
        <v>1.0349999999999999</v>
      </c>
      <c r="J1394" s="41">
        <v>1</v>
      </c>
      <c r="K1394" s="41">
        <v>1</v>
      </c>
      <c r="L1394" s="41"/>
      <c r="M1394" s="37">
        <v>77362</v>
      </c>
      <c r="N1394" s="125" t="s">
        <v>234</v>
      </c>
    </row>
    <row r="1395" spans="1:14" x14ac:dyDescent="0.4">
      <c r="A1395" s="40" t="str">
        <f t="shared" si="21"/>
        <v>77363 GRIMES</v>
      </c>
      <c r="B1395" s="38">
        <v>0.86499999999999999</v>
      </c>
      <c r="C1395" s="38">
        <v>0.86499999999999999</v>
      </c>
      <c r="D1395" s="39">
        <v>0.68799999999999994</v>
      </c>
      <c r="E1395" s="39">
        <v>0.66400000000000003</v>
      </c>
      <c r="F1395" s="39">
        <v>0.7</v>
      </c>
      <c r="G1395" s="126">
        <v>0.72199999999999998</v>
      </c>
      <c r="H1395" s="38">
        <v>1.01</v>
      </c>
      <c r="I1395" s="38">
        <v>1.01</v>
      </c>
      <c r="J1395" s="41">
        <v>1</v>
      </c>
      <c r="K1395" s="41">
        <v>1</v>
      </c>
      <c r="L1395" s="41"/>
      <c r="M1395" s="37">
        <v>77363</v>
      </c>
      <c r="N1395" s="125" t="s">
        <v>238</v>
      </c>
    </row>
    <row r="1396" spans="1:14" x14ac:dyDescent="0.4">
      <c r="A1396" s="40" t="str">
        <f t="shared" si="21"/>
        <v>77363 WALLER</v>
      </c>
      <c r="B1396" s="38">
        <v>0.92</v>
      </c>
      <c r="C1396" s="38">
        <v>0.92</v>
      </c>
      <c r="D1396" s="39">
        <v>0.68799999999999994</v>
      </c>
      <c r="E1396" s="39">
        <v>0.66400000000000003</v>
      </c>
      <c r="F1396" s="39">
        <v>0.7</v>
      </c>
      <c r="G1396" s="126">
        <v>0.93899999999999995</v>
      </c>
      <c r="H1396" s="38">
        <v>1.04</v>
      </c>
      <c r="I1396" s="38">
        <v>1.04</v>
      </c>
      <c r="J1396" s="41">
        <v>1</v>
      </c>
      <c r="K1396" s="41">
        <v>1</v>
      </c>
      <c r="L1396" s="41"/>
      <c r="M1396" s="37">
        <v>77363</v>
      </c>
      <c r="N1396" s="125" t="s">
        <v>237</v>
      </c>
    </row>
    <row r="1397" spans="1:14" x14ac:dyDescent="0.4">
      <c r="A1397" s="40" t="str">
        <f t="shared" si="21"/>
        <v>77364 SAN JACINTO</v>
      </c>
      <c r="B1397" s="38">
        <v>0.80500000000000005</v>
      </c>
      <c r="C1397" s="38">
        <v>0.80500000000000005</v>
      </c>
      <c r="D1397" s="39">
        <v>0.68799999999999994</v>
      </c>
      <c r="E1397" s="39">
        <v>0.73199999999999998</v>
      </c>
      <c r="F1397" s="39">
        <v>0.7</v>
      </c>
      <c r="G1397" s="126">
        <v>0.747</v>
      </c>
      <c r="H1397" s="38">
        <v>1.07</v>
      </c>
      <c r="I1397" s="38">
        <v>1.07</v>
      </c>
      <c r="J1397" s="41">
        <v>1</v>
      </c>
      <c r="K1397" s="41">
        <v>1</v>
      </c>
      <c r="L1397" s="41"/>
      <c r="M1397" s="37">
        <v>77364</v>
      </c>
      <c r="N1397" s="125" t="s">
        <v>235</v>
      </c>
    </row>
    <row r="1398" spans="1:14" x14ac:dyDescent="0.4">
      <c r="A1398" s="40" t="str">
        <f t="shared" si="21"/>
        <v>77365 HARRIS</v>
      </c>
      <c r="B1398" s="38">
        <v>1</v>
      </c>
      <c r="C1398" s="38">
        <v>1</v>
      </c>
      <c r="D1398" s="39">
        <v>1</v>
      </c>
      <c r="E1398" s="39">
        <v>1</v>
      </c>
      <c r="F1398" s="39">
        <v>1</v>
      </c>
      <c r="G1398" s="126">
        <v>1</v>
      </c>
      <c r="H1398" s="38">
        <v>1</v>
      </c>
      <c r="I1398" s="38">
        <v>1</v>
      </c>
      <c r="J1398" s="41">
        <v>1</v>
      </c>
      <c r="K1398" s="41">
        <v>1</v>
      </c>
      <c r="L1398" s="41"/>
      <c r="M1398" s="37">
        <v>77365</v>
      </c>
      <c r="N1398" s="125" t="s">
        <v>231</v>
      </c>
    </row>
    <row r="1399" spans="1:14" x14ac:dyDescent="0.4">
      <c r="A1399" s="40" t="str">
        <f t="shared" si="21"/>
        <v>77365 MONTGOMERY</v>
      </c>
      <c r="B1399" s="38">
        <v>0.97499999999999998</v>
      </c>
      <c r="C1399" s="38">
        <v>0.97499999999999998</v>
      </c>
      <c r="D1399" s="39">
        <v>0.68799999999999994</v>
      </c>
      <c r="E1399" s="39">
        <v>0.72699999999999998</v>
      </c>
      <c r="F1399" s="39">
        <v>0.7</v>
      </c>
      <c r="G1399" s="126">
        <v>0.79</v>
      </c>
      <c r="H1399" s="38">
        <v>1.0349999999999999</v>
      </c>
      <c r="I1399" s="38">
        <v>1.0349999999999999</v>
      </c>
      <c r="J1399" s="41">
        <v>1</v>
      </c>
      <c r="K1399" s="41">
        <v>1</v>
      </c>
      <c r="L1399" s="41"/>
      <c r="M1399" s="37">
        <v>77365</v>
      </c>
      <c r="N1399" s="125" t="s">
        <v>234</v>
      </c>
    </row>
    <row r="1400" spans="1:14" x14ac:dyDescent="0.4">
      <c r="A1400" s="40" t="str">
        <f t="shared" si="21"/>
        <v>77371 LIBERTY</v>
      </c>
      <c r="B1400" s="38">
        <v>1.04</v>
      </c>
      <c r="C1400" s="38">
        <v>1.04</v>
      </c>
      <c r="D1400" s="39">
        <v>0.71199999999999997</v>
      </c>
      <c r="E1400" s="39">
        <v>0.76500000000000001</v>
      </c>
      <c r="F1400" s="39">
        <v>0.7</v>
      </c>
      <c r="G1400" s="126">
        <v>0.84099999999999997</v>
      </c>
      <c r="H1400" s="38">
        <v>1.0149999999999999</v>
      </c>
      <c r="I1400" s="38">
        <v>1.0149999999999999</v>
      </c>
      <c r="J1400" s="41">
        <v>1</v>
      </c>
      <c r="K1400" s="41">
        <v>1</v>
      </c>
      <c r="L1400" s="41"/>
      <c r="M1400" s="37">
        <v>77371</v>
      </c>
      <c r="N1400" s="125" t="s">
        <v>236</v>
      </c>
    </row>
    <row r="1401" spans="1:14" x14ac:dyDescent="0.4">
      <c r="A1401" s="40" t="str">
        <f t="shared" si="21"/>
        <v>77371 SAN JACINTO</v>
      </c>
      <c r="B1401" s="38">
        <v>0.80500000000000005</v>
      </c>
      <c r="C1401" s="38">
        <v>0.80500000000000005</v>
      </c>
      <c r="D1401" s="39">
        <v>0.68799999999999994</v>
      </c>
      <c r="E1401" s="39">
        <v>0.73199999999999998</v>
      </c>
      <c r="F1401" s="39">
        <v>0.7</v>
      </c>
      <c r="G1401" s="126">
        <v>0.747</v>
      </c>
      <c r="H1401" s="38">
        <v>1.07</v>
      </c>
      <c r="I1401" s="38">
        <v>1.07</v>
      </c>
      <c r="J1401" s="41">
        <v>1</v>
      </c>
      <c r="K1401" s="41">
        <v>1</v>
      </c>
      <c r="L1401" s="41"/>
      <c r="M1401" s="37">
        <v>77371</v>
      </c>
      <c r="N1401" s="125" t="s">
        <v>235</v>
      </c>
    </row>
    <row r="1402" spans="1:14" x14ac:dyDescent="0.4">
      <c r="A1402" s="40" t="str">
        <f t="shared" si="21"/>
        <v>77372 LIBERTY</v>
      </c>
      <c r="B1402" s="38">
        <v>1.04</v>
      </c>
      <c r="C1402" s="38">
        <v>1.04</v>
      </c>
      <c r="D1402" s="39">
        <v>0.71199999999999997</v>
      </c>
      <c r="E1402" s="39">
        <v>0.76500000000000001</v>
      </c>
      <c r="F1402" s="39">
        <v>0.7</v>
      </c>
      <c r="G1402" s="126">
        <v>0.84099999999999997</v>
      </c>
      <c r="H1402" s="38">
        <v>1.0149999999999999</v>
      </c>
      <c r="I1402" s="38">
        <v>1.0149999999999999</v>
      </c>
      <c r="J1402" s="41">
        <v>1</v>
      </c>
      <c r="K1402" s="41">
        <v>1</v>
      </c>
      <c r="L1402" s="41"/>
      <c r="M1402" s="37">
        <v>77372</v>
      </c>
      <c r="N1402" s="125" t="s">
        <v>236</v>
      </c>
    </row>
    <row r="1403" spans="1:14" x14ac:dyDescent="0.4">
      <c r="A1403" s="40" t="str">
        <f t="shared" si="21"/>
        <v>77372 MONTGOMERY</v>
      </c>
      <c r="B1403" s="38">
        <v>0.97499999999999998</v>
      </c>
      <c r="C1403" s="38">
        <v>0.97499999999999998</v>
      </c>
      <c r="D1403" s="39">
        <v>0.68799999999999994</v>
      </c>
      <c r="E1403" s="39">
        <v>0.72699999999999998</v>
      </c>
      <c r="F1403" s="39">
        <v>0.7</v>
      </c>
      <c r="G1403" s="126">
        <v>0.79</v>
      </c>
      <c r="H1403" s="38">
        <v>1.0349999999999999</v>
      </c>
      <c r="I1403" s="38">
        <v>1.0349999999999999</v>
      </c>
      <c r="J1403" s="41">
        <v>1</v>
      </c>
      <c r="K1403" s="41">
        <v>1</v>
      </c>
      <c r="L1403" s="41"/>
      <c r="M1403" s="37">
        <v>77372</v>
      </c>
      <c r="N1403" s="125" t="s">
        <v>234</v>
      </c>
    </row>
    <row r="1404" spans="1:14" x14ac:dyDescent="0.4">
      <c r="A1404" s="40" t="str">
        <f t="shared" si="21"/>
        <v>77373 HARRIS</v>
      </c>
      <c r="B1404" s="38">
        <v>1</v>
      </c>
      <c r="C1404" s="38">
        <v>1</v>
      </c>
      <c r="D1404" s="39">
        <v>1</v>
      </c>
      <c r="E1404" s="39">
        <v>1</v>
      </c>
      <c r="F1404" s="39">
        <v>1</v>
      </c>
      <c r="G1404" s="126">
        <v>1</v>
      </c>
      <c r="H1404" s="38">
        <v>1</v>
      </c>
      <c r="I1404" s="38">
        <v>1</v>
      </c>
      <c r="J1404" s="41">
        <v>1</v>
      </c>
      <c r="K1404" s="41">
        <v>1</v>
      </c>
      <c r="L1404" s="41"/>
      <c r="M1404" s="37">
        <v>77373</v>
      </c>
      <c r="N1404" s="125" t="s">
        <v>231</v>
      </c>
    </row>
    <row r="1405" spans="1:14" x14ac:dyDescent="0.4">
      <c r="A1405" s="40" t="str">
        <f t="shared" si="21"/>
        <v>77375 HARRIS</v>
      </c>
      <c r="B1405" s="38">
        <v>1</v>
      </c>
      <c r="C1405" s="38">
        <v>1</v>
      </c>
      <c r="D1405" s="39">
        <v>1</v>
      </c>
      <c r="E1405" s="39">
        <v>1</v>
      </c>
      <c r="F1405" s="39">
        <v>1</v>
      </c>
      <c r="G1405" s="126">
        <v>1</v>
      </c>
      <c r="H1405" s="38">
        <v>1</v>
      </c>
      <c r="I1405" s="38">
        <v>1</v>
      </c>
      <c r="J1405" s="41">
        <v>1</v>
      </c>
      <c r="K1405" s="41">
        <v>1</v>
      </c>
      <c r="L1405" s="41"/>
      <c r="M1405" s="37">
        <v>77375</v>
      </c>
      <c r="N1405" s="125" t="s">
        <v>231</v>
      </c>
    </row>
    <row r="1406" spans="1:14" x14ac:dyDescent="0.4">
      <c r="A1406" s="40" t="str">
        <f t="shared" si="21"/>
        <v>77377 HARRIS</v>
      </c>
      <c r="B1406" s="38">
        <v>1</v>
      </c>
      <c r="C1406" s="38">
        <v>1</v>
      </c>
      <c r="D1406" s="39">
        <v>1</v>
      </c>
      <c r="E1406" s="39">
        <v>1</v>
      </c>
      <c r="F1406" s="39">
        <v>1</v>
      </c>
      <c r="G1406" s="126">
        <v>1</v>
      </c>
      <c r="H1406" s="38">
        <v>1</v>
      </c>
      <c r="I1406" s="38">
        <v>1</v>
      </c>
      <c r="J1406" s="41">
        <v>1</v>
      </c>
      <c r="K1406" s="41">
        <v>1</v>
      </c>
      <c r="L1406" s="41"/>
      <c r="M1406" s="37">
        <v>77377</v>
      </c>
      <c r="N1406" s="125" t="s">
        <v>231</v>
      </c>
    </row>
    <row r="1407" spans="1:14" x14ac:dyDescent="0.4">
      <c r="A1407" s="40" t="str">
        <f t="shared" si="21"/>
        <v>77378 MONTGOMERY</v>
      </c>
      <c r="B1407" s="38">
        <v>0.97499999999999998</v>
      </c>
      <c r="C1407" s="38">
        <v>0.97499999999999998</v>
      </c>
      <c r="D1407" s="39">
        <v>0.68799999999999994</v>
      </c>
      <c r="E1407" s="39">
        <v>0.72699999999999998</v>
      </c>
      <c r="F1407" s="39">
        <v>0.7</v>
      </c>
      <c r="G1407" s="126">
        <v>0.79</v>
      </c>
      <c r="H1407" s="38">
        <v>1.0349999999999999</v>
      </c>
      <c r="I1407" s="38">
        <v>1.0349999999999999</v>
      </c>
      <c r="J1407" s="41">
        <v>1</v>
      </c>
      <c r="K1407" s="41">
        <v>1</v>
      </c>
      <c r="L1407" s="41"/>
      <c r="M1407" s="37">
        <v>77378</v>
      </c>
      <c r="N1407" s="125" t="s">
        <v>234</v>
      </c>
    </row>
    <row r="1408" spans="1:14" x14ac:dyDescent="0.4">
      <c r="A1408" s="40" t="str">
        <f t="shared" si="21"/>
        <v>77378 SAN JACINTO</v>
      </c>
      <c r="B1408" s="38">
        <v>0.80500000000000005</v>
      </c>
      <c r="C1408" s="38">
        <v>0.80500000000000005</v>
      </c>
      <c r="D1408" s="39">
        <v>0.68799999999999994</v>
      </c>
      <c r="E1408" s="39">
        <v>0.73199999999999998</v>
      </c>
      <c r="F1408" s="39">
        <v>0.7</v>
      </c>
      <c r="G1408" s="126">
        <v>0.747</v>
      </c>
      <c r="H1408" s="38">
        <v>1.07</v>
      </c>
      <c r="I1408" s="38">
        <v>1.07</v>
      </c>
      <c r="J1408" s="41">
        <v>1</v>
      </c>
      <c r="K1408" s="41">
        <v>1</v>
      </c>
      <c r="L1408" s="41"/>
      <c r="M1408" s="37">
        <v>77378</v>
      </c>
      <c r="N1408" s="125" t="s">
        <v>235</v>
      </c>
    </row>
    <row r="1409" spans="1:14" x14ac:dyDescent="0.4">
      <c r="A1409" s="40" t="str">
        <f t="shared" si="21"/>
        <v>77378 WALKER</v>
      </c>
      <c r="B1409" s="38">
        <v>0.88</v>
      </c>
      <c r="C1409" s="38">
        <v>0.88</v>
      </c>
      <c r="D1409" s="39">
        <v>0.68799999999999994</v>
      </c>
      <c r="E1409" s="39">
        <v>0.66700000000000004</v>
      </c>
      <c r="F1409" s="39">
        <v>0.7</v>
      </c>
      <c r="G1409" s="126">
        <v>0.72199999999999998</v>
      </c>
      <c r="H1409" s="38">
        <v>0.96499999999999997</v>
      </c>
      <c r="I1409" s="38">
        <v>0.96499999999999997</v>
      </c>
      <c r="J1409" s="41">
        <v>1</v>
      </c>
      <c r="K1409" s="41">
        <v>1</v>
      </c>
      <c r="L1409" s="41"/>
      <c r="M1409" s="37">
        <v>77378</v>
      </c>
      <c r="N1409" s="125" t="s">
        <v>158</v>
      </c>
    </row>
    <row r="1410" spans="1:14" x14ac:dyDescent="0.4">
      <c r="A1410" s="40" t="str">
        <f t="shared" si="21"/>
        <v>77379 HARRIS</v>
      </c>
      <c r="B1410" s="38">
        <v>1</v>
      </c>
      <c r="C1410" s="38">
        <v>1</v>
      </c>
      <c r="D1410" s="39">
        <v>1</v>
      </c>
      <c r="E1410" s="39">
        <v>1</v>
      </c>
      <c r="F1410" s="39">
        <v>1</v>
      </c>
      <c r="G1410" s="126">
        <v>1</v>
      </c>
      <c r="H1410" s="38">
        <v>1</v>
      </c>
      <c r="I1410" s="38">
        <v>1</v>
      </c>
      <c r="J1410" s="41">
        <v>1</v>
      </c>
      <c r="K1410" s="41">
        <v>1</v>
      </c>
      <c r="L1410" s="41"/>
      <c r="M1410" s="37">
        <v>77379</v>
      </c>
      <c r="N1410" s="125" t="s">
        <v>231</v>
      </c>
    </row>
    <row r="1411" spans="1:14" x14ac:dyDescent="0.4">
      <c r="A1411" s="40" t="str">
        <f t="shared" si="21"/>
        <v>77380 MONTGOMERY</v>
      </c>
      <c r="B1411" s="38">
        <v>0.97499999999999998</v>
      </c>
      <c r="C1411" s="38">
        <v>0.97499999999999998</v>
      </c>
      <c r="D1411" s="39">
        <v>0.68799999999999994</v>
      </c>
      <c r="E1411" s="39">
        <v>0.72699999999999998</v>
      </c>
      <c r="F1411" s="39">
        <v>0.7</v>
      </c>
      <c r="G1411" s="126">
        <v>0.79</v>
      </c>
      <c r="H1411" s="38">
        <v>1.0349999999999999</v>
      </c>
      <c r="I1411" s="38">
        <v>1.0349999999999999</v>
      </c>
      <c r="J1411" s="41">
        <v>1</v>
      </c>
      <c r="K1411" s="41">
        <v>1</v>
      </c>
      <c r="L1411" s="41"/>
      <c r="M1411" s="37">
        <v>77380</v>
      </c>
      <c r="N1411" s="125" t="s">
        <v>234</v>
      </c>
    </row>
    <row r="1412" spans="1:14" x14ac:dyDescent="0.4">
      <c r="A1412" s="40" t="str">
        <f t="shared" si="21"/>
        <v>77381 HARRIS</v>
      </c>
      <c r="B1412" s="38">
        <v>1</v>
      </c>
      <c r="C1412" s="38">
        <v>1</v>
      </c>
      <c r="D1412" s="39">
        <v>1</v>
      </c>
      <c r="E1412" s="39">
        <v>1</v>
      </c>
      <c r="F1412" s="39">
        <v>1</v>
      </c>
      <c r="G1412" s="126">
        <v>1</v>
      </c>
      <c r="H1412" s="38">
        <v>1</v>
      </c>
      <c r="I1412" s="38">
        <v>1</v>
      </c>
      <c r="J1412" s="41">
        <v>1</v>
      </c>
      <c r="K1412" s="41">
        <v>1</v>
      </c>
      <c r="L1412" s="41"/>
      <c r="M1412" s="37">
        <v>77381</v>
      </c>
      <c r="N1412" s="125" t="s">
        <v>231</v>
      </c>
    </row>
    <row r="1413" spans="1:14" x14ac:dyDescent="0.4">
      <c r="A1413" s="40" t="str">
        <f t="shared" si="21"/>
        <v>77381 MONTGOMERY</v>
      </c>
      <c r="B1413" s="38">
        <v>0.97499999999999998</v>
      </c>
      <c r="C1413" s="38">
        <v>0.97499999999999998</v>
      </c>
      <c r="D1413" s="39">
        <v>0.68799999999999994</v>
      </c>
      <c r="E1413" s="39">
        <v>0.72699999999999998</v>
      </c>
      <c r="F1413" s="39">
        <v>0.7</v>
      </c>
      <c r="G1413" s="126">
        <v>0.79</v>
      </c>
      <c r="H1413" s="38">
        <v>1.0349999999999999</v>
      </c>
      <c r="I1413" s="38">
        <v>1.0349999999999999</v>
      </c>
      <c r="J1413" s="41">
        <v>1</v>
      </c>
      <c r="K1413" s="41">
        <v>1</v>
      </c>
      <c r="L1413" s="41"/>
      <c r="M1413" s="37">
        <v>77381</v>
      </c>
      <c r="N1413" s="125" t="s">
        <v>234</v>
      </c>
    </row>
    <row r="1414" spans="1:14" x14ac:dyDescent="0.4">
      <c r="A1414" s="40" t="str">
        <f t="shared" si="21"/>
        <v>77382 HARRIS</v>
      </c>
      <c r="B1414" s="38">
        <v>1</v>
      </c>
      <c r="C1414" s="38">
        <v>1</v>
      </c>
      <c r="D1414" s="39">
        <v>1</v>
      </c>
      <c r="E1414" s="39">
        <v>1</v>
      </c>
      <c r="F1414" s="39">
        <v>1</v>
      </c>
      <c r="G1414" s="126">
        <v>1</v>
      </c>
      <c r="H1414" s="38">
        <v>1</v>
      </c>
      <c r="I1414" s="38">
        <v>1</v>
      </c>
      <c r="J1414" s="41">
        <v>1</v>
      </c>
      <c r="K1414" s="41">
        <v>1</v>
      </c>
      <c r="L1414" s="41"/>
      <c r="M1414" s="37">
        <v>77382</v>
      </c>
      <c r="N1414" s="125" t="s">
        <v>231</v>
      </c>
    </row>
    <row r="1415" spans="1:14" x14ac:dyDescent="0.4">
      <c r="A1415" s="40" t="str">
        <f t="shared" si="21"/>
        <v>77382 MONTGOMERY</v>
      </c>
      <c r="B1415" s="38">
        <v>0.97499999999999998</v>
      </c>
      <c r="C1415" s="38">
        <v>0.97499999999999998</v>
      </c>
      <c r="D1415" s="39">
        <v>0.68799999999999994</v>
      </c>
      <c r="E1415" s="39">
        <v>0.72699999999999998</v>
      </c>
      <c r="F1415" s="39">
        <v>0.7</v>
      </c>
      <c r="G1415" s="126">
        <v>0.79</v>
      </c>
      <c r="H1415" s="38">
        <v>1.0349999999999999</v>
      </c>
      <c r="I1415" s="38">
        <v>1.0349999999999999</v>
      </c>
      <c r="J1415" s="41">
        <v>1</v>
      </c>
      <c r="K1415" s="41">
        <v>1</v>
      </c>
      <c r="L1415" s="41"/>
      <c r="M1415" s="37">
        <v>77382</v>
      </c>
      <c r="N1415" s="125" t="s">
        <v>234</v>
      </c>
    </row>
    <row r="1416" spans="1:14" x14ac:dyDescent="0.4">
      <c r="A1416" s="40" t="str">
        <f t="shared" ref="A1416:A1479" si="22">M1416&amp;" "&amp;N1416</f>
        <v>77384 MONTGOMERY</v>
      </c>
      <c r="B1416" s="38">
        <v>0.97499999999999998</v>
      </c>
      <c r="C1416" s="38">
        <v>0.97499999999999998</v>
      </c>
      <c r="D1416" s="39">
        <v>0.68799999999999994</v>
      </c>
      <c r="E1416" s="39">
        <v>0.72699999999999998</v>
      </c>
      <c r="F1416" s="39">
        <v>0.7</v>
      </c>
      <c r="G1416" s="126">
        <v>0.79</v>
      </c>
      <c r="H1416" s="38">
        <v>1.0349999999999999</v>
      </c>
      <c r="I1416" s="38">
        <v>1.0349999999999999</v>
      </c>
      <c r="J1416" s="41">
        <v>1</v>
      </c>
      <c r="K1416" s="41">
        <v>1</v>
      </c>
      <c r="L1416" s="41"/>
      <c r="M1416" s="37">
        <v>77384</v>
      </c>
      <c r="N1416" s="125" t="s">
        <v>234</v>
      </c>
    </row>
    <row r="1417" spans="1:14" x14ac:dyDescent="0.4">
      <c r="A1417" s="40" t="str">
        <f t="shared" si="22"/>
        <v>77385 MONTGOMERY</v>
      </c>
      <c r="B1417" s="38">
        <v>0.97499999999999998</v>
      </c>
      <c r="C1417" s="38">
        <v>0.97499999999999998</v>
      </c>
      <c r="D1417" s="39">
        <v>0.68799999999999994</v>
      </c>
      <c r="E1417" s="39">
        <v>0.72699999999999998</v>
      </c>
      <c r="F1417" s="39">
        <v>0.7</v>
      </c>
      <c r="G1417" s="126">
        <v>0.79</v>
      </c>
      <c r="H1417" s="38">
        <v>1.0349999999999999</v>
      </c>
      <c r="I1417" s="38">
        <v>1.0349999999999999</v>
      </c>
      <c r="J1417" s="41">
        <v>1</v>
      </c>
      <c r="K1417" s="41">
        <v>1</v>
      </c>
      <c r="L1417" s="41"/>
      <c r="M1417" s="37">
        <v>77385</v>
      </c>
      <c r="N1417" s="125" t="s">
        <v>234</v>
      </c>
    </row>
    <row r="1418" spans="1:14" x14ac:dyDescent="0.4">
      <c r="A1418" s="40" t="str">
        <f t="shared" si="22"/>
        <v>77386 MONTGOMERY</v>
      </c>
      <c r="B1418" s="38">
        <v>0.97499999999999998</v>
      </c>
      <c r="C1418" s="38">
        <v>0.97499999999999998</v>
      </c>
      <c r="D1418" s="39">
        <v>0.68799999999999994</v>
      </c>
      <c r="E1418" s="39">
        <v>0.72699999999999998</v>
      </c>
      <c r="F1418" s="39">
        <v>0.7</v>
      </c>
      <c r="G1418" s="126">
        <v>0.79</v>
      </c>
      <c r="H1418" s="38">
        <v>1.0349999999999999</v>
      </c>
      <c r="I1418" s="38">
        <v>1.0349999999999999</v>
      </c>
      <c r="J1418" s="41">
        <v>1</v>
      </c>
      <c r="K1418" s="41">
        <v>1</v>
      </c>
      <c r="L1418" s="41"/>
      <c r="M1418" s="37">
        <v>77386</v>
      </c>
      <c r="N1418" s="125" t="s">
        <v>234</v>
      </c>
    </row>
    <row r="1419" spans="1:14" x14ac:dyDescent="0.4">
      <c r="A1419" s="40" t="str">
        <f t="shared" si="22"/>
        <v>77388 HARRIS</v>
      </c>
      <c r="B1419" s="38">
        <v>1</v>
      </c>
      <c r="C1419" s="38">
        <v>1</v>
      </c>
      <c r="D1419" s="39">
        <v>1</v>
      </c>
      <c r="E1419" s="39">
        <v>1</v>
      </c>
      <c r="F1419" s="39">
        <v>1</v>
      </c>
      <c r="G1419" s="126">
        <v>1</v>
      </c>
      <c r="H1419" s="38">
        <v>1</v>
      </c>
      <c r="I1419" s="38">
        <v>1</v>
      </c>
      <c r="J1419" s="41">
        <v>1</v>
      </c>
      <c r="K1419" s="41">
        <v>1</v>
      </c>
      <c r="L1419" s="41"/>
      <c r="M1419" s="37">
        <v>77388</v>
      </c>
      <c r="N1419" s="125" t="s">
        <v>231</v>
      </c>
    </row>
    <row r="1420" spans="1:14" x14ac:dyDescent="0.4">
      <c r="A1420" s="40" t="str">
        <f t="shared" si="22"/>
        <v>77389 HARRIS</v>
      </c>
      <c r="B1420" s="38">
        <v>1</v>
      </c>
      <c r="C1420" s="38">
        <v>1</v>
      </c>
      <c r="D1420" s="39">
        <v>1</v>
      </c>
      <c r="E1420" s="39">
        <v>1</v>
      </c>
      <c r="F1420" s="39">
        <v>1</v>
      </c>
      <c r="G1420" s="126">
        <v>1</v>
      </c>
      <c r="H1420" s="38">
        <v>1</v>
      </c>
      <c r="I1420" s="38">
        <v>1</v>
      </c>
      <c r="J1420" s="41">
        <v>1</v>
      </c>
      <c r="K1420" s="41">
        <v>1</v>
      </c>
      <c r="L1420" s="41"/>
      <c r="M1420" s="37">
        <v>77389</v>
      </c>
      <c r="N1420" s="125" t="s">
        <v>231</v>
      </c>
    </row>
    <row r="1421" spans="1:14" x14ac:dyDescent="0.4">
      <c r="A1421" s="40" t="str">
        <f t="shared" si="22"/>
        <v>77396 HARRIS</v>
      </c>
      <c r="B1421" s="38">
        <v>1</v>
      </c>
      <c r="C1421" s="38">
        <v>1</v>
      </c>
      <c r="D1421" s="39">
        <v>1</v>
      </c>
      <c r="E1421" s="39">
        <v>1</v>
      </c>
      <c r="F1421" s="39">
        <v>1</v>
      </c>
      <c r="G1421" s="126">
        <v>1</v>
      </c>
      <c r="H1421" s="38">
        <v>1</v>
      </c>
      <c r="I1421" s="38">
        <v>1</v>
      </c>
      <c r="J1421" s="41">
        <v>1</v>
      </c>
      <c r="K1421" s="41">
        <v>1</v>
      </c>
      <c r="L1421" s="41"/>
      <c r="M1421" s="37">
        <v>77396</v>
      </c>
      <c r="N1421" s="125" t="s">
        <v>231</v>
      </c>
    </row>
    <row r="1422" spans="1:14" x14ac:dyDescent="0.4">
      <c r="A1422" s="40" t="str">
        <f t="shared" si="22"/>
        <v>77401 HARRIS</v>
      </c>
      <c r="B1422" s="38">
        <v>1</v>
      </c>
      <c r="C1422" s="38">
        <v>1</v>
      </c>
      <c r="D1422" s="39">
        <v>1</v>
      </c>
      <c r="E1422" s="39">
        <v>1</v>
      </c>
      <c r="F1422" s="39">
        <v>1</v>
      </c>
      <c r="G1422" s="126">
        <v>1</v>
      </c>
      <c r="H1422" s="38">
        <v>1</v>
      </c>
      <c r="I1422" s="38">
        <v>1</v>
      </c>
      <c r="J1422" s="41">
        <v>1</v>
      </c>
      <c r="K1422" s="41">
        <v>1</v>
      </c>
      <c r="L1422" s="41"/>
      <c r="M1422" s="37">
        <v>77401</v>
      </c>
      <c r="N1422" s="125" t="s">
        <v>231</v>
      </c>
    </row>
    <row r="1423" spans="1:14" x14ac:dyDescent="0.4">
      <c r="A1423" s="40" t="str">
        <f t="shared" si="22"/>
        <v>77406 FORT BEND</v>
      </c>
      <c r="B1423" s="38">
        <v>1.1200000000000001</v>
      </c>
      <c r="C1423" s="38">
        <v>1.1200000000000001</v>
      </c>
      <c r="D1423" s="39">
        <v>0.68799999999999994</v>
      </c>
      <c r="E1423" s="39">
        <v>0.88800000000000001</v>
      </c>
      <c r="F1423" s="39">
        <v>0.7</v>
      </c>
      <c r="G1423" s="126">
        <v>0.98699999999999999</v>
      </c>
      <c r="H1423" s="38">
        <v>0.93500000000000005</v>
      </c>
      <c r="I1423" s="38">
        <v>0.93500000000000005</v>
      </c>
      <c r="J1423" s="41">
        <v>1</v>
      </c>
      <c r="K1423" s="41">
        <v>1</v>
      </c>
      <c r="L1423" s="41"/>
      <c r="M1423" s="37">
        <v>77406</v>
      </c>
      <c r="N1423" s="125" t="s">
        <v>232</v>
      </c>
    </row>
    <row r="1424" spans="1:14" x14ac:dyDescent="0.4">
      <c r="A1424" s="40" t="str">
        <f t="shared" si="22"/>
        <v>77407 FORT BEND</v>
      </c>
      <c r="B1424" s="38">
        <v>1.1200000000000001</v>
      </c>
      <c r="C1424" s="38">
        <v>1.1200000000000001</v>
      </c>
      <c r="D1424" s="39">
        <v>0.68799999999999994</v>
      </c>
      <c r="E1424" s="39">
        <v>0.88800000000000001</v>
      </c>
      <c r="F1424" s="39">
        <v>0.7</v>
      </c>
      <c r="G1424" s="126">
        <v>0.98699999999999999</v>
      </c>
      <c r="H1424" s="38">
        <v>0.93500000000000005</v>
      </c>
      <c r="I1424" s="38">
        <v>0.93500000000000005</v>
      </c>
      <c r="J1424" s="41">
        <v>1</v>
      </c>
      <c r="K1424" s="41">
        <v>1</v>
      </c>
      <c r="L1424" s="41"/>
      <c r="M1424" s="37">
        <v>77407</v>
      </c>
      <c r="N1424" s="125" t="s">
        <v>232</v>
      </c>
    </row>
    <row r="1425" spans="1:14" x14ac:dyDescent="0.4">
      <c r="A1425" s="40" t="str">
        <f t="shared" si="22"/>
        <v>77414 MATAGORDA</v>
      </c>
      <c r="B1425" s="38">
        <v>0.86499999999999999</v>
      </c>
      <c r="C1425" s="38">
        <v>0.86499999999999999</v>
      </c>
      <c r="D1425" s="39">
        <v>0.68799999999999994</v>
      </c>
      <c r="E1425" s="39">
        <v>0.66400000000000003</v>
      </c>
      <c r="F1425" s="39">
        <v>1</v>
      </c>
      <c r="G1425" s="126">
        <v>0.84099999999999997</v>
      </c>
      <c r="H1425" s="38">
        <v>2.89</v>
      </c>
      <c r="I1425" s="38">
        <v>2.89</v>
      </c>
      <c r="J1425" s="41">
        <v>1</v>
      </c>
      <c r="K1425" s="41">
        <v>1</v>
      </c>
      <c r="L1425" s="41"/>
      <c r="M1425" s="37">
        <v>77414</v>
      </c>
      <c r="N1425" s="125" t="s">
        <v>239</v>
      </c>
    </row>
    <row r="1426" spans="1:14" x14ac:dyDescent="0.4">
      <c r="A1426" s="40" t="str">
        <f t="shared" si="22"/>
        <v>77417 FORT BEND</v>
      </c>
      <c r="B1426" s="38">
        <v>1.1200000000000001</v>
      </c>
      <c r="C1426" s="38">
        <v>1.1200000000000001</v>
      </c>
      <c r="D1426" s="39">
        <v>0.68799999999999994</v>
      </c>
      <c r="E1426" s="39">
        <v>0.88800000000000001</v>
      </c>
      <c r="F1426" s="39">
        <v>0.7</v>
      </c>
      <c r="G1426" s="126">
        <v>0.98699999999999999</v>
      </c>
      <c r="H1426" s="38">
        <v>0.93500000000000005</v>
      </c>
      <c r="I1426" s="38">
        <v>0.93500000000000005</v>
      </c>
      <c r="J1426" s="41">
        <v>1</v>
      </c>
      <c r="K1426" s="41">
        <v>1</v>
      </c>
      <c r="L1426" s="41"/>
      <c r="M1426" s="37">
        <v>77417</v>
      </c>
      <c r="N1426" s="125" t="s">
        <v>232</v>
      </c>
    </row>
    <row r="1427" spans="1:14" x14ac:dyDescent="0.4">
      <c r="A1427" s="40" t="str">
        <f t="shared" si="22"/>
        <v>77418 AUSTIN</v>
      </c>
      <c r="B1427" s="38">
        <v>0.8</v>
      </c>
      <c r="C1427" s="38">
        <v>0.8</v>
      </c>
      <c r="D1427" s="39">
        <v>0.68799999999999994</v>
      </c>
      <c r="E1427" s="39">
        <v>0.66400000000000003</v>
      </c>
      <c r="F1427" s="39">
        <v>0.7</v>
      </c>
      <c r="G1427" s="126">
        <v>0.70099999999999996</v>
      </c>
      <c r="H1427" s="38">
        <v>0.86499999999999999</v>
      </c>
      <c r="I1427" s="38">
        <v>0.86499999999999999</v>
      </c>
      <c r="J1427" s="41">
        <v>1</v>
      </c>
      <c r="K1427" s="41">
        <v>1</v>
      </c>
      <c r="L1427" s="41"/>
      <c r="M1427" s="37">
        <v>77418</v>
      </c>
      <c r="N1427" s="125" t="s">
        <v>240</v>
      </c>
    </row>
    <row r="1428" spans="1:14" x14ac:dyDescent="0.4">
      <c r="A1428" s="40" t="str">
        <f t="shared" si="22"/>
        <v>77419 MATAGORDA</v>
      </c>
      <c r="B1428" s="38">
        <v>0.86499999999999999</v>
      </c>
      <c r="C1428" s="38">
        <v>0.86499999999999999</v>
      </c>
      <c r="D1428" s="39">
        <v>0.68799999999999994</v>
      </c>
      <c r="E1428" s="39">
        <v>0.66400000000000003</v>
      </c>
      <c r="F1428" s="39">
        <v>1</v>
      </c>
      <c r="G1428" s="126">
        <v>0.84099999999999997</v>
      </c>
      <c r="H1428" s="38">
        <v>2.89</v>
      </c>
      <c r="I1428" s="38">
        <v>2.89</v>
      </c>
      <c r="J1428" s="41">
        <v>1</v>
      </c>
      <c r="K1428" s="41">
        <v>1</v>
      </c>
      <c r="L1428" s="41"/>
      <c r="M1428" s="37">
        <v>77419</v>
      </c>
      <c r="N1428" s="125" t="s">
        <v>239</v>
      </c>
    </row>
    <row r="1429" spans="1:14" x14ac:dyDescent="0.4">
      <c r="A1429" s="40" t="str">
        <f t="shared" si="22"/>
        <v>77420 FORT BEND</v>
      </c>
      <c r="B1429" s="38">
        <v>1.1200000000000001</v>
      </c>
      <c r="C1429" s="38">
        <v>1.1200000000000001</v>
      </c>
      <c r="D1429" s="39">
        <v>0.68799999999999994</v>
      </c>
      <c r="E1429" s="39">
        <v>0.88800000000000001</v>
      </c>
      <c r="F1429" s="39">
        <v>0.7</v>
      </c>
      <c r="G1429" s="126">
        <v>0.98699999999999999</v>
      </c>
      <c r="H1429" s="38">
        <v>0.93500000000000005</v>
      </c>
      <c r="I1429" s="38">
        <v>0.93500000000000005</v>
      </c>
      <c r="J1429" s="41">
        <v>1</v>
      </c>
      <c r="K1429" s="41">
        <v>1</v>
      </c>
      <c r="L1429" s="41"/>
      <c r="M1429" s="37">
        <v>77420</v>
      </c>
      <c r="N1429" s="125" t="s">
        <v>232</v>
      </c>
    </row>
    <row r="1430" spans="1:14" x14ac:dyDescent="0.4">
      <c r="A1430" s="40" t="str">
        <f t="shared" si="22"/>
        <v>77420 MATAGORDA</v>
      </c>
      <c r="B1430" s="38">
        <v>0.86499999999999999</v>
      </c>
      <c r="C1430" s="38">
        <v>0.86499999999999999</v>
      </c>
      <c r="D1430" s="39">
        <v>0.68799999999999994</v>
      </c>
      <c r="E1430" s="39">
        <v>0.66400000000000003</v>
      </c>
      <c r="F1430" s="39">
        <v>1</v>
      </c>
      <c r="G1430" s="126">
        <v>0.84099999999999997</v>
      </c>
      <c r="H1430" s="38">
        <v>2.89</v>
      </c>
      <c r="I1430" s="38">
        <v>2.89</v>
      </c>
      <c r="J1430" s="41">
        <v>1</v>
      </c>
      <c r="K1430" s="41">
        <v>1</v>
      </c>
      <c r="L1430" s="41"/>
      <c r="M1430" s="37">
        <v>77420</v>
      </c>
      <c r="N1430" s="125" t="s">
        <v>239</v>
      </c>
    </row>
    <row r="1431" spans="1:14" x14ac:dyDescent="0.4">
      <c r="A1431" s="40" t="str">
        <f t="shared" si="22"/>
        <v>77420 WHARTON</v>
      </c>
      <c r="B1431" s="38">
        <v>0.53</v>
      </c>
      <c r="C1431" s="38">
        <v>0.53</v>
      </c>
      <c r="D1431" s="39">
        <v>0.68799999999999994</v>
      </c>
      <c r="E1431" s="39">
        <v>0.66400000000000003</v>
      </c>
      <c r="F1431" s="39">
        <v>1</v>
      </c>
      <c r="G1431" s="126">
        <v>0.72199999999999998</v>
      </c>
      <c r="H1431" s="38">
        <v>0.94499999999999995</v>
      </c>
      <c r="I1431" s="38">
        <v>0.86</v>
      </c>
      <c r="J1431" s="41">
        <v>1</v>
      </c>
      <c r="K1431" s="41">
        <v>1</v>
      </c>
      <c r="L1431" s="41"/>
      <c r="M1431" s="37">
        <v>77420</v>
      </c>
      <c r="N1431" s="125" t="s">
        <v>241</v>
      </c>
    </row>
    <row r="1432" spans="1:14" x14ac:dyDescent="0.4">
      <c r="A1432" s="40" t="str">
        <f t="shared" si="22"/>
        <v>77422 BRAZORIA</v>
      </c>
      <c r="B1432" s="38">
        <v>0.89500000000000002</v>
      </c>
      <c r="C1432" s="38">
        <v>0.89500000000000002</v>
      </c>
      <c r="D1432" s="39">
        <v>0.68799999999999994</v>
      </c>
      <c r="E1432" s="39">
        <v>0.68100000000000005</v>
      </c>
      <c r="F1432" s="39">
        <v>0.8</v>
      </c>
      <c r="G1432" s="126">
        <v>0.79</v>
      </c>
      <c r="H1432" s="38">
        <v>2.14</v>
      </c>
      <c r="I1432" s="38">
        <v>2.14</v>
      </c>
      <c r="J1432" s="41">
        <v>1</v>
      </c>
      <c r="K1432" s="41">
        <v>1</v>
      </c>
      <c r="L1432" s="41"/>
      <c r="M1432" s="37">
        <v>77422</v>
      </c>
      <c r="N1432" s="125" t="s">
        <v>233</v>
      </c>
    </row>
    <row r="1433" spans="1:14" x14ac:dyDescent="0.4">
      <c r="A1433" s="40" t="str">
        <f t="shared" si="22"/>
        <v>77423 FORT BEND</v>
      </c>
      <c r="B1433" s="38">
        <v>1.1200000000000001</v>
      </c>
      <c r="C1433" s="38">
        <v>1.1200000000000001</v>
      </c>
      <c r="D1433" s="39">
        <v>0.68799999999999994</v>
      </c>
      <c r="E1433" s="39">
        <v>0.88800000000000001</v>
      </c>
      <c r="F1433" s="39">
        <v>0.7</v>
      </c>
      <c r="G1433" s="126">
        <v>0.98699999999999999</v>
      </c>
      <c r="H1433" s="38">
        <v>0.93500000000000005</v>
      </c>
      <c r="I1433" s="38">
        <v>0.93500000000000005</v>
      </c>
      <c r="J1433" s="41">
        <v>1</v>
      </c>
      <c r="K1433" s="41">
        <v>1</v>
      </c>
      <c r="L1433" s="41"/>
      <c r="M1433" s="37">
        <v>77423</v>
      </c>
      <c r="N1433" s="125" t="s">
        <v>232</v>
      </c>
    </row>
    <row r="1434" spans="1:14" x14ac:dyDescent="0.4">
      <c r="A1434" s="40" t="str">
        <f t="shared" si="22"/>
        <v>77423 WALLER</v>
      </c>
      <c r="B1434" s="38">
        <v>0.92</v>
      </c>
      <c r="C1434" s="38">
        <v>0.92</v>
      </c>
      <c r="D1434" s="39">
        <v>0.68799999999999994</v>
      </c>
      <c r="E1434" s="39">
        <v>0.66400000000000003</v>
      </c>
      <c r="F1434" s="39">
        <v>0.7</v>
      </c>
      <c r="G1434" s="126">
        <v>0.93899999999999995</v>
      </c>
      <c r="H1434" s="38">
        <v>1.04</v>
      </c>
      <c r="I1434" s="38">
        <v>1.04</v>
      </c>
      <c r="J1434" s="41">
        <v>1</v>
      </c>
      <c r="K1434" s="41">
        <v>1</v>
      </c>
      <c r="L1434" s="41"/>
      <c r="M1434" s="37">
        <v>77423</v>
      </c>
      <c r="N1434" s="125" t="s">
        <v>237</v>
      </c>
    </row>
    <row r="1435" spans="1:14" x14ac:dyDescent="0.4">
      <c r="A1435" s="40" t="str">
        <f t="shared" si="22"/>
        <v>77426 AUSTIN</v>
      </c>
      <c r="B1435" s="38">
        <v>0.8</v>
      </c>
      <c r="C1435" s="38">
        <v>0.8</v>
      </c>
      <c r="D1435" s="39">
        <v>0.68799999999999994</v>
      </c>
      <c r="E1435" s="39">
        <v>0.66400000000000003</v>
      </c>
      <c r="F1435" s="39">
        <v>0.7</v>
      </c>
      <c r="G1435" s="126">
        <v>0.70099999999999996</v>
      </c>
      <c r="H1435" s="38">
        <v>0.86499999999999999</v>
      </c>
      <c r="I1435" s="38">
        <v>0.86499999999999999</v>
      </c>
      <c r="J1435" s="41">
        <v>1</v>
      </c>
      <c r="K1435" s="41">
        <v>1</v>
      </c>
      <c r="L1435" s="41"/>
      <c r="M1435" s="37">
        <v>77426</v>
      </c>
      <c r="N1435" s="125" t="s">
        <v>240</v>
      </c>
    </row>
    <row r="1436" spans="1:14" x14ac:dyDescent="0.4">
      <c r="A1436" s="40" t="str">
        <f t="shared" si="22"/>
        <v>77426 WASHINGTON</v>
      </c>
      <c r="B1436" s="38">
        <v>0.53</v>
      </c>
      <c r="C1436" s="38">
        <v>0.53</v>
      </c>
      <c r="D1436" s="39">
        <v>0.68799999999999994</v>
      </c>
      <c r="E1436" s="39">
        <v>0.66400000000000003</v>
      </c>
      <c r="F1436" s="39">
        <v>1</v>
      </c>
      <c r="G1436" s="126">
        <v>0.72199999999999998</v>
      </c>
      <c r="H1436" s="38">
        <v>0.94499999999999995</v>
      </c>
      <c r="I1436" s="38">
        <v>0.86</v>
      </c>
      <c r="J1436" s="41">
        <v>1</v>
      </c>
      <c r="K1436" s="41">
        <v>1</v>
      </c>
      <c r="L1436" s="41"/>
      <c r="M1436" s="37">
        <v>77426</v>
      </c>
      <c r="N1436" s="125" t="s">
        <v>242</v>
      </c>
    </row>
    <row r="1437" spans="1:14" x14ac:dyDescent="0.4">
      <c r="A1437" s="40" t="str">
        <f t="shared" si="22"/>
        <v>77429 HARRIS</v>
      </c>
      <c r="B1437" s="38">
        <v>1</v>
      </c>
      <c r="C1437" s="38">
        <v>1</v>
      </c>
      <c r="D1437" s="39">
        <v>1</v>
      </c>
      <c r="E1437" s="39">
        <v>1</v>
      </c>
      <c r="F1437" s="39">
        <v>1</v>
      </c>
      <c r="G1437" s="126">
        <v>1</v>
      </c>
      <c r="H1437" s="38">
        <v>1</v>
      </c>
      <c r="I1437" s="38">
        <v>1</v>
      </c>
      <c r="J1437" s="41">
        <v>1</v>
      </c>
      <c r="K1437" s="41">
        <v>1</v>
      </c>
      <c r="L1437" s="41"/>
      <c r="M1437" s="37">
        <v>77429</v>
      </c>
      <c r="N1437" s="125" t="s">
        <v>231</v>
      </c>
    </row>
    <row r="1438" spans="1:14" x14ac:dyDescent="0.4">
      <c r="A1438" s="40" t="str">
        <f t="shared" si="22"/>
        <v>77430 BRAZORIA</v>
      </c>
      <c r="B1438" s="38">
        <v>0.82</v>
      </c>
      <c r="C1438" s="38">
        <v>0.82</v>
      </c>
      <c r="D1438" s="39">
        <v>0.68799999999999994</v>
      </c>
      <c r="E1438" s="39">
        <v>0.68100000000000005</v>
      </c>
      <c r="F1438" s="39">
        <v>0.7</v>
      </c>
      <c r="G1438" s="126">
        <v>0.79</v>
      </c>
      <c r="H1438" s="38">
        <v>1.93</v>
      </c>
      <c r="I1438" s="38">
        <v>1.93</v>
      </c>
      <c r="J1438" s="41">
        <v>1</v>
      </c>
      <c r="K1438" s="41">
        <v>1</v>
      </c>
      <c r="L1438" s="41"/>
      <c r="M1438" s="37">
        <v>77430</v>
      </c>
      <c r="N1438" s="125" t="s">
        <v>233</v>
      </c>
    </row>
    <row r="1439" spans="1:14" x14ac:dyDescent="0.4">
      <c r="A1439" s="40" t="str">
        <f t="shared" si="22"/>
        <v>77430 FORT BEND</v>
      </c>
      <c r="B1439" s="38">
        <v>1.1200000000000001</v>
      </c>
      <c r="C1439" s="38">
        <v>1.1200000000000001</v>
      </c>
      <c r="D1439" s="39">
        <v>0.68799999999999994</v>
      </c>
      <c r="E1439" s="39">
        <v>0.88800000000000001</v>
      </c>
      <c r="F1439" s="39">
        <v>0.7</v>
      </c>
      <c r="G1439" s="126">
        <v>0.98699999999999999</v>
      </c>
      <c r="H1439" s="38">
        <v>0.93500000000000005</v>
      </c>
      <c r="I1439" s="38">
        <v>0.93500000000000005</v>
      </c>
      <c r="J1439" s="41">
        <v>1</v>
      </c>
      <c r="K1439" s="41">
        <v>1</v>
      </c>
      <c r="L1439" s="41"/>
      <c r="M1439" s="37">
        <v>77430</v>
      </c>
      <c r="N1439" s="125" t="s">
        <v>232</v>
      </c>
    </row>
    <row r="1440" spans="1:14" x14ac:dyDescent="0.4">
      <c r="A1440" s="40" t="str">
        <f t="shared" si="22"/>
        <v>77433 HARRIS</v>
      </c>
      <c r="B1440" s="38">
        <v>1</v>
      </c>
      <c r="C1440" s="38">
        <v>1</v>
      </c>
      <c r="D1440" s="39">
        <v>1</v>
      </c>
      <c r="E1440" s="39">
        <v>1</v>
      </c>
      <c r="F1440" s="39">
        <v>1</v>
      </c>
      <c r="G1440" s="126">
        <v>1</v>
      </c>
      <c r="H1440" s="38">
        <v>1</v>
      </c>
      <c r="I1440" s="38">
        <v>1</v>
      </c>
      <c r="J1440" s="41">
        <v>1</v>
      </c>
      <c r="K1440" s="41">
        <v>1</v>
      </c>
      <c r="L1440" s="41"/>
      <c r="M1440" s="37">
        <v>77433</v>
      </c>
      <c r="N1440" s="125" t="s">
        <v>231</v>
      </c>
    </row>
    <row r="1441" spans="1:14" x14ac:dyDescent="0.4">
      <c r="A1441" s="40" t="str">
        <f t="shared" si="22"/>
        <v>77434 COLORADO</v>
      </c>
      <c r="B1441" s="38">
        <v>0.8</v>
      </c>
      <c r="C1441" s="38">
        <v>0.8</v>
      </c>
      <c r="D1441" s="39">
        <v>0.68799999999999994</v>
      </c>
      <c r="E1441" s="39">
        <v>0.66400000000000003</v>
      </c>
      <c r="F1441" s="39">
        <v>0.7</v>
      </c>
      <c r="G1441" s="126">
        <v>0.70099999999999996</v>
      </c>
      <c r="H1441" s="38">
        <v>0.91</v>
      </c>
      <c r="I1441" s="38">
        <v>0.91</v>
      </c>
      <c r="J1441" s="41">
        <v>1</v>
      </c>
      <c r="K1441" s="41">
        <v>1</v>
      </c>
      <c r="L1441" s="41"/>
      <c r="M1441" s="37">
        <v>77434</v>
      </c>
      <c r="N1441" s="125" t="s">
        <v>243</v>
      </c>
    </row>
    <row r="1442" spans="1:14" x14ac:dyDescent="0.4">
      <c r="A1442" s="40" t="str">
        <f t="shared" si="22"/>
        <v>77434 WHARTON</v>
      </c>
      <c r="B1442" s="38">
        <v>0.53</v>
      </c>
      <c r="C1442" s="38">
        <v>0.53</v>
      </c>
      <c r="D1442" s="39">
        <v>0.68799999999999994</v>
      </c>
      <c r="E1442" s="39">
        <v>0.66400000000000003</v>
      </c>
      <c r="F1442" s="39">
        <v>1</v>
      </c>
      <c r="G1442" s="126">
        <v>0.72199999999999998</v>
      </c>
      <c r="H1442" s="38">
        <v>0.94499999999999995</v>
      </c>
      <c r="I1442" s="38">
        <v>0.86</v>
      </c>
      <c r="J1442" s="41">
        <v>1</v>
      </c>
      <c r="K1442" s="41">
        <v>1</v>
      </c>
      <c r="L1442" s="41"/>
      <c r="M1442" s="37">
        <v>77434</v>
      </c>
      <c r="N1442" s="125" t="s">
        <v>241</v>
      </c>
    </row>
    <row r="1443" spans="1:14" x14ac:dyDescent="0.4">
      <c r="A1443" s="40" t="str">
        <f t="shared" si="22"/>
        <v>77435 COLORADO</v>
      </c>
      <c r="B1443" s="38">
        <v>0.8</v>
      </c>
      <c r="C1443" s="38">
        <v>0.8</v>
      </c>
      <c r="D1443" s="39">
        <v>0.68799999999999994</v>
      </c>
      <c r="E1443" s="39">
        <v>0.66400000000000003</v>
      </c>
      <c r="F1443" s="39">
        <v>0.7</v>
      </c>
      <c r="G1443" s="126">
        <v>0.70099999999999996</v>
      </c>
      <c r="H1443" s="38">
        <v>0.91</v>
      </c>
      <c r="I1443" s="38">
        <v>0.91</v>
      </c>
      <c r="J1443" s="41">
        <v>1</v>
      </c>
      <c r="K1443" s="41">
        <v>1</v>
      </c>
      <c r="L1443" s="41"/>
      <c r="M1443" s="37">
        <v>77435</v>
      </c>
      <c r="N1443" s="125" t="s">
        <v>243</v>
      </c>
    </row>
    <row r="1444" spans="1:14" x14ac:dyDescent="0.4">
      <c r="A1444" s="40" t="str">
        <f t="shared" si="22"/>
        <v>77435 FORT BEND</v>
      </c>
      <c r="B1444" s="38">
        <v>1.1200000000000001</v>
      </c>
      <c r="C1444" s="38">
        <v>1.1200000000000001</v>
      </c>
      <c r="D1444" s="39">
        <v>0.68799999999999994</v>
      </c>
      <c r="E1444" s="39">
        <v>0.88800000000000001</v>
      </c>
      <c r="F1444" s="39">
        <v>0.7</v>
      </c>
      <c r="G1444" s="126">
        <v>0.98699999999999999</v>
      </c>
      <c r="H1444" s="38">
        <v>0.93500000000000005</v>
      </c>
      <c r="I1444" s="38">
        <v>0.93500000000000005</v>
      </c>
      <c r="J1444" s="41">
        <v>1</v>
      </c>
      <c r="K1444" s="41">
        <v>1</v>
      </c>
      <c r="L1444" s="41"/>
      <c r="M1444" s="37">
        <v>77435</v>
      </c>
      <c r="N1444" s="125" t="s">
        <v>232</v>
      </c>
    </row>
    <row r="1445" spans="1:14" x14ac:dyDescent="0.4">
      <c r="A1445" s="40" t="str">
        <f t="shared" si="22"/>
        <v>77435 WHARTON</v>
      </c>
      <c r="B1445" s="38">
        <v>0.53</v>
      </c>
      <c r="C1445" s="38">
        <v>0.53</v>
      </c>
      <c r="D1445" s="39">
        <v>0.68799999999999994</v>
      </c>
      <c r="E1445" s="39">
        <v>0.66400000000000003</v>
      </c>
      <c r="F1445" s="39">
        <v>1</v>
      </c>
      <c r="G1445" s="126">
        <v>0.72199999999999998</v>
      </c>
      <c r="H1445" s="38">
        <v>0.94499999999999995</v>
      </c>
      <c r="I1445" s="38">
        <v>0.86</v>
      </c>
      <c r="J1445" s="41">
        <v>1</v>
      </c>
      <c r="K1445" s="41">
        <v>1</v>
      </c>
      <c r="L1445" s="41"/>
      <c r="M1445" s="37">
        <v>77435</v>
      </c>
      <c r="N1445" s="125" t="s">
        <v>241</v>
      </c>
    </row>
    <row r="1446" spans="1:14" x14ac:dyDescent="0.4">
      <c r="A1446" s="40" t="str">
        <f t="shared" si="22"/>
        <v>77437 WHARTON</v>
      </c>
      <c r="B1446" s="38">
        <v>0.53</v>
      </c>
      <c r="C1446" s="38">
        <v>0.53</v>
      </c>
      <c r="D1446" s="39">
        <v>0.68799999999999994</v>
      </c>
      <c r="E1446" s="39">
        <v>0.66400000000000003</v>
      </c>
      <c r="F1446" s="39">
        <v>1</v>
      </c>
      <c r="G1446" s="126">
        <v>0.72199999999999998</v>
      </c>
      <c r="H1446" s="38">
        <v>0.94499999999999995</v>
      </c>
      <c r="I1446" s="38">
        <v>0.86</v>
      </c>
      <c r="J1446" s="41">
        <v>1</v>
      </c>
      <c r="K1446" s="41">
        <v>1</v>
      </c>
      <c r="L1446" s="41"/>
      <c r="M1446" s="37">
        <v>77437</v>
      </c>
      <c r="N1446" s="125" t="s">
        <v>241</v>
      </c>
    </row>
    <row r="1447" spans="1:14" x14ac:dyDescent="0.4">
      <c r="A1447" s="40" t="str">
        <f t="shared" si="22"/>
        <v>77440 MATAGORDA</v>
      </c>
      <c r="B1447" s="38">
        <v>0.86499999999999999</v>
      </c>
      <c r="C1447" s="38">
        <v>0.86499999999999999</v>
      </c>
      <c r="D1447" s="39">
        <v>0.68799999999999994</v>
      </c>
      <c r="E1447" s="39">
        <v>0.66400000000000003</v>
      </c>
      <c r="F1447" s="39">
        <v>1</v>
      </c>
      <c r="G1447" s="126">
        <v>0.84099999999999997</v>
      </c>
      <c r="H1447" s="38">
        <v>2.89</v>
      </c>
      <c r="I1447" s="38">
        <v>2.89</v>
      </c>
      <c r="J1447" s="41">
        <v>1</v>
      </c>
      <c r="K1447" s="41">
        <v>1</v>
      </c>
      <c r="L1447" s="41"/>
      <c r="M1447" s="37">
        <v>77440</v>
      </c>
      <c r="N1447" s="125" t="s">
        <v>239</v>
      </c>
    </row>
    <row r="1448" spans="1:14" x14ac:dyDescent="0.4">
      <c r="A1448" s="40" t="str">
        <f t="shared" si="22"/>
        <v>77441 FORT BEND</v>
      </c>
      <c r="B1448" s="38">
        <v>1.1200000000000001</v>
      </c>
      <c r="C1448" s="38">
        <v>1.1200000000000001</v>
      </c>
      <c r="D1448" s="39">
        <v>0.68799999999999994</v>
      </c>
      <c r="E1448" s="39">
        <v>0.88800000000000001</v>
      </c>
      <c r="F1448" s="39">
        <v>0.7</v>
      </c>
      <c r="G1448" s="126">
        <v>0.98699999999999999</v>
      </c>
      <c r="H1448" s="38">
        <v>0.93500000000000005</v>
      </c>
      <c r="I1448" s="38">
        <v>0.93500000000000005</v>
      </c>
      <c r="J1448" s="41">
        <v>1</v>
      </c>
      <c r="K1448" s="41">
        <v>1</v>
      </c>
      <c r="L1448" s="41"/>
      <c r="M1448" s="37">
        <v>77441</v>
      </c>
      <c r="N1448" s="125" t="s">
        <v>232</v>
      </c>
    </row>
    <row r="1449" spans="1:14" x14ac:dyDescent="0.4">
      <c r="A1449" s="40" t="str">
        <f t="shared" si="22"/>
        <v>77442 COLORADO</v>
      </c>
      <c r="B1449" s="38">
        <v>0.8</v>
      </c>
      <c r="C1449" s="38">
        <v>0.8</v>
      </c>
      <c r="D1449" s="39">
        <v>0.68799999999999994</v>
      </c>
      <c r="E1449" s="39">
        <v>0.66400000000000003</v>
      </c>
      <c r="F1449" s="39">
        <v>0.7</v>
      </c>
      <c r="G1449" s="126">
        <v>0.70099999999999996</v>
      </c>
      <c r="H1449" s="38">
        <v>0.91</v>
      </c>
      <c r="I1449" s="38">
        <v>0.91</v>
      </c>
      <c r="J1449" s="41">
        <v>1</v>
      </c>
      <c r="K1449" s="41">
        <v>1</v>
      </c>
      <c r="L1449" s="41"/>
      <c r="M1449" s="37">
        <v>77442</v>
      </c>
      <c r="N1449" s="125" t="s">
        <v>243</v>
      </c>
    </row>
    <row r="1450" spans="1:14" x14ac:dyDescent="0.4">
      <c r="A1450" s="40" t="str">
        <f t="shared" si="22"/>
        <v>77444 BRAZORIA</v>
      </c>
      <c r="B1450" s="38">
        <v>0.82</v>
      </c>
      <c r="C1450" s="38">
        <v>0.82</v>
      </c>
      <c r="D1450" s="39">
        <v>0.68799999999999994</v>
      </c>
      <c r="E1450" s="39">
        <v>0.68100000000000005</v>
      </c>
      <c r="F1450" s="39">
        <v>0.7</v>
      </c>
      <c r="G1450" s="126">
        <v>0.79</v>
      </c>
      <c r="H1450" s="38">
        <v>1.93</v>
      </c>
      <c r="I1450" s="38">
        <v>1.93</v>
      </c>
      <c r="J1450" s="41">
        <v>1</v>
      </c>
      <c r="K1450" s="41">
        <v>1</v>
      </c>
      <c r="L1450" s="41"/>
      <c r="M1450" s="37">
        <v>77444</v>
      </c>
      <c r="N1450" s="125" t="s">
        <v>233</v>
      </c>
    </row>
    <row r="1451" spans="1:14" x14ac:dyDescent="0.4">
      <c r="A1451" s="40" t="str">
        <f t="shared" si="22"/>
        <v>77444 FORT BEND</v>
      </c>
      <c r="B1451" s="38">
        <v>1.1200000000000001</v>
      </c>
      <c r="C1451" s="38">
        <v>1.1200000000000001</v>
      </c>
      <c r="D1451" s="39">
        <v>0.68799999999999994</v>
      </c>
      <c r="E1451" s="39">
        <v>0.88800000000000001</v>
      </c>
      <c r="F1451" s="39">
        <v>0.7</v>
      </c>
      <c r="G1451" s="126">
        <v>0.98699999999999999</v>
      </c>
      <c r="H1451" s="38">
        <v>0.93500000000000005</v>
      </c>
      <c r="I1451" s="38">
        <v>0.93500000000000005</v>
      </c>
      <c r="J1451" s="41">
        <v>1</v>
      </c>
      <c r="K1451" s="41">
        <v>1</v>
      </c>
      <c r="L1451" s="41"/>
      <c r="M1451" s="37">
        <v>77444</v>
      </c>
      <c r="N1451" s="125" t="s">
        <v>232</v>
      </c>
    </row>
    <row r="1452" spans="1:14" x14ac:dyDescent="0.4">
      <c r="A1452" s="40" t="str">
        <f t="shared" si="22"/>
        <v>77445 WALLER</v>
      </c>
      <c r="B1452" s="38">
        <v>0.92</v>
      </c>
      <c r="C1452" s="38">
        <v>0.92</v>
      </c>
      <c r="D1452" s="39">
        <v>0.68799999999999994</v>
      </c>
      <c r="E1452" s="39">
        <v>0.66400000000000003</v>
      </c>
      <c r="F1452" s="39">
        <v>0.7</v>
      </c>
      <c r="G1452" s="126">
        <v>0.93899999999999995</v>
      </c>
      <c r="H1452" s="38">
        <v>1.04</v>
      </c>
      <c r="I1452" s="38">
        <v>1.04</v>
      </c>
      <c r="J1452" s="41">
        <v>1</v>
      </c>
      <c r="K1452" s="41">
        <v>1</v>
      </c>
      <c r="L1452" s="41"/>
      <c r="M1452" s="37">
        <v>77445</v>
      </c>
      <c r="N1452" s="125" t="s">
        <v>237</v>
      </c>
    </row>
    <row r="1453" spans="1:14" x14ac:dyDescent="0.4">
      <c r="A1453" s="40" t="str">
        <f t="shared" si="22"/>
        <v>77447 HARRIS</v>
      </c>
      <c r="B1453" s="38">
        <v>1</v>
      </c>
      <c r="C1453" s="38">
        <v>1</v>
      </c>
      <c r="D1453" s="39">
        <v>1</v>
      </c>
      <c r="E1453" s="39">
        <v>1</v>
      </c>
      <c r="F1453" s="39">
        <v>1</v>
      </c>
      <c r="G1453" s="126">
        <v>1</v>
      </c>
      <c r="H1453" s="38">
        <v>1</v>
      </c>
      <c r="I1453" s="38">
        <v>1</v>
      </c>
      <c r="J1453" s="41">
        <v>1</v>
      </c>
      <c r="K1453" s="41">
        <v>1</v>
      </c>
      <c r="L1453" s="41"/>
      <c r="M1453" s="37">
        <v>77447</v>
      </c>
      <c r="N1453" s="125" t="s">
        <v>231</v>
      </c>
    </row>
    <row r="1454" spans="1:14" x14ac:dyDescent="0.4">
      <c r="A1454" s="40" t="str">
        <f t="shared" si="22"/>
        <v>77447 MONTGOMERY</v>
      </c>
      <c r="B1454" s="38">
        <v>0.97499999999999998</v>
      </c>
      <c r="C1454" s="38">
        <v>0.97499999999999998</v>
      </c>
      <c r="D1454" s="39">
        <v>0.68799999999999994</v>
      </c>
      <c r="E1454" s="39">
        <v>0.72699999999999998</v>
      </c>
      <c r="F1454" s="39">
        <v>0.7</v>
      </c>
      <c r="G1454" s="126">
        <v>0.79</v>
      </c>
      <c r="H1454" s="38">
        <v>1.0349999999999999</v>
      </c>
      <c r="I1454" s="38">
        <v>1.0349999999999999</v>
      </c>
      <c r="J1454" s="41">
        <v>1</v>
      </c>
      <c r="K1454" s="41">
        <v>1</v>
      </c>
      <c r="L1454" s="41"/>
      <c r="M1454" s="37">
        <v>77447</v>
      </c>
      <c r="N1454" s="125" t="s">
        <v>234</v>
      </c>
    </row>
    <row r="1455" spans="1:14" x14ac:dyDescent="0.4">
      <c r="A1455" s="40" t="str">
        <f t="shared" si="22"/>
        <v>77447 WALLER</v>
      </c>
      <c r="B1455" s="38">
        <v>0.92</v>
      </c>
      <c r="C1455" s="38">
        <v>0.92</v>
      </c>
      <c r="D1455" s="39">
        <v>0.68799999999999994</v>
      </c>
      <c r="E1455" s="39">
        <v>0.66400000000000003</v>
      </c>
      <c r="F1455" s="39">
        <v>0.7</v>
      </c>
      <c r="G1455" s="126">
        <v>0.93899999999999995</v>
      </c>
      <c r="H1455" s="38">
        <v>1.04</v>
      </c>
      <c r="I1455" s="38">
        <v>1.04</v>
      </c>
      <c r="J1455" s="41">
        <v>1</v>
      </c>
      <c r="K1455" s="41">
        <v>1</v>
      </c>
      <c r="L1455" s="41"/>
      <c r="M1455" s="37">
        <v>77447</v>
      </c>
      <c r="N1455" s="125" t="s">
        <v>237</v>
      </c>
    </row>
    <row r="1456" spans="1:14" x14ac:dyDescent="0.4">
      <c r="A1456" s="40" t="str">
        <f t="shared" si="22"/>
        <v>77449 HARRIS</v>
      </c>
      <c r="B1456" s="38">
        <v>1</v>
      </c>
      <c r="C1456" s="38">
        <v>1</v>
      </c>
      <c r="D1456" s="39">
        <v>1</v>
      </c>
      <c r="E1456" s="39">
        <v>1</v>
      </c>
      <c r="F1456" s="39">
        <v>1</v>
      </c>
      <c r="G1456" s="126">
        <v>1</v>
      </c>
      <c r="H1456" s="38">
        <v>1</v>
      </c>
      <c r="I1456" s="38">
        <v>1</v>
      </c>
      <c r="J1456" s="41">
        <v>1</v>
      </c>
      <c r="K1456" s="41">
        <v>1</v>
      </c>
      <c r="L1456" s="41"/>
      <c r="M1456" s="37">
        <v>77449</v>
      </c>
      <c r="N1456" s="125" t="s">
        <v>231</v>
      </c>
    </row>
    <row r="1457" spans="1:14" x14ac:dyDescent="0.4">
      <c r="A1457" s="40" t="str">
        <f t="shared" si="22"/>
        <v>77450 FORT BEND</v>
      </c>
      <c r="B1457" s="38">
        <v>1.1200000000000001</v>
      </c>
      <c r="C1457" s="38">
        <v>1.1200000000000001</v>
      </c>
      <c r="D1457" s="39">
        <v>0.68799999999999994</v>
      </c>
      <c r="E1457" s="39">
        <v>0.88800000000000001</v>
      </c>
      <c r="F1457" s="39">
        <v>0.7</v>
      </c>
      <c r="G1457" s="126">
        <v>0.98699999999999999</v>
      </c>
      <c r="H1457" s="38">
        <v>0.93500000000000005</v>
      </c>
      <c r="I1457" s="38">
        <v>0.93500000000000005</v>
      </c>
      <c r="J1457" s="41">
        <v>1</v>
      </c>
      <c r="K1457" s="41">
        <v>1</v>
      </c>
      <c r="L1457" s="41"/>
      <c r="M1457" s="37">
        <v>77450</v>
      </c>
      <c r="N1457" s="125" t="s">
        <v>232</v>
      </c>
    </row>
    <row r="1458" spans="1:14" x14ac:dyDescent="0.4">
      <c r="A1458" s="40" t="str">
        <f t="shared" si="22"/>
        <v>77450 HARRIS</v>
      </c>
      <c r="B1458" s="38">
        <v>1</v>
      </c>
      <c r="C1458" s="38">
        <v>1</v>
      </c>
      <c r="D1458" s="39">
        <v>1</v>
      </c>
      <c r="E1458" s="39">
        <v>1</v>
      </c>
      <c r="F1458" s="39">
        <v>1</v>
      </c>
      <c r="G1458" s="126">
        <v>1</v>
      </c>
      <c r="H1458" s="38">
        <v>1</v>
      </c>
      <c r="I1458" s="38">
        <v>1</v>
      </c>
      <c r="J1458" s="41">
        <v>1</v>
      </c>
      <c r="K1458" s="41">
        <v>1</v>
      </c>
      <c r="L1458" s="41"/>
      <c r="M1458" s="37">
        <v>77450</v>
      </c>
      <c r="N1458" s="125" t="s">
        <v>231</v>
      </c>
    </row>
    <row r="1459" spans="1:14" x14ac:dyDescent="0.4">
      <c r="A1459" s="40" t="str">
        <f t="shared" si="22"/>
        <v>77455 COLORADO</v>
      </c>
      <c r="B1459" s="38">
        <v>0.8</v>
      </c>
      <c r="C1459" s="38">
        <v>0.8</v>
      </c>
      <c r="D1459" s="39">
        <v>0.68799999999999994</v>
      </c>
      <c r="E1459" s="39">
        <v>0.66400000000000003</v>
      </c>
      <c r="F1459" s="39">
        <v>0.7</v>
      </c>
      <c r="G1459" s="126">
        <v>0.70099999999999996</v>
      </c>
      <c r="H1459" s="38">
        <v>0.91</v>
      </c>
      <c r="I1459" s="38">
        <v>0.91</v>
      </c>
      <c r="J1459" s="41">
        <v>1</v>
      </c>
      <c r="K1459" s="41">
        <v>1</v>
      </c>
      <c r="L1459" s="41"/>
      <c r="M1459" s="37">
        <v>77455</v>
      </c>
      <c r="N1459" s="125" t="s">
        <v>243</v>
      </c>
    </row>
    <row r="1460" spans="1:14" x14ac:dyDescent="0.4">
      <c r="A1460" s="40" t="str">
        <f t="shared" si="22"/>
        <v>77455 JACKSON</v>
      </c>
      <c r="B1460" s="38">
        <v>0.8</v>
      </c>
      <c r="C1460" s="38">
        <v>0.8</v>
      </c>
      <c r="D1460" s="39">
        <v>0.68799999999999994</v>
      </c>
      <c r="E1460" s="39">
        <v>0.66400000000000003</v>
      </c>
      <c r="F1460" s="39">
        <v>1</v>
      </c>
      <c r="G1460" s="126">
        <v>0.70099999999999996</v>
      </c>
      <c r="H1460" s="38">
        <v>2.8849999999999998</v>
      </c>
      <c r="I1460" s="38">
        <v>2.8849999999999998</v>
      </c>
      <c r="J1460" s="41">
        <v>1</v>
      </c>
      <c r="K1460" s="41">
        <v>1</v>
      </c>
      <c r="L1460" s="41"/>
      <c r="M1460" s="37">
        <v>77455</v>
      </c>
      <c r="N1460" s="125" t="s">
        <v>166</v>
      </c>
    </row>
    <row r="1461" spans="1:14" x14ac:dyDescent="0.4">
      <c r="A1461" s="40" t="str">
        <f t="shared" si="22"/>
        <v>77455 WHARTON</v>
      </c>
      <c r="B1461" s="38">
        <v>0.53</v>
      </c>
      <c r="C1461" s="38">
        <v>0.53</v>
      </c>
      <c r="D1461" s="39">
        <v>0.68799999999999994</v>
      </c>
      <c r="E1461" s="39">
        <v>0.66400000000000003</v>
      </c>
      <c r="F1461" s="39">
        <v>1</v>
      </c>
      <c r="G1461" s="126">
        <v>0.72199999999999998</v>
      </c>
      <c r="H1461" s="38">
        <v>0.94499999999999995</v>
      </c>
      <c r="I1461" s="38">
        <v>0.86</v>
      </c>
      <c r="J1461" s="41">
        <v>1</v>
      </c>
      <c r="K1461" s="41">
        <v>1</v>
      </c>
      <c r="L1461" s="41"/>
      <c r="M1461" s="37">
        <v>77455</v>
      </c>
      <c r="N1461" s="125" t="s">
        <v>241</v>
      </c>
    </row>
    <row r="1462" spans="1:14" x14ac:dyDescent="0.4">
      <c r="A1462" s="40" t="str">
        <f t="shared" si="22"/>
        <v>77456 MATAGORDA</v>
      </c>
      <c r="B1462" s="38">
        <v>0.86499999999999999</v>
      </c>
      <c r="C1462" s="38">
        <v>0.86499999999999999</v>
      </c>
      <c r="D1462" s="39">
        <v>0.68799999999999994</v>
      </c>
      <c r="E1462" s="39">
        <v>0.66400000000000003</v>
      </c>
      <c r="F1462" s="39">
        <v>1</v>
      </c>
      <c r="G1462" s="126">
        <v>0.84099999999999997</v>
      </c>
      <c r="H1462" s="38">
        <v>2.89</v>
      </c>
      <c r="I1462" s="38">
        <v>2.89</v>
      </c>
      <c r="J1462" s="41">
        <v>1</v>
      </c>
      <c r="K1462" s="41">
        <v>1</v>
      </c>
      <c r="L1462" s="41"/>
      <c r="M1462" s="37">
        <v>77456</v>
      </c>
      <c r="N1462" s="125" t="s">
        <v>239</v>
      </c>
    </row>
    <row r="1463" spans="1:14" x14ac:dyDescent="0.4">
      <c r="A1463" s="40" t="str">
        <f t="shared" si="22"/>
        <v>77457 MATAGORDA</v>
      </c>
      <c r="B1463" s="38">
        <v>0.86499999999999999</v>
      </c>
      <c r="C1463" s="38">
        <v>0.86499999999999999</v>
      </c>
      <c r="D1463" s="39">
        <v>0.68799999999999994</v>
      </c>
      <c r="E1463" s="39">
        <v>0.66400000000000003</v>
      </c>
      <c r="F1463" s="39">
        <v>1</v>
      </c>
      <c r="G1463" s="126">
        <v>0.84099999999999997</v>
      </c>
      <c r="H1463" s="38">
        <v>2.89</v>
      </c>
      <c r="I1463" s="38">
        <v>2.89</v>
      </c>
      <c r="J1463" s="41">
        <v>1</v>
      </c>
      <c r="K1463" s="41">
        <v>1</v>
      </c>
      <c r="L1463" s="41"/>
      <c r="M1463" s="37">
        <v>77457</v>
      </c>
      <c r="N1463" s="125" t="s">
        <v>239</v>
      </c>
    </row>
    <row r="1464" spans="1:14" x14ac:dyDescent="0.4">
      <c r="A1464" s="40" t="str">
        <f t="shared" si="22"/>
        <v>77458 MATAGORDA</v>
      </c>
      <c r="B1464" s="38">
        <v>0.86499999999999999</v>
      </c>
      <c r="C1464" s="38">
        <v>0.86499999999999999</v>
      </c>
      <c r="D1464" s="39">
        <v>0.68799999999999994</v>
      </c>
      <c r="E1464" s="39">
        <v>0.66400000000000003</v>
      </c>
      <c r="F1464" s="39">
        <v>1</v>
      </c>
      <c r="G1464" s="126">
        <v>0.84099999999999997</v>
      </c>
      <c r="H1464" s="38">
        <v>2.89</v>
      </c>
      <c r="I1464" s="38">
        <v>2.89</v>
      </c>
      <c r="J1464" s="41">
        <v>1</v>
      </c>
      <c r="K1464" s="41">
        <v>1</v>
      </c>
      <c r="L1464" s="41"/>
      <c r="M1464" s="37">
        <v>77458</v>
      </c>
      <c r="N1464" s="125" t="s">
        <v>239</v>
      </c>
    </row>
    <row r="1465" spans="1:14" x14ac:dyDescent="0.4">
      <c r="A1465" s="40" t="str">
        <f t="shared" si="22"/>
        <v>77459 FORT BEND</v>
      </c>
      <c r="B1465" s="38">
        <v>1.1200000000000001</v>
      </c>
      <c r="C1465" s="38">
        <v>1.1200000000000001</v>
      </c>
      <c r="D1465" s="39">
        <v>0.68799999999999994</v>
      </c>
      <c r="E1465" s="39">
        <v>0.88800000000000001</v>
      </c>
      <c r="F1465" s="39">
        <v>0.7</v>
      </c>
      <c r="G1465" s="126">
        <v>0.98699999999999999</v>
      </c>
      <c r="H1465" s="38">
        <v>0.93500000000000005</v>
      </c>
      <c r="I1465" s="38">
        <v>0.93500000000000005</v>
      </c>
      <c r="J1465" s="41">
        <v>1</v>
      </c>
      <c r="K1465" s="41">
        <v>1</v>
      </c>
      <c r="L1465" s="41"/>
      <c r="M1465" s="37">
        <v>77459</v>
      </c>
      <c r="N1465" s="125" t="s">
        <v>232</v>
      </c>
    </row>
    <row r="1466" spans="1:14" x14ac:dyDescent="0.4">
      <c r="A1466" s="40" t="str">
        <f t="shared" si="22"/>
        <v>77461 FORT BEND</v>
      </c>
      <c r="B1466" s="38">
        <v>1.1200000000000001</v>
      </c>
      <c r="C1466" s="38">
        <v>1.1200000000000001</v>
      </c>
      <c r="D1466" s="39">
        <v>0.68799999999999994</v>
      </c>
      <c r="E1466" s="39">
        <v>0.88800000000000001</v>
      </c>
      <c r="F1466" s="39">
        <v>0.7</v>
      </c>
      <c r="G1466" s="126">
        <v>0.98699999999999999</v>
      </c>
      <c r="H1466" s="38">
        <v>0.93500000000000005</v>
      </c>
      <c r="I1466" s="38">
        <v>0.93500000000000005</v>
      </c>
      <c r="J1466" s="41">
        <v>1</v>
      </c>
      <c r="K1466" s="41">
        <v>1</v>
      </c>
      <c r="L1466" s="41"/>
      <c r="M1466" s="37">
        <v>77461</v>
      </c>
      <c r="N1466" s="125" t="s">
        <v>232</v>
      </c>
    </row>
    <row r="1467" spans="1:14" x14ac:dyDescent="0.4">
      <c r="A1467" s="40" t="str">
        <f t="shared" si="22"/>
        <v>77465 CALHOUN</v>
      </c>
      <c r="B1467" s="38">
        <v>0.86499999999999999</v>
      </c>
      <c r="C1467" s="38">
        <v>0.86499999999999999</v>
      </c>
      <c r="D1467" s="39">
        <v>0.68799999999999994</v>
      </c>
      <c r="E1467" s="39">
        <v>0.66400000000000003</v>
      </c>
      <c r="F1467" s="39">
        <v>1</v>
      </c>
      <c r="G1467" s="126">
        <v>0.84099999999999997</v>
      </c>
      <c r="H1467" s="38">
        <v>2.855</v>
      </c>
      <c r="I1467" s="38">
        <v>2.855</v>
      </c>
      <c r="J1467" s="41">
        <v>1</v>
      </c>
      <c r="K1467" s="41">
        <v>1</v>
      </c>
      <c r="L1467" s="41"/>
      <c r="M1467" s="37">
        <v>77465</v>
      </c>
      <c r="N1467" s="125" t="s">
        <v>244</v>
      </c>
    </row>
    <row r="1468" spans="1:14" x14ac:dyDescent="0.4">
      <c r="A1468" s="40" t="str">
        <f t="shared" si="22"/>
        <v>77465 JACKSON</v>
      </c>
      <c r="B1468" s="38">
        <v>0.8</v>
      </c>
      <c r="C1468" s="38">
        <v>0.8</v>
      </c>
      <c r="D1468" s="39">
        <v>0.68799999999999994</v>
      </c>
      <c r="E1468" s="39">
        <v>0.66400000000000003</v>
      </c>
      <c r="F1468" s="39">
        <v>1</v>
      </c>
      <c r="G1468" s="126">
        <v>0.70099999999999996</v>
      </c>
      <c r="H1468" s="38">
        <v>2.8849999999999998</v>
      </c>
      <c r="I1468" s="38">
        <v>2.8849999999999998</v>
      </c>
      <c r="J1468" s="41">
        <v>1</v>
      </c>
      <c r="K1468" s="41">
        <v>1</v>
      </c>
      <c r="L1468" s="41"/>
      <c r="M1468" s="37">
        <v>77465</v>
      </c>
      <c r="N1468" s="125" t="s">
        <v>166</v>
      </c>
    </row>
    <row r="1469" spans="1:14" x14ac:dyDescent="0.4">
      <c r="A1469" s="40" t="str">
        <f t="shared" si="22"/>
        <v>77465 MATAGORDA</v>
      </c>
      <c r="B1469" s="38">
        <v>0.86499999999999999</v>
      </c>
      <c r="C1469" s="38">
        <v>0.86499999999999999</v>
      </c>
      <c r="D1469" s="39">
        <v>0.68799999999999994</v>
      </c>
      <c r="E1469" s="39">
        <v>0.66400000000000003</v>
      </c>
      <c r="F1469" s="39">
        <v>1</v>
      </c>
      <c r="G1469" s="126">
        <v>0.84099999999999997</v>
      </c>
      <c r="H1469" s="38">
        <v>2.89</v>
      </c>
      <c r="I1469" s="38">
        <v>2.89</v>
      </c>
      <c r="J1469" s="41">
        <v>1</v>
      </c>
      <c r="K1469" s="41">
        <v>1</v>
      </c>
      <c r="L1469" s="41"/>
      <c r="M1469" s="37">
        <v>77465</v>
      </c>
      <c r="N1469" s="125" t="s">
        <v>239</v>
      </c>
    </row>
    <row r="1470" spans="1:14" x14ac:dyDescent="0.4">
      <c r="A1470" s="40" t="str">
        <f t="shared" si="22"/>
        <v>77468 MATAGORDA</v>
      </c>
      <c r="B1470" s="38">
        <v>0.86499999999999999</v>
      </c>
      <c r="C1470" s="38">
        <v>0.86499999999999999</v>
      </c>
      <c r="D1470" s="39">
        <v>0.68799999999999994</v>
      </c>
      <c r="E1470" s="39">
        <v>0.66400000000000003</v>
      </c>
      <c r="F1470" s="39">
        <v>1</v>
      </c>
      <c r="G1470" s="126">
        <v>0.84099999999999997</v>
      </c>
      <c r="H1470" s="38">
        <v>2.89</v>
      </c>
      <c r="I1470" s="38">
        <v>2.89</v>
      </c>
      <c r="J1470" s="41">
        <v>1</v>
      </c>
      <c r="K1470" s="41">
        <v>1</v>
      </c>
      <c r="L1470" s="41"/>
      <c r="M1470" s="37">
        <v>77468</v>
      </c>
      <c r="N1470" s="125" t="s">
        <v>239</v>
      </c>
    </row>
    <row r="1471" spans="1:14" x14ac:dyDescent="0.4">
      <c r="A1471" s="40" t="str">
        <f t="shared" si="22"/>
        <v>77469 FORT BEND</v>
      </c>
      <c r="B1471" s="38">
        <v>1.1200000000000001</v>
      </c>
      <c r="C1471" s="38">
        <v>1.1200000000000001</v>
      </c>
      <c r="D1471" s="39">
        <v>0.68799999999999994</v>
      </c>
      <c r="E1471" s="39">
        <v>0.88800000000000001</v>
      </c>
      <c r="F1471" s="39">
        <v>0.7</v>
      </c>
      <c r="G1471" s="126">
        <v>0.98699999999999999</v>
      </c>
      <c r="H1471" s="38">
        <v>0.93500000000000005</v>
      </c>
      <c r="I1471" s="38">
        <v>0.93500000000000005</v>
      </c>
      <c r="J1471" s="41">
        <v>1</v>
      </c>
      <c r="K1471" s="41">
        <v>1</v>
      </c>
      <c r="L1471" s="41"/>
      <c r="M1471" s="37">
        <v>77469</v>
      </c>
      <c r="N1471" s="125" t="s">
        <v>232</v>
      </c>
    </row>
    <row r="1472" spans="1:14" x14ac:dyDescent="0.4">
      <c r="A1472" s="40" t="str">
        <f t="shared" si="22"/>
        <v>77471 FORT BEND</v>
      </c>
      <c r="B1472" s="38">
        <v>1.1200000000000001</v>
      </c>
      <c r="C1472" s="38">
        <v>1.1200000000000001</v>
      </c>
      <c r="D1472" s="39">
        <v>0.68799999999999994</v>
      </c>
      <c r="E1472" s="39">
        <v>0.88800000000000001</v>
      </c>
      <c r="F1472" s="39">
        <v>0.7</v>
      </c>
      <c r="G1472" s="126">
        <v>0.98699999999999999</v>
      </c>
      <c r="H1472" s="38">
        <v>0.93500000000000005</v>
      </c>
      <c r="I1472" s="38">
        <v>0.93500000000000005</v>
      </c>
      <c r="J1472" s="41">
        <v>1</v>
      </c>
      <c r="K1472" s="41">
        <v>1</v>
      </c>
      <c r="L1472" s="41"/>
      <c r="M1472" s="37">
        <v>77471</v>
      </c>
      <c r="N1472" s="125" t="s">
        <v>232</v>
      </c>
    </row>
    <row r="1473" spans="1:14" x14ac:dyDescent="0.4">
      <c r="A1473" s="40" t="str">
        <f t="shared" si="22"/>
        <v>77474 AUSTIN</v>
      </c>
      <c r="B1473" s="38">
        <v>0.8</v>
      </c>
      <c r="C1473" s="38">
        <v>0.8</v>
      </c>
      <c r="D1473" s="39">
        <v>0.68799999999999994</v>
      </c>
      <c r="E1473" s="39">
        <v>0.66400000000000003</v>
      </c>
      <c r="F1473" s="39">
        <v>0.7</v>
      </c>
      <c r="G1473" s="126">
        <v>0.70099999999999996</v>
      </c>
      <c r="H1473" s="38">
        <v>0.86499999999999999</v>
      </c>
      <c r="I1473" s="38">
        <v>0.86499999999999999</v>
      </c>
      <c r="J1473" s="41">
        <v>1</v>
      </c>
      <c r="K1473" s="41">
        <v>1</v>
      </c>
      <c r="L1473" s="41"/>
      <c r="M1473" s="37">
        <v>77474</v>
      </c>
      <c r="N1473" s="125" t="s">
        <v>240</v>
      </c>
    </row>
    <row r="1474" spans="1:14" x14ac:dyDescent="0.4">
      <c r="A1474" s="40" t="str">
        <f t="shared" si="22"/>
        <v>77474 COLORADO</v>
      </c>
      <c r="B1474" s="38">
        <v>0.8</v>
      </c>
      <c r="C1474" s="38">
        <v>0.8</v>
      </c>
      <c r="D1474" s="39">
        <v>0.68799999999999994</v>
      </c>
      <c r="E1474" s="39">
        <v>0.66400000000000003</v>
      </c>
      <c r="F1474" s="39">
        <v>0.7</v>
      </c>
      <c r="G1474" s="126">
        <v>0.70099999999999996</v>
      </c>
      <c r="H1474" s="38">
        <v>0.91</v>
      </c>
      <c r="I1474" s="38">
        <v>0.91</v>
      </c>
      <c r="J1474" s="41">
        <v>1</v>
      </c>
      <c r="K1474" s="41">
        <v>1</v>
      </c>
      <c r="L1474" s="41"/>
      <c r="M1474" s="37">
        <v>77474</v>
      </c>
      <c r="N1474" s="125" t="s">
        <v>243</v>
      </c>
    </row>
    <row r="1475" spans="1:14" x14ac:dyDescent="0.4">
      <c r="A1475" s="40" t="str">
        <f t="shared" si="22"/>
        <v>77474 WALLER</v>
      </c>
      <c r="B1475" s="38">
        <v>0.92</v>
      </c>
      <c r="C1475" s="38">
        <v>0.92</v>
      </c>
      <c r="D1475" s="39">
        <v>0.68799999999999994</v>
      </c>
      <c r="E1475" s="39">
        <v>0.66400000000000003</v>
      </c>
      <c r="F1475" s="39">
        <v>0.7</v>
      </c>
      <c r="G1475" s="126">
        <v>0.93899999999999995</v>
      </c>
      <c r="H1475" s="38">
        <v>1.04</v>
      </c>
      <c r="I1475" s="38">
        <v>1.04</v>
      </c>
      <c r="J1475" s="41">
        <v>1</v>
      </c>
      <c r="K1475" s="41">
        <v>1</v>
      </c>
      <c r="L1475" s="41"/>
      <c r="M1475" s="37">
        <v>77474</v>
      </c>
      <c r="N1475" s="125" t="s">
        <v>237</v>
      </c>
    </row>
    <row r="1476" spans="1:14" x14ac:dyDescent="0.4">
      <c r="A1476" s="40" t="str">
        <f t="shared" si="22"/>
        <v>77477 FORT BEND</v>
      </c>
      <c r="B1476" s="38">
        <v>1.1200000000000001</v>
      </c>
      <c r="C1476" s="38">
        <v>1.1200000000000001</v>
      </c>
      <c r="D1476" s="39">
        <v>0.68799999999999994</v>
      </c>
      <c r="E1476" s="39">
        <v>0.88800000000000001</v>
      </c>
      <c r="F1476" s="39">
        <v>0.7</v>
      </c>
      <c r="G1476" s="126">
        <v>0.98699999999999999</v>
      </c>
      <c r="H1476" s="38">
        <v>0.93500000000000005</v>
      </c>
      <c r="I1476" s="38">
        <v>0.93500000000000005</v>
      </c>
      <c r="J1476" s="41">
        <v>1</v>
      </c>
      <c r="K1476" s="41">
        <v>1</v>
      </c>
      <c r="L1476" s="41"/>
      <c r="M1476" s="37">
        <v>77477</v>
      </c>
      <c r="N1476" s="125" t="s">
        <v>232</v>
      </c>
    </row>
    <row r="1477" spans="1:14" x14ac:dyDescent="0.4">
      <c r="A1477" s="40" t="str">
        <f t="shared" si="22"/>
        <v>77477 HARRIS</v>
      </c>
      <c r="B1477" s="38">
        <v>1.0049999999999999</v>
      </c>
      <c r="C1477" s="38">
        <v>1.0049999999999999</v>
      </c>
      <c r="D1477" s="39">
        <v>1</v>
      </c>
      <c r="E1477" s="39">
        <v>1</v>
      </c>
      <c r="F1477" s="39">
        <v>1</v>
      </c>
      <c r="G1477" s="126">
        <v>1</v>
      </c>
      <c r="H1477" s="38">
        <v>1.0549999999999999</v>
      </c>
      <c r="I1477" s="38">
        <v>1.0549999999999999</v>
      </c>
      <c r="J1477" s="41">
        <v>1</v>
      </c>
      <c r="K1477" s="41">
        <v>1</v>
      </c>
      <c r="L1477" s="41"/>
      <c r="M1477" s="37">
        <v>77477</v>
      </c>
      <c r="N1477" s="125" t="s">
        <v>231</v>
      </c>
    </row>
    <row r="1478" spans="1:14" x14ac:dyDescent="0.4">
      <c r="A1478" s="40" t="str">
        <f t="shared" si="22"/>
        <v>77478 FORT BEND</v>
      </c>
      <c r="B1478" s="38">
        <v>1.1200000000000001</v>
      </c>
      <c r="C1478" s="38">
        <v>1.1200000000000001</v>
      </c>
      <c r="D1478" s="39">
        <v>0.68799999999999994</v>
      </c>
      <c r="E1478" s="39">
        <v>0.88800000000000001</v>
      </c>
      <c r="F1478" s="39">
        <v>0.7</v>
      </c>
      <c r="G1478" s="126">
        <v>0.98699999999999999</v>
      </c>
      <c r="H1478" s="38">
        <v>0.93500000000000005</v>
      </c>
      <c r="I1478" s="38">
        <v>0.93500000000000005</v>
      </c>
      <c r="J1478" s="41">
        <v>1</v>
      </c>
      <c r="K1478" s="41">
        <v>1</v>
      </c>
      <c r="L1478" s="41"/>
      <c r="M1478" s="37">
        <v>77478</v>
      </c>
      <c r="N1478" s="125" t="s">
        <v>232</v>
      </c>
    </row>
    <row r="1479" spans="1:14" x14ac:dyDescent="0.4">
      <c r="A1479" s="40" t="str">
        <f t="shared" si="22"/>
        <v>77478 HARRIS</v>
      </c>
      <c r="B1479" s="38">
        <v>1.0049999999999999</v>
      </c>
      <c r="C1479" s="38">
        <v>1.0049999999999999</v>
      </c>
      <c r="D1479" s="39">
        <v>1</v>
      </c>
      <c r="E1479" s="39">
        <v>1</v>
      </c>
      <c r="F1479" s="39">
        <v>1</v>
      </c>
      <c r="G1479" s="126">
        <v>1</v>
      </c>
      <c r="H1479" s="38">
        <v>1.0549999999999999</v>
      </c>
      <c r="I1479" s="38">
        <v>1.0549999999999999</v>
      </c>
      <c r="J1479" s="41">
        <v>1</v>
      </c>
      <c r="K1479" s="41">
        <v>1</v>
      </c>
      <c r="L1479" s="41"/>
      <c r="M1479" s="37">
        <v>77478</v>
      </c>
      <c r="N1479" s="125" t="s">
        <v>231</v>
      </c>
    </row>
    <row r="1480" spans="1:14" x14ac:dyDescent="0.4">
      <c r="A1480" s="40" t="str">
        <f t="shared" ref="A1480:A1543" si="23">M1480&amp;" "&amp;N1480</f>
        <v>77479 FORT BEND</v>
      </c>
      <c r="B1480" s="38">
        <v>1.1200000000000001</v>
      </c>
      <c r="C1480" s="38">
        <v>1.1200000000000001</v>
      </c>
      <c r="D1480" s="39">
        <v>0.68799999999999994</v>
      </c>
      <c r="E1480" s="39">
        <v>0.88800000000000001</v>
      </c>
      <c r="F1480" s="39">
        <v>0.7</v>
      </c>
      <c r="G1480" s="126">
        <v>0.98699999999999999</v>
      </c>
      <c r="H1480" s="38">
        <v>0.93500000000000005</v>
      </c>
      <c r="I1480" s="38">
        <v>0.93500000000000005</v>
      </c>
      <c r="J1480" s="41">
        <v>1</v>
      </c>
      <c r="K1480" s="41">
        <v>1</v>
      </c>
      <c r="L1480" s="41"/>
      <c r="M1480" s="37">
        <v>77479</v>
      </c>
      <c r="N1480" s="125" t="s">
        <v>232</v>
      </c>
    </row>
    <row r="1481" spans="1:14" x14ac:dyDescent="0.4">
      <c r="A1481" s="40" t="str">
        <f t="shared" si="23"/>
        <v>77480 BRAZORIA</v>
      </c>
      <c r="B1481" s="38">
        <v>0.89500000000000002</v>
      </c>
      <c r="C1481" s="38">
        <v>0.89500000000000002</v>
      </c>
      <c r="D1481" s="39">
        <v>0.68799999999999994</v>
      </c>
      <c r="E1481" s="39">
        <v>0.68100000000000005</v>
      </c>
      <c r="F1481" s="39">
        <v>0.8</v>
      </c>
      <c r="G1481" s="126">
        <v>0.79</v>
      </c>
      <c r="H1481" s="38">
        <v>2.14</v>
      </c>
      <c r="I1481" s="38">
        <v>2.14</v>
      </c>
      <c r="J1481" s="41">
        <v>1</v>
      </c>
      <c r="K1481" s="41">
        <v>1</v>
      </c>
      <c r="L1481" s="41"/>
      <c r="M1481" s="37">
        <v>77480</v>
      </c>
      <c r="N1481" s="125" t="s">
        <v>233</v>
      </c>
    </row>
    <row r="1482" spans="1:14" x14ac:dyDescent="0.4">
      <c r="A1482" s="40" t="str">
        <f t="shared" si="23"/>
        <v>77480 MATAGORDA</v>
      </c>
      <c r="B1482" s="38">
        <v>0.86499999999999999</v>
      </c>
      <c r="C1482" s="38">
        <v>0.86499999999999999</v>
      </c>
      <c r="D1482" s="39">
        <v>0.68799999999999994</v>
      </c>
      <c r="E1482" s="39">
        <v>0.66400000000000003</v>
      </c>
      <c r="F1482" s="39">
        <v>1</v>
      </c>
      <c r="G1482" s="126">
        <v>0.84099999999999997</v>
      </c>
      <c r="H1482" s="38">
        <v>2.89</v>
      </c>
      <c r="I1482" s="38">
        <v>2.89</v>
      </c>
      <c r="J1482" s="41">
        <v>1</v>
      </c>
      <c r="K1482" s="41">
        <v>1</v>
      </c>
      <c r="L1482" s="41"/>
      <c r="M1482" s="37">
        <v>77480</v>
      </c>
      <c r="N1482" s="125" t="s">
        <v>239</v>
      </c>
    </row>
    <row r="1483" spans="1:14" x14ac:dyDescent="0.4">
      <c r="A1483" s="40" t="str">
        <f t="shared" si="23"/>
        <v>77482 MATAGORDA</v>
      </c>
      <c r="B1483" s="38">
        <v>0.86499999999999999</v>
      </c>
      <c r="C1483" s="38">
        <v>0.86499999999999999</v>
      </c>
      <c r="D1483" s="39">
        <v>0.68799999999999994</v>
      </c>
      <c r="E1483" s="39">
        <v>0.66400000000000003</v>
      </c>
      <c r="F1483" s="39">
        <v>1</v>
      </c>
      <c r="G1483" s="126">
        <v>0.84099999999999997</v>
      </c>
      <c r="H1483" s="38">
        <v>2.89</v>
      </c>
      <c r="I1483" s="38">
        <v>2.89</v>
      </c>
      <c r="J1483" s="41">
        <v>1</v>
      </c>
      <c r="K1483" s="41">
        <v>1</v>
      </c>
      <c r="L1483" s="41"/>
      <c r="M1483" s="37">
        <v>77482</v>
      </c>
      <c r="N1483" s="125" t="s">
        <v>239</v>
      </c>
    </row>
    <row r="1484" spans="1:14" x14ac:dyDescent="0.4">
      <c r="A1484" s="40" t="str">
        <f t="shared" si="23"/>
        <v>77484 GRIMES</v>
      </c>
      <c r="B1484" s="38">
        <v>0.86499999999999999</v>
      </c>
      <c r="C1484" s="38">
        <v>0.86499999999999999</v>
      </c>
      <c r="D1484" s="39">
        <v>0.68799999999999994</v>
      </c>
      <c r="E1484" s="39">
        <v>0.66400000000000003</v>
      </c>
      <c r="F1484" s="39">
        <v>0.7</v>
      </c>
      <c r="G1484" s="126">
        <v>0.72199999999999998</v>
      </c>
      <c r="H1484" s="38">
        <v>1.01</v>
      </c>
      <c r="I1484" s="38">
        <v>1.01</v>
      </c>
      <c r="J1484" s="41">
        <v>1</v>
      </c>
      <c r="K1484" s="41">
        <v>1</v>
      </c>
      <c r="L1484" s="41"/>
      <c r="M1484" s="37">
        <v>77484</v>
      </c>
      <c r="N1484" s="125" t="s">
        <v>238</v>
      </c>
    </row>
    <row r="1485" spans="1:14" x14ac:dyDescent="0.4">
      <c r="A1485" s="40" t="str">
        <f t="shared" si="23"/>
        <v>77484 HARRIS</v>
      </c>
      <c r="B1485" s="38">
        <v>1</v>
      </c>
      <c r="C1485" s="38">
        <v>1</v>
      </c>
      <c r="D1485" s="39">
        <v>1</v>
      </c>
      <c r="E1485" s="39">
        <v>1</v>
      </c>
      <c r="F1485" s="39">
        <v>1</v>
      </c>
      <c r="G1485" s="126">
        <v>1</v>
      </c>
      <c r="H1485" s="38">
        <v>1</v>
      </c>
      <c r="I1485" s="38">
        <v>1</v>
      </c>
      <c r="J1485" s="41">
        <v>1</v>
      </c>
      <c r="K1485" s="41">
        <v>1</v>
      </c>
      <c r="L1485" s="41"/>
      <c r="M1485" s="37">
        <v>77484</v>
      </c>
      <c r="N1485" s="125" t="s">
        <v>231</v>
      </c>
    </row>
    <row r="1486" spans="1:14" x14ac:dyDescent="0.4">
      <c r="A1486" s="40" t="str">
        <f t="shared" si="23"/>
        <v>77484 WALLER</v>
      </c>
      <c r="B1486" s="38">
        <v>0.92</v>
      </c>
      <c r="C1486" s="38">
        <v>0.92</v>
      </c>
      <c r="D1486" s="39">
        <v>0.68799999999999994</v>
      </c>
      <c r="E1486" s="39">
        <v>0.66400000000000003</v>
      </c>
      <c r="F1486" s="39">
        <v>0.7</v>
      </c>
      <c r="G1486" s="126">
        <v>0.93899999999999995</v>
      </c>
      <c r="H1486" s="38">
        <v>1.04</v>
      </c>
      <c r="I1486" s="38">
        <v>1.04</v>
      </c>
      <c r="J1486" s="41">
        <v>1</v>
      </c>
      <c r="K1486" s="41">
        <v>1</v>
      </c>
      <c r="L1486" s="41"/>
      <c r="M1486" s="37">
        <v>77484</v>
      </c>
      <c r="N1486" s="125" t="s">
        <v>237</v>
      </c>
    </row>
    <row r="1487" spans="1:14" x14ac:dyDescent="0.4">
      <c r="A1487" s="40" t="str">
        <f t="shared" si="23"/>
        <v>77485 AUSTIN</v>
      </c>
      <c r="B1487" s="38">
        <v>0.8</v>
      </c>
      <c r="C1487" s="38">
        <v>0.8</v>
      </c>
      <c r="D1487" s="39">
        <v>0.68799999999999994</v>
      </c>
      <c r="E1487" s="39">
        <v>0.66400000000000003</v>
      </c>
      <c r="F1487" s="39">
        <v>0.7</v>
      </c>
      <c r="G1487" s="126">
        <v>0.70099999999999996</v>
      </c>
      <c r="H1487" s="38">
        <v>0.86499999999999999</v>
      </c>
      <c r="I1487" s="38">
        <v>0.86499999999999999</v>
      </c>
      <c r="J1487" s="41">
        <v>1</v>
      </c>
      <c r="K1487" s="41">
        <v>1</v>
      </c>
      <c r="L1487" s="41"/>
      <c r="M1487" s="37">
        <v>77485</v>
      </c>
      <c r="N1487" s="125" t="s">
        <v>240</v>
      </c>
    </row>
    <row r="1488" spans="1:14" x14ac:dyDescent="0.4">
      <c r="A1488" s="40" t="str">
        <f t="shared" si="23"/>
        <v>77485 BLANCO</v>
      </c>
      <c r="B1488" s="38">
        <v>0.61</v>
      </c>
      <c r="C1488" s="38">
        <v>0.61</v>
      </c>
      <c r="D1488" s="39">
        <v>0.68799999999999994</v>
      </c>
      <c r="E1488" s="39">
        <v>0.66400000000000003</v>
      </c>
      <c r="F1488" s="39">
        <v>0.7</v>
      </c>
      <c r="G1488" s="126">
        <v>0.70099999999999996</v>
      </c>
      <c r="H1488" s="38">
        <v>0.94</v>
      </c>
      <c r="I1488" s="38">
        <v>0.84499999999999997</v>
      </c>
      <c r="J1488" s="41">
        <v>1</v>
      </c>
      <c r="K1488" s="41">
        <v>1</v>
      </c>
      <c r="L1488" s="41"/>
      <c r="M1488" s="37">
        <v>77485</v>
      </c>
      <c r="N1488" s="125" t="s">
        <v>245</v>
      </c>
    </row>
    <row r="1489" spans="1:14" x14ac:dyDescent="0.4">
      <c r="A1489" s="40" t="str">
        <f t="shared" si="23"/>
        <v>77485 FORT BEND</v>
      </c>
      <c r="B1489" s="38">
        <v>1.1200000000000001</v>
      </c>
      <c r="C1489" s="38">
        <v>1.1200000000000001</v>
      </c>
      <c r="D1489" s="39">
        <v>0.68799999999999994</v>
      </c>
      <c r="E1489" s="39">
        <v>0.88800000000000001</v>
      </c>
      <c r="F1489" s="39">
        <v>0.7</v>
      </c>
      <c r="G1489" s="126">
        <v>0.98699999999999999</v>
      </c>
      <c r="H1489" s="38">
        <v>0.93500000000000005</v>
      </c>
      <c r="I1489" s="38">
        <v>0.93500000000000005</v>
      </c>
      <c r="J1489" s="41">
        <v>1</v>
      </c>
      <c r="K1489" s="41">
        <v>1</v>
      </c>
      <c r="L1489" s="41"/>
      <c r="M1489" s="37">
        <v>77485</v>
      </c>
      <c r="N1489" s="125" t="s">
        <v>232</v>
      </c>
    </row>
    <row r="1490" spans="1:14" x14ac:dyDescent="0.4">
      <c r="A1490" s="40" t="str">
        <f t="shared" si="23"/>
        <v>77485 WHARTON</v>
      </c>
      <c r="B1490" s="38">
        <v>0.53</v>
      </c>
      <c r="C1490" s="38">
        <v>0.53</v>
      </c>
      <c r="D1490" s="39">
        <v>0.68799999999999994</v>
      </c>
      <c r="E1490" s="39">
        <v>0.66400000000000003</v>
      </c>
      <c r="F1490" s="39">
        <v>1</v>
      </c>
      <c r="G1490" s="126">
        <v>0.72199999999999998</v>
      </c>
      <c r="H1490" s="38">
        <v>0.94499999999999995</v>
      </c>
      <c r="I1490" s="38">
        <v>0.86</v>
      </c>
      <c r="J1490" s="41">
        <v>1</v>
      </c>
      <c r="K1490" s="41">
        <v>1</v>
      </c>
      <c r="L1490" s="41"/>
      <c r="M1490" s="37">
        <v>77485</v>
      </c>
      <c r="N1490" s="125" t="s">
        <v>241</v>
      </c>
    </row>
    <row r="1491" spans="1:14" x14ac:dyDescent="0.4">
      <c r="A1491" s="40" t="str">
        <f t="shared" si="23"/>
        <v>77486 BRAZORIA</v>
      </c>
      <c r="B1491" s="38">
        <v>0.89500000000000002</v>
      </c>
      <c r="C1491" s="38">
        <v>0.89500000000000002</v>
      </c>
      <c r="D1491" s="39">
        <v>0.68799999999999994</v>
      </c>
      <c r="E1491" s="39">
        <v>0.68100000000000005</v>
      </c>
      <c r="F1491" s="39">
        <v>0.8</v>
      </c>
      <c r="G1491" s="126">
        <v>0.79</v>
      </c>
      <c r="H1491" s="38">
        <v>2.14</v>
      </c>
      <c r="I1491" s="38">
        <v>2.14</v>
      </c>
      <c r="J1491" s="41">
        <v>1</v>
      </c>
      <c r="K1491" s="41">
        <v>1</v>
      </c>
      <c r="L1491" s="41"/>
      <c r="M1491" s="37">
        <v>77486</v>
      </c>
      <c r="N1491" s="125" t="s">
        <v>233</v>
      </c>
    </row>
    <row r="1492" spans="1:14" x14ac:dyDescent="0.4">
      <c r="A1492" s="40" t="str">
        <f t="shared" si="23"/>
        <v>77488 WHARTON</v>
      </c>
      <c r="B1492" s="38">
        <v>0.53</v>
      </c>
      <c r="C1492" s="38">
        <v>0.53</v>
      </c>
      <c r="D1492" s="39">
        <v>0.68799999999999994</v>
      </c>
      <c r="E1492" s="39">
        <v>0.66400000000000003</v>
      </c>
      <c r="F1492" s="39">
        <v>1</v>
      </c>
      <c r="G1492" s="126">
        <v>0.72199999999999998</v>
      </c>
      <c r="H1492" s="38">
        <v>0.94499999999999995</v>
      </c>
      <c r="I1492" s="38">
        <v>0.86</v>
      </c>
      <c r="J1492" s="41">
        <v>1</v>
      </c>
      <c r="K1492" s="41">
        <v>1</v>
      </c>
      <c r="L1492" s="41"/>
      <c r="M1492" s="37">
        <v>77488</v>
      </c>
      <c r="N1492" s="125" t="s">
        <v>241</v>
      </c>
    </row>
    <row r="1493" spans="1:14" x14ac:dyDescent="0.4">
      <c r="A1493" s="40" t="str">
        <f t="shared" si="23"/>
        <v>77489 FORT BEND</v>
      </c>
      <c r="B1493" s="38">
        <v>1.1200000000000001</v>
      </c>
      <c r="C1493" s="38">
        <v>1.1200000000000001</v>
      </c>
      <c r="D1493" s="39">
        <v>0.68799999999999994</v>
      </c>
      <c r="E1493" s="39">
        <v>0.88800000000000001</v>
      </c>
      <c r="F1493" s="39">
        <v>0.7</v>
      </c>
      <c r="G1493" s="126">
        <v>0.98699999999999999</v>
      </c>
      <c r="H1493" s="38">
        <v>0.93500000000000005</v>
      </c>
      <c r="I1493" s="38">
        <v>0.93500000000000005</v>
      </c>
      <c r="J1493" s="41">
        <v>1</v>
      </c>
      <c r="K1493" s="41">
        <v>1</v>
      </c>
      <c r="L1493" s="41"/>
      <c r="M1493" s="37">
        <v>77489</v>
      </c>
      <c r="N1493" s="125" t="s">
        <v>232</v>
      </c>
    </row>
    <row r="1494" spans="1:14" x14ac:dyDescent="0.4">
      <c r="A1494" s="40" t="str">
        <f t="shared" si="23"/>
        <v>77489 HARRIS</v>
      </c>
      <c r="B1494" s="38">
        <v>1.0049999999999999</v>
      </c>
      <c r="C1494" s="38">
        <v>1.0049999999999999</v>
      </c>
      <c r="D1494" s="39">
        <v>1</v>
      </c>
      <c r="E1494" s="39">
        <v>1</v>
      </c>
      <c r="F1494" s="39">
        <v>1</v>
      </c>
      <c r="G1494" s="126">
        <v>1</v>
      </c>
      <c r="H1494" s="38">
        <v>1.0549999999999999</v>
      </c>
      <c r="I1494" s="38">
        <v>1.0549999999999999</v>
      </c>
      <c r="J1494" s="41">
        <v>1</v>
      </c>
      <c r="K1494" s="41">
        <v>1</v>
      </c>
      <c r="L1494" s="41"/>
      <c r="M1494" s="37">
        <v>77489</v>
      </c>
      <c r="N1494" s="125" t="s">
        <v>231</v>
      </c>
    </row>
    <row r="1495" spans="1:14" x14ac:dyDescent="0.4">
      <c r="A1495" s="40" t="str">
        <f t="shared" si="23"/>
        <v>77493 FORT BEND</v>
      </c>
      <c r="B1495" s="38">
        <v>1.1200000000000001</v>
      </c>
      <c r="C1495" s="38">
        <v>1.1200000000000001</v>
      </c>
      <c r="D1495" s="39">
        <v>0.68799999999999994</v>
      </c>
      <c r="E1495" s="39">
        <v>0.88800000000000001</v>
      </c>
      <c r="F1495" s="39">
        <v>0.7</v>
      </c>
      <c r="G1495" s="126">
        <v>0.98699999999999999</v>
      </c>
      <c r="H1495" s="38">
        <v>0.93500000000000005</v>
      </c>
      <c r="I1495" s="38">
        <v>0.93500000000000005</v>
      </c>
      <c r="J1495" s="41">
        <v>1</v>
      </c>
      <c r="K1495" s="41">
        <v>1</v>
      </c>
      <c r="L1495" s="41"/>
      <c r="M1495" s="37">
        <v>77493</v>
      </c>
      <c r="N1495" s="125" t="s">
        <v>232</v>
      </c>
    </row>
    <row r="1496" spans="1:14" x14ac:dyDescent="0.4">
      <c r="A1496" s="40" t="str">
        <f t="shared" si="23"/>
        <v>77493 HARRIS</v>
      </c>
      <c r="B1496" s="38">
        <v>1</v>
      </c>
      <c r="C1496" s="38">
        <v>1</v>
      </c>
      <c r="D1496" s="39">
        <v>1</v>
      </c>
      <c r="E1496" s="39">
        <v>1</v>
      </c>
      <c r="F1496" s="39">
        <v>1</v>
      </c>
      <c r="G1496" s="126">
        <v>1</v>
      </c>
      <c r="H1496" s="38">
        <v>1</v>
      </c>
      <c r="I1496" s="38">
        <v>1</v>
      </c>
      <c r="J1496" s="41">
        <v>1</v>
      </c>
      <c r="K1496" s="41">
        <v>1</v>
      </c>
      <c r="L1496" s="41"/>
      <c r="M1496" s="37">
        <v>77493</v>
      </c>
      <c r="N1496" s="125" t="s">
        <v>231</v>
      </c>
    </row>
    <row r="1497" spans="1:14" x14ac:dyDescent="0.4">
      <c r="A1497" s="40" t="str">
        <f t="shared" si="23"/>
        <v>77493 WALLER</v>
      </c>
      <c r="B1497" s="38">
        <v>0.92</v>
      </c>
      <c r="C1497" s="38">
        <v>0.92</v>
      </c>
      <c r="D1497" s="39">
        <v>0.68799999999999994</v>
      </c>
      <c r="E1497" s="39">
        <v>0.66400000000000003</v>
      </c>
      <c r="F1497" s="39">
        <v>0.7</v>
      </c>
      <c r="G1497" s="126">
        <v>0.93899999999999995</v>
      </c>
      <c r="H1497" s="38">
        <v>1.04</v>
      </c>
      <c r="I1497" s="38">
        <v>1.04</v>
      </c>
      <c r="J1497" s="41">
        <v>1</v>
      </c>
      <c r="K1497" s="41">
        <v>1</v>
      </c>
      <c r="L1497" s="41"/>
      <c r="M1497" s="37">
        <v>77493</v>
      </c>
      <c r="N1497" s="125" t="s">
        <v>237</v>
      </c>
    </row>
    <row r="1498" spans="1:14" x14ac:dyDescent="0.4">
      <c r="A1498" s="40" t="str">
        <f t="shared" si="23"/>
        <v>77494 FORT BEND</v>
      </c>
      <c r="B1498" s="38">
        <v>1.1200000000000001</v>
      </c>
      <c r="C1498" s="38">
        <v>1.1200000000000001</v>
      </c>
      <c r="D1498" s="39">
        <v>0.68799999999999994</v>
      </c>
      <c r="E1498" s="39">
        <v>0.88800000000000001</v>
      </c>
      <c r="F1498" s="39">
        <v>0.7</v>
      </c>
      <c r="G1498" s="126">
        <v>0.98699999999999999</v>
      </c>
      <c r="H1498" s="38">
        <v>0.93500000000000005</v>
      </c>
      <c r="I1498" s="38">
        <v>0.93500000000000005</v>
      </c>
      <c r="J1498" s="41">
        <v>1</v>
      </c>
      <c r="K1498" s="41">
        <v>1</v>
      </c>
      <c r="L1498" s="41"/>
      <c r="M1498" s="37">
        <v>77494</v>
      </c>
      <c r="N1498" s="125" t="s">
        <v>232</v>
      </c>
    </row>
    <row r="1499" spans="1:14" x14ac:dyDescent="0.4">
      <c r="A1499" s="40" t="str">
        <f t="shared" si="23"/>
        <v>77494 HARRIS</v>
      </c>
      <c r="B1499" s="38">
        <v>1</v>
      </c>
      <c r="C1499" s="38">
        <v>1</v>
      </c>
      <c r="D1499" s="39">
        <v>1</v>
      </c>
      <c r="E1499" s="39">
        <v>1</v>
      </c>
      <c r="F1499" s="39">
        <v>1</v>
      </c>
      <c r="G1499" s="126">
        <v>1</v>
      </c>
      <c r="H1499" s="38">
        <v>1</v>
      </c>
      <c r="I1499" s="38">
        <v>1</v>
      </c>
      <c r="J1499" s="41">
        <v>1</v>
      </c>
      <c r="K1499" s="41">
        <v>1</v>
      </c>
      <c r="L1499" s="41"/>
      <c r="M1499" s="37">
        <v>77494</v>
      </c>
      <c r="N1499" s="125" t="s">
        <v>231</v>
      </c>
    </row>
    <row r="1500" spans="1:14" x14ac:dyDescent="0.4">
      <c r="A1500" s="40" t="str">
        <f t="shared" si="23"/>
        <v>77494 WALLER</v>
      </c>
      <c r="B1500" s="38">
        <v>0.92</v>
      </c>
      <c r="C1500" s="38">
        <v>0.92</v>
      </c>
      <c r="D1500" s="39">
        <v>0.68799999999999994</v>
      </c>
      <c r="E1500" s="39">
        <v>0.66400000000000003</v>
      </c>
      <c r="F1500" s="39">
        <v>0.7</v>
      </c>
      <c r="G1500" s="126">
        <v>0.93899999999999995</v>
      </c>
      <c r="H1500" s="38">
        <v>1.04</v>
      </c>
      <c r="I1500" s="38">
        <v>1.04</v>
      </c>
      <c r="J1500" s="41">
        <v>1</v>
      </c>
      <c r="K1500" s="41">
        <v>1</v>
      </c>
      <c r="L1500" s="41"/>
      <c r="M1500" s="37">
        <v>77494</v>
      </c>
      <c r="N1500" s="125" t="s">
        <v>237</v>
      </c>
    </row>
    <row r="1501" spans="1:14" x14ac:dyDescent="0.4">
      <c r="A1501" s="40" t="str">
        <f t="shared" si="23"/>
        <v>77498 FORT BEND</v>
      </c>
      <c r="B1501" s="38">
        <v>1.1200000000000001</v>
      </c>
      <c r="C1501" s="38">
        <v>1.1200000000000001</v>
      </c>
      <c r="D1501" s="39">
        <v>0.68799999999999994</v>
      </c>
      <c r="E1501" s="39">
        <v>0.88800000000000001</v>
      </c>
      <c r="F1501" s="39">
        <v>0.7</v>
      </c>
      <c r="G1501" s="126">
        <v>0.98699999999999999</v>
      </c>
      <c r="H1501" s="38">
        <v>0.93500000000000005</v>
      </c>
      <c r="I1501" s="38">
        <v>0.93500000000000005</v>
      </c>
      <c r="J1501" s="41">
        <v>1</v>
      </c>
      <c r="K1501" s="41">
        <v>1</v>
      </c>
      <c r="L1501" s="41"/>
      <c r="M1501" s="37">
        <v>77498</v>
      </c>
      <c r="N1501" s="125" t="s">
        <v>232</v>
      </c>
    </row>
    <row r="1502" spans="1:14" x14ac:dyDescent="0.4">
      <c r="A1502" s="40" t="str">
        <f t="shared" si="23"/>
        <v>77498 HARRIS</v>
      </c>
      <c r="B1502" s="38">
        <v>1.0049999999999999</v>
      </c>
      <c r="C1502" s="38">
        <v>1.0049999999999999</v>
      </c>
      <c r="D1502" s="39">
        <v>1</v>
      </c>
      <c r="E1502" s="39">
        <v>1</v>
      </c>
      <c r="F1502" s="39">
        <v>1</v>
      </c>
      <c r="G1502" s="126">
        <v>1</v>
      </c>
      <c r="H1502" s="38">
        <v>1.0549999999999999</v>
      </c>
      <c r="I1502" s="38">
        <v>1.0549999999999999</v>
      </c>
      <c r="J1502" s="41">
        <v>1</v>
      </c>
      <c r="K1502" s="41">
        <v>1</v>
      </c>
      <c r="L1502" s="41"/>
      <c r="M1502" s="37">
        <v>77498</v>
      </c>
      <c r="N1502" s="125" t="s">
        <v>231</v>
      </c>
    </row>
    <row r="1503" spans="1:14" x14ac:dyDescent="0.4">
      <c r="A1503" s="40" t="str">
        <f t="shared" si="23"/>
        <v>77502 HARRIS</v>
      </c>
      <c r="B1503" s="38">
        <v>1</v>
      </c>
      <c r="C1503" s="38">
        <v>1</v>
      </c>
      <c r="D1503" s="39">
        <v>1</v>
      </c>
      <c r="E1503" s="39">
        <v>1</v>
      </c>
      <c r="F1503" s="39">
        <v>1</v>
      </c>
      <c r="G1503" s="126">
        <v>1</v>
      </c>
      <c r="H1503" s="38">
        <v>1</v>
      </c>
      <c r="I1503" s="38">
        <v>1</v>
      </c>
      <c r="J1503" s="41">
        <v>1</v>
      </c>
      <c r="K1503" s="41">
        <v>1</v>
      </c>
      <c r="L1503" s="41"/>
      <c r="M1503" s="37">
        <v>77502</v>
      </c>
      <c r="N1503" s="125" t="s">
        <v>231</v>
      </c>
    </row>
    <row r="1504" spans="1:14" x14ac:dyDescent="0.4">
      <c r="A1504" s="40" t="str">
        <f t="shared" si="23"/>
        <v>77503 HARRIS</v>
      </c>
      <c r="B1504" s="38">
        <v>1</v>
      </c>
      <c r="C1504" s="38">
        <v>1</v>
      </c>
      <c r="D1504" s="39">
        <v>1</v>
      </c>
      <c r="E1504" s="39">
        <v>1</v>
      </c>
      <c r="F1504" s="39">
        <v>1</v>
      </c>
      <c r="G1504" s="126">
        <v>1</v>
      </c>
      <c r="H1504" s="38">
        <v>1</v>
      </c>
      <c r="I1504" s="38">
        <v>1</v>
      </c>
      <c r="J1504" s="41">
        <v>1</v>
      </c>
      <c r="K1504" s="41">
        <v>1</v>
      </c>
      <c r="L1504" s="41"/>
      <c r="M1504" s="37">
        <v>77503</v>
      </c>
      <c r="N1504" s="125" t="s">
        <v>231</v>
      </c>
    </row>
    <row r="1505" spans="1:14" x14ac:dyDescent="0.4">
      <c r="A1505" s="40" t="str">
        <f t="shared" si="23"/>
        <v>77504 HARRIS</v>
      </c>
      <c r="B1505" s="38">
        <v>1</v>
      </c>
      <c r="C1505" s="38">
        <v>1</v>
      </c>
      <c r="D1505" s="39">
        <v>1</v>
      </c>
      <c r="E1505" s="39">
        <v>1</v>
      </c>
      <c r="F1505" s="39">
        <v>1</v>
      </c>
      <c r="G1505" s="126">
        <v>1</v>
      </c>
      <c r="H1505" s="38">
        <v>1</v>
      </c>
      <c r="I1505" s="38">
        <v>1</v>
      </c>
      <c r="J1505" s="41">
        <v>1</v>
      </c>
      <c r="K1505" s="41">
        <v>1</v>
      </c>
      <c r="L1505" s="41"/>
      <c r="M1505" s="37">
        <v>77504</v>
      </c>
      <c r="N1505" s="125" t="s">
        <v>231</v>
      </c>
    </row>
    <row r="1506" spans="1:14" x14ac:dyDescent="0.4">
      <c r="A1506" s="40" t="str">
        <f t="shared" si="23"/>
        <v>77505 HARRIS</v>
      </c>
      <c r="B1506" s="38">
        <v>1</v>
      </c>
      <c r="C1506" s="38">
        <v>1</v>
      </c>
      <c r="D1506" s="39">
        <v>1</v>
      </c>
      <c r="E1506" s="39">
        <v>1</v>
      </c>
      <c r="F1506" s="39">
        <v>1</v>
      </c>
      <c r="G1506" s="126">
        <v>1</v>
      </c>
      <c r="H1506" s="38">
        <v>1</v>
      </c>
      <c r="I1506" s="38">
        <v>1</v>
      </c>
      <c r="J1506" s="41">
        <v>1</v>
      </c>
      <c r="K1506" s="41">
        <v>1</v>
      </c>
      <c r="L1506" s="41"/>
      <c r="M1506" s="37">
        <v>77505</v>
      </c>
      <c r="N1506" s="125" t="s">
        <v>231</v>
      </c>
    </row>
    <row r="1507" spans="1:14" x14ac:dyDescent="0.4">
      <c r="A1507" s="40" t="str">
        <f t="shared" si="23"/>
        <v>77506 HARRIS</v>
      </c>
      <c r="B1507" s="38">
        <v>1.0049999999999999</v>
      </c>
      <c r="C1507" s="38">
        <v>1.0049999999999999</v>
      </c>
      <c r="D1507" s="39">
        <v>1</v>
      </c>
      <c r="E1507" s="39">
        <v>1</v>
      </c>
      <c r="F1507" s="39">
        <v>1</v>
      </c>
      <c r="G1507" s="126">
        <v>1</v>
      </c>
      <c r="H1507" s="38">
        <v>1.0549999999999999</v>
      </c>
      <c r="I1507" s="38">
        <v>1.0549999999999999</v>
      </c>
      <c r="J1507" s="41">
        <v>1</v>
      </c>
      <c r="K1507" s="41">
        <v>1</v>
      </c>
      <c r="L1507" s="41"/>
      <c r="M1507" s="37">
        <v>77506</v>
      </c>
      <c r="N1507" s="125" t="s">
        <v>231</v>
      </c>
    </row>
    <row r="1508" spans="1:14" x14ac:dyDescent="0.4">
      <c r="A1508" s="40" t="str">
        <f t="shared" si="23"/>
        <v>77506 ZAVALA</v>
      </c>
      <c r="B1508" s="38">
        <v>0.66</v>
      </c>
      <c r="C1508" s="38">
        <v>0.66</v>
      </c>
      <c r="D1508" s="39">
        <v>0.68799999999999994</v>
      </c>
      <c r="E1508" s="39">
        <v>0.72599999999999998</v>
      </c>
      <c r="F1508" s="39">
        <v>1</v>
      </c>
      <c r="G1508" s="126">
        <v>0.93899999999999995</v>
      </c>
      <c r="H1508" s="38">
        <v>0.98499999999999999</v>
      </c>
      <c r="I1508" s="38">
        <v>0.88500000000000001</v>
      </c>
      <c r="J1508" s="41">
        <v>1</v>
      </c>
      <c r="K1508" s="41">
        <v>1</v>
      </c>
      <c r="L1508" s="41"/>
      <c r="M1508" s="37">
        <v>77506</v>
      </c>
      <c r="N1508" s="125" t="s">
        <v>246</v>
      </c>
    </row>
    <row r="1509" spans="1:14" x14ac:dyDescent="0.4">
      <c r="A1509" s="40" t="str">
        <f t="shared" si="23"/>
        <v>77507 HARRIS</v>
      </c>
      <c r="B1509" s="38">
        <v>1</v>
      </c>
      <c r="C1509" s="38">
        <v>1</v>
      </c>
      <c r="D1509" s="39">
        <v>1</v>
      </c>
      <c r="E1509" s="39">
        <v>1</v>
      </c>
      <c r="F1509" s="39">
        <v>1</v>
      </c>
      <c r="G1509" s="126">
        <v>1</v>
      </c>
      <c r="H1509" s="38">
        <v>1</v>
      </c>
      <c r="I1509" s="38">
        <v>1</v>
      </c>
      <c r="J1509" s="41">
        <v>1</v>
      </c>
      <c r="K1509" s="41">
        <v>1</v>
      </c>
      <c r="L1509" s="41"/>
      <c r="M1509" s="37">
        <v>77507</v>
      </c>
      <c r="N1509" s="125" t="s">
        <v>231</v>
      </c>
    </row>
    <row r="1510" spans="1:14" x14ac:dyDescent="0.4">
      <c r="A1510" s="40" t="str">
        <f t="shared" si="23"/>
        <v>77510 GALVESTON</v>
      </c>
      <c r="B1510" s="38">
        <v>1.03</v>
      </c>
      <c r="C1510" s="38">
        <v>1.03</v>
      </c>
      <c r="D1510" s="39">
        <v>1</v>
      </c>
      <c r="E1510" s="39">
        <v>0.72699999999999998</v>
      </c>
      <c r="F1510" s="39">
        <v>1</v>
      </c>
      <c r="G1510" s="126">
        <v>0.79</v>
      </c>
      <c r="H1510" s="38">
        <v>2.895</v>
      </c>
      <c r="I1510" s="38">
        <v>2.895</v>
      </c>
      <c r="J1510" s="41">
        <v>1</v>
      </c>
      <c r="K1510" s="41">
        <v>1</v>
      </c>
      <c r="L1510" s="41"/>
      <c r="M1510" s="37">
        <v>77510</v>
      </c>
      <c r="N1510" s="125" t="s">
        <v>247</v>
      </c>
    </row>
    <row r="1511" spans="1:14" x14ac:dyDescent="0.4">
      <c r="A1511" s="40" t="str">
        <f t="shared" si="23"/>
        <v>77511 BRAZORIA</v>
      </c>
      <c r="B1511" s="38">
        <v>0.82</v>
      </c>
      <c r="C1511" s="38">
        <v>0.82</v>
      </c>
      <c r="D1511" s="39">
        <v>0.68799999999999994</v>
      </c>
      <c r="E1511" s="39">
        <v>0.68100000000000005</v>
      </c>
      <c r="F1511" s="39">
        <v>0.7</v>
      </c>
      <c r="G1511" s="126">
        <v>0.79</v>
      </c>
      <c r="H1511" s="38">
        <v>1.93</v>
      </c>
      <c r="I1511" s="38">
        <v>1.93</v>
      </c>
      <c r="J1511" s="41">
        <v>1</v>
      </c>
      <c r="K1511" s="41">
        <v>1</v>
      </c>
      <c r="L1511" s="41"/>
      <c r="M1511" s="37">
        <v>77511</v>
      </c>
      <c r="N1511" s="125" t="s">
        <v>233</v>
      </c>
    </row>
    <row r="1512" spans="1:14" x14ac:dyDescent="0.4">
      <c r="A1512" s="40" t="str">
        <f t="shared" si="23"/>
        <v>77511 GALVESTON</v>
      </c>
      <c r="B1512" s="38">
        <v>1.03</v>
      </c>
      <c r="C1512" s="38">
        <v>1.03</v>
      </c>
      <c r="D1512" s="39">
        <v>1</v>
      </c>
      <c r="E1512" s="39">
        <v>0.72699999999999998</v>
      </c>
      <c r="F1512" s="39">
        <v>1</v>
      </c>
      <c r="G1512" s="126">
        <v>0.79</v>
      </c>
      <c r="H1512" s="38">
        <v>2.895</v>
      </c>
      <c r="I1512" s="38">
        <v>2.895</v>
      </c>
      <c r="J1512" s="41">
        <v>1</v>
      </c>
      <c r="K1512" s="41">
        <v>1</v>
      </c>
      <c r="L1512" s="41"/>
      <c r="M1512" s="37">
        <v>77511</v>
      </c>
      <c r="N1512" s="125" t="s">
        <v>247</v>
      </c>
    </row>
    <row r="1513" spans="1:14" x14ac:dyDescent="0.4">
      <c r="A1513" s="40" t="str">
        <f t="shared" si="23"/>
        <v>77514 CHAMBERS</v>
      </c>
      <c r="B1513" s="38">
        <v>1.095</v>
      </c>
      <c r="C1513" s="38">
        <v>1.095</v>
      </c>
      <c r="D1513" s="39">
        <v>0.73399999999999999</v>
      </c>
      <c r="E1513" s="39">
        <v>0.83899999999999997</v>
      </c>
      <c r="F1513" s="39">
        <v>0.8</v>
      </c>
      <c r="G1513" s="126">
        <v>0.85599999999999998</v>
      </c>
      <c r="H1513" s="38">
        <v>2.21</v>
      </c>
      <c r="I1513" s="38">
        <v>2.21</v>
      </c>
      <c r="J1513" s="41">
        <v>1</v>
      </c>
      <c r="K1513" s="41">
        <v>1</v>
      </c>
      <c r="L1513" s="41"/>
      <c r="M1513" s="37">
        <v>77514</v>
      </c>
      <c r="N1513" s="125" t="s">
        <v>248</v>
      </c>
    </row>
    <row r="1514" spans="1:14" x14ac:dyDescent="0.4">
      <c r="A1514" s="40" t="str">
        <f t="shared" si="23"/>
        <v>77515 BRAZORIA</v>
      </c>
      <c r="B1514" s="38">
        <v>0.89500000000000002</v>
      </c>
      <c r="C1514" s="38">
        <v>0.89500000000000002</v>
      </c>
      <c r="D1514" s="39">
        <v>0.68799999999999994</v>
      </c>
      <c r="E1514" s="39">
        <v>0.68100000000000005</v>
      </c>
      <c r="F1514" s="39">
        <v>0.8</v>
      </c>
      <c r="G1514" s="126">
        <v>0.79</v>
      </c>
      <c r="H1514" s="38">
        <v>2.14</v>
      </c>
      <c r="I1514" s="38">
        <v>2.14</v>
      </c>
      <c r="J1514" s="41">
        <v>1</v>
      </c>
      <c r="K1514" s="41">
        <v>1</v>
      </c>
      <c r="L1514" s="41"/>
      <c r="M1514" s="37">
        <v>77515</v>
      </c>
      <c r="N1514" s="125" t="s">
        <v>233</v>
      </c>
    </row>
    <row r="1515" spans="1:14" x14ac:dyDescent="0.4">
      <c r="A1515" s="40" t="str">
        <f t="shared" si="23"/>
        <v>77517 GALVESTON</v>
      </c>
      <c r="B1515" s="38">
        <v>1.03</v>
      </c>
      <c r="C1515" s="38">
        <v>1.03</v>
      </c>
      <c r="D1515" s="39">
        <v>1</v>
      </c>
      <c r="E1515" s="39">
        <v>0.72699999999999998</v>
      </c>
      <c r="F1515" s="39">
        <v>1</v>
      </c>
      <c r="G1515" s="126">
        <v>0.79</v>
      </c>
      <c r="H1515" s="38">
        <v>2.895</v>
      </c>
      <c r="I1515" s="38">
        <v>2.895</v>
      </c>
      <c r="J1515" s="41">
        <v>1</v>
      </c>
      <c r="K1515" s="41">
        <v>1</v>
      </c>
      <c r="L1515" s="41"/>
      <c r="M1515" s="37">
        <v>77517</v>
      </c>
      <c r="N1515" s="125" t="s">
        <v>247</v>
      </c>
    </row>
    <row r="1516" spans="1:14" x14ac:dyDescent="0.4">
      <c r="A1516" s="40" t="str">
        <f t="shared" si="23"/>
        <v>77518 GALVESTON</v>
      </c>
      <c r="B1516" s="38">
        <v>1.03</v>
      </c>
      <c r="C1516" s="38">
        <v>1.03</v>
      </c>
      <c r="D1516" s="39">
        <v>1</v>
      </c>
      <c r="E1516" s="39">
        <v>0.72699999999999998</v>
      </c>
      <c r="F1516" s="39">
        <v>1</v>
      </c>
      <c r="G1516" s="126">
        <v>0.79</v>
      </c>
      <c r="H1516" s="38">
        <v>2.895</v>
      </c>
      <c r="I1516" s="38">
        <v>2.895</v>
      </c>
      <c r="J1516" s="41">
        <v>1</v>
      </c>
      <c r="K1516" s="41">
        <v>1</v>
      </c>
      <c r="L1516" s="41"/>
      <c r="M1516" s="37">
        <v>77518</v>
      </c>
      <c r="N1516" s="125" t="s">
        <v>247</v>
      </c>
    </row>
    <row r="1517" spans="1:14" x14ac:dyDescent="0.4">
      <c r="A1517" s="40" t="str">
        <f t="shared" si="23"/>
        <v>77519 HARDIN</v>
      </c>
      <c r="B1517" s="38">
        <v>0.86</v>
      </c>
      <c r="C1517" s="38">
        <v>0.86</v>
      </c>
      <c r="D1517" s="39">
        <v>0.68799999999999994</v>
      </c>
      <c r="E1517" s="39">
        <v>0.66400000000000003</v>
      </c>
      <c r="F1517" s="39">
        <v>0.7</v>
      </c>
      <c r="G1517" s="126">
        <v>0.84099999999999997</v>
      </c>
      <c r="H1517" s="38">
        <v>1.0049999999999999</v>
      </c>
      <c r="I1517" s="38">
        <v>0.91500000000000004</v>
      </c>
      <c r="J1517" s="41">
        <v>1</v>
      </c>
      <c r="K1517" s="41">
        <v>1</v>
      </c>
      <c r="L1517" s="41"/>
      <c r="M1517" s="37">
        <v>77519</v>
      </c>
      <c r="N1517" s="125" t="s">
        <v>249</v>
      </c>
    </row>
    <row r="1518" spans="1:14" x14ac:dyDescent="0.4">
      <c r="A1518" s="40" t="str">
        <f t="shared" si="23"/>
        <v>77520 CHAMBERS</v>
      </c>
      <c r="B1518" s="38">
        <v>1.095</v>
      </c>
      <c r="C1518" s="38">
        <v>1.095</v>
      </c>
      <c r="D1518" s="39">
        <v>0.73399999999999999</v>
      </c>
      <c r="E1518" s="39">
        <v>0.83899999999999997</v>
      </c>
      <c r="F1518" s="39">
        <v>0.7</v>
      </c>
      <c r="G1518" s="126">
        <v>0.85599999999999998</v>
      </c>
      <c r="H1518" s="38">
        <v>1.94</v>
      </c>
      <c r="I1518" s="38">
        <v>1.94</v>
      </c>
      <c r="J1518" s="41">
        <v>1</v>
      </c>
      <c r="K1518" s="41">
        <v>1</v>
      </c>
      <c r="L1518" s="41"/>
      <c r="M1518" s="37">
        <v>77520</v>
      </c>
      <c r="N1518" s="125" t="s">
        <v>248</v>
      </c>
    </row>
    <row r="1519" spans="1:14" x14ac:dyDescent="0.4">
      <c r="A1519" s="40" t="str">
        <f t="shared" si="23"/>
        <v>77520 HARRIS</v>
      </c>
      <c r="B1519" s="38">
        <v>1</v>
      </c>
      <c r="C1519" s="38">
        <v>1</v>
      </c>
      <c r="D1519" s="39">
        <v>1</v>
      </c>
      <c r="E1519" s="39">
        <v>1</v>
      </c>
      <c r="F1519" s="39">
        <v>1</v>
      </c>
      <c r="G1519" s="126">
        <v>1</v>
      </c>
      <c r="H1519" s="38">
        <v>1</v>
      </c>
      <c r="I1519" s="38">
        <v>1</v>
      </c>
      <c r="J1519" s="41">
        <v>1</v>
      </c>
      <c r="K1519" s="41">
        <v>1</v>
      </c>
      <c r="L1519" s="41"/>
      <c r="M1519" s="37">
        <v>77520</v>
      </c>
      <c r="N1519" s="125" t="s">
        <v>231</v>
      </c>
    </row>
    <row r="1520" spans="1:14" x14ac:dyDescent="0.4">
      <c r="A1520" s="40" t="str">
        <f t="shared" si="23"/>
        <v>77520 ZAVALA</v>
      </c>
      <c r="B1520" s="38">
        <v>0.66</v>
      </c>
      <c r="C1520" s="38">
        <v>0.66</v>
      </c>
      <c r="D1520" s="39">
        <v>0.68799999999999994</v>
      </c>
      <c r="E1520" s="39">
        <v>0.72599999999999998</v>
      </c>
      <c r="F1520" s="39">
        <v>1</v>
      </c>
      <c r="G1520" s="126">
        <v>0.93899999999999995</v>
      </c>
      <c r="H1520" s="38">
        <v>0.98499999999999999</v>
      </c>
      <c r="I1520" s="38">
        <v>0.88500000000000001</v>
      </c>
      <c r="J1520" s="41">
        <v>1</v>
      </c>
      <c r="K1520" s="41">
        <v>1</v>
      </c>
      <c r="L1520" s="41"/>
      <c r="M1520" s="37">
        <v>77520</v>
      </c>
      <c r="N1520" s="125" t="s">
        <v>246</v>
      </c>
    </row>
    <row r="1521" spans="1:14" x14ac:dyDescent="0.4">
      <c r="A1521" s="40" t="str">
        <f t="shared" si="23"/>
        <v>77521 CHAMBERS</v>
      </c>
      <c r="B1521" s="38">
        <v>1.095</v>
      </c>
      <c r="C1521" s="38">
        <v>1.095</v>
      </c>
      <c r="D1521" s="39">
        <v>0.73399999999999999</v>
      </c>
      <c r="E1521" s="39">
        <v>0.83899999999999997</v>
      </c>
      <c r="F1521" s="39">
        <v>0.7</v>
      </c>
      <c r="G1521" s="126">
        <v>0.85599999999999998</v>
      </c>
      <c r="H1521" s="38">
        <v>1.94</v>
      </c>
      <c r="I1521" s="38">
        <v>1.94</v>
      </c>
      <c r="J1521" s="41">
        <v>1</v>
      </c>
      <c r="K1521" s="41">
        <v>1</v>
      </c>
      <c r="L1521" s="41"/>
      <c r="M1521" s="37">
        <v>77521</v>
      </c>
      <c r="N1521" s="125" t="s">
        <v>248</v>
      </c>
    </row>
    <row r="1522" spans="1:14" x14ac:dyDescent="0.4">
      <c r="A1522" s="40" t="str">
        <f t="shared" si="23"/>
        <v>77521 HARRIS</v>
      </c>
      <c r="B1522" s="38">
        <v>1</v>
      </c>
      <c r="C1522" s="38">
        <v>1</v>
      </c>
      <c r="D1522" s="39">
        <v>1</v>
      </c>
      <c r="E1522" s="39">
        <v>1</v>
      </c>
      <c r="F1522" s="39">
        <v>1</v>
      </c>
      <c r="G1522" s="126">
        <v>1</v>
      </c>
      <c r="H1522" s="38">
        <v>1</v>
      </c>
      <c r="I1522" s="38">
        <v>1</v>
      </c>
      <c r="J1522" s="41">
        <v>1</v>
      </c>
      <c r="K1522" s="41">
        <v>1</v>
      </c>
      <c r="L1522" s="41"/>
      <c r="M1522" s="37">
        <v>77521</v>
      </c>
      <c r="N1522" s="125" t="s">
        <v>231</v>
      </c>
    </row>
    <row r="1523" spans="1:14" x14ac:dyDescent="0.4">
      <c r="A1523" s="40" t="str">
        <f t="shared" si="23"/>
        <v>77523 ANDERSON</v>
      </c>
      <c r="B1523" s="38">
        <v>0.73</v>
      </c>
      <c r="C1523" s="38">
        <v>0.73</v>
      </c>
      <c r="D1523" s="39">
        <v>0.68799999999999994</v>
      </c>
      <c r="E1523" s="39">
        <v>0.66400000000000003</v>
      </c>
      <c r="F1523" s="39">
        <v>0.7</v>
      </c>
      <c r="G1523" s="126">
        <v>0.72199999999999998</v>
      </c>
      <c r="H1523" s="38">
        <v>0.84499999999999997</v>
      </c>
      <c r="I1523" s="38">
        <v>0.77</v>
      </c>
      <c r="J1523" s="41">
        <v>1</v>
      </c>
      <c r="K1523" s="41">
        <v>1</v>
      </c>
      <c r="L1523" s="41"/>
      <c r="M1523" s="37">
        <v>77523</v>
      </c>
      <c r="N1523" s="125" t="s">
        <v>130</v>
      </c>
    </row>
    <row r="1524" spans="1:14" x14ac:dyDescent="0.4">
      <c r="A1524" s="40" t="str">
        <f t="shared" si="23"/>
        <v>77523 CHAMBERS</v>
      </c>
      <c r="B1524" s="38">
        <v>1.095</v>
      </c>
      <c r="C1524" s="38">
        <v>1.095</v>
      </c>
      <c r="D1524" s="39">
        <v>0.73399999999999999</v>
      </c>
      <c r="E1524" s="39">
        <v>0.83899999999999997</v>
      </c>
      <c r="F1524" s="39">
        <v>0.7</v>
      </c>
      <c r="G1524" s="126">
        <v>0.85599999999999998</v>
      </c>
      <c r="H1524" s="38">
        <v>1.94</v>
      </c>
      <c r="I1524" s="38">
        <v>1.94</v>
      </c>
      <c r="J1524" s="41">
        <v>1</v>
      </c>
      <c r="K1524" s="41">
        <v>1</v>
      </c>
      <c r="L1524" s="41"/>
      <c r="M1524" s="37">
        <v>77523</v>
      </c>
      <c r="N1524" s="125" t="s">
        <v>248</v>
      </c>
    </row>
    <row r="1525" spans="1:14" x14ac:dyDescent="0.4">
      <c r="A1525" s="40" t="str">
        <f t="shared" si="23"/>
        <v>77523 HARRIS</v>
      </c>
      <c r="B1525" s="38">
        <v>1</v>
      </c>
      <c r="C1525" s="38">
        <v>1</v>
      </c>
      <c r="D1525" s="39">
        <v>1</v>
      </c>
      <c r="E1525" s="39">
        <v>1</v>
      </c>
      <c r="F1525" s="39">
        <v>1</v>
      </c>
      <c r="G1525" s="126">
        <v>1</v>
      </c>
      <c r="H1525" s="38">
        <v>1</v>
      </c>
      <c r="I1525" s="38">
        <v>1</v>
      </c>
      <c r="J1525" s="41">
        <v>1</v>
      </c>
      <c r="K1525" s="41">
        <v>1</v>
      </c>
      <c r="L1525" s="41"/>
      <c r="M1525" s="37">
        <v>77523</v>
      </c>
      <c r="N1525" s="125" t="s">
        <v>231</v>
      </c>
    </row>
    <row r="1526" spans="1:14" x14ac:dyDescent="0.4">
      <c r="A1526" s="40" t="str">
        <f t="shared" si="23"/>
        <v>77530 HARRIS</v>
      </c>
      <c r="B1526" s="38">
        <v>1.0049999999999999</v>
      </c>
      <c r="C1526" s="38">
        <v>1.0049999999999999</v>
      </c>
      <c r="D1526" s="39">
        <v>1</v>
      </c>
      <c r="E1526" s="39">
        <v>1</v>
      </c>
      <c r="F1526" s="39">
        <v>1</v>
      </c>
      <c r="G1526" s="126">
        <v>1</v>
      </c>
      <c r="H1526" s="38">
        <v>1.0549999999999999</v>
      </c>
      <c r="I1526" s="38">
        <v>1.0549999999999999</v>
      </c>
      <c r="J1526" s="41">
        <v>1</v>
      </c>
      <c r="K1526" s="41">
        <v>1</v>
      </c>
      <c r="L1526" s="41"/>
      <c r="M1526" s="37">
        <v>77530</v>
      </c>
      <c r="N1526" s="125" t="s">
        <v>231</v>
      </c>
    </row>
    <row r="1527" spans="1:14" x14ac:dyDescent="0.4">
      <c r="A1527" s="40" t="str">
        <f t="shared" si="23"/>
        <v>77531 BRAZORIA</v>
      </c>
      <c r="B1527" s="38">
        <v>0.89500000000000002</v>
      </c>
      <c r="C1527" s="38">
        <v>0.89500000000000002</v>
      </c>
      <c r="D1527" s="39">
        <v>0.68799999999999994</v>
      </c>
      <c r="E1527" s="39">
        <v>0.68100000000000005</v>
      </c>
      <c r="F1527" s="39">
        <v>0.8</v>
      </c>
      <c r="G1527" s="126">
        <v>0.79</v>
      </c>
      <c r="H1527" s="38">
        <v>2.14</v>
      </c>
      <c r="I1527" s="38">
        <v>2.14</v>
      </c>
      <c r="J1527" s="41">
        <v>1</v>
      </c>
      <c r="K1527" s="41">
        <v>1</v>
      </c>
      <c r="L1527" s="41"/>
      <c r="M1527" s="37">
        <v>77531</v>
      </c>
      <c r="N1527" s="125" t="s">
        <v>233</v>
      </c>
    </row>
    <row r="1528" spans="1:14" x14ac:dyDescent="0.4">
      <c r="A1528" s="40" t="str">
        <f t="shared" si="23"/>
        <v>77532 HARRIS</v>
      </c>
      <c r="B1528" s="38">
        <v>1</v>
      </c>
      <c r="C1528" s="38">
        <v>1</v>
      </c>
      <c r="D1528" s="39">
        <v>1</v>
      </c>
      <c r="E1528" s="39">
        <v>1</v>
      </c>
      <c r="F1528" s="39">
        <v>1</v>
      </c>
      <c r="G1528" s="126">
        <v>1</v>
      </c>
      <c r="H1528" s="38">
        <v>1</v>
      </c>
      <c r="I1528" s="38">
        <v>1</v>
      </c>
      <c r="J1528" s="41">
        <v>1</v>
      </c>
      <c r="K1528" s="41">
        <v>1</v>
      </c>
      <c r="L1528" s="41"/>
      <c r="M1528" s="37">
        <v>77532</v>
      </c>
      <c r="N1528" s="125" t="s">
        <v>231</v>
      </c>
    </row>
    <row r="1529" spans="1:14" x14ac:dyDescent="0.4">
      <c r="A1529" s="40" t="str">
        <f t="shared" si="23"/>
        <v>77532 LIBERTY</v>
      </c>
      <c r="B1529" s="38">
        <v>1.04</v>
      </c>
      <c r="C1529" s="38">
        <v>1.04</v>
      </c>
      <c r="D1529" s="39">
        <v>0.71199999999999997</v>
      </c>
      <c r="E1529" s="39">
        <v>0.76500000000000001</v>
      </c>
      <c r="F1529" s="39">
        <v>0.7</v>
      </c>
      <c r="G1529" s="126">
        <v>0.84099999999999997</v>
      </c>
      <c r="H1529" s="38">
        <v>1.0149999999999999</v>
      </c>
      <c r="I1529" s="38">
        <v>1.0149999999999999</v>
      </c>
      <c r="J1529" s="41">
        <v>1</v>
      </c>
      <c r="K1529" s="41">
        <v>1</v>
      </c>
      <c r="L1529" s="41"/>
      <c r="M1529" s="37">
        <v>77532</v>
      </c>
      <c r="N1529" s="125" t="s">
        <v>236</v>
      </c>
    </row>
    <row r="1530" spans="1:14" x14ac:dyDescent="0.4">
      <c r="A1530" s="40" t="str">
        <f t="shared" si="23"/>
        <v>77534 BRAZORIA</v>
      </c>
      <c r="B1530" s="38">
        <v>0.89500000000000002</v>
      </c>
      <c r="C1530" s="38">
        <v>0.89500000000000002</v>
      </c>
      <c r="D1530" s="39">
        <v>0.68799999999999994</v>
      </c>
      <c r="E1530" s="39">
        <v>0.68100000000000005</v>
      </c>
      <c r="F1530" s="39">
        <v>0.8</v>
      </c>
      <c r="G1530" s="126">
        <v>0.79</v>
      </c>
      <c r="H1530" s="38">
        <v>2.14</v>
      </c>
      <c r="I1530" s="38">
        <v>2.14</v>
      </c>
      <c r="J1530" s="41">
        <v>1</v>
      </c>
      <c r="K1530" s="41">
        <v>1</v>
      </c>
      <c r="L1530" s="41"/>
      <c r="M1530" s="37">
        <v>77534</v>
      </c>
      <c r="N1530" s="125" t="s">
        <v>233</v>
      </c>
    </row>
    <row r="1531" spans="1:14" x14ac:dyDescent="0.4">
      <c r="A1531" s="40" t="str">
        <f t="shared" si="23"/>
        <v>77535 CHAMBERS</v>
      </c>
      <c r="B1531" s="38">
        <v>1.095</v>
      </c>
      <c r="C1531" s="38">
        <v>1.095</v>
      </c>
      <c r="D1531" s="39">
        <v>0.73399999999999999</v>
      </c>
      <c r="E1531" s="39">
        <v>0.83899999999999997</v>
      </c>
      <c r="F1531" s="39">
        <v>0.7</v>
      </c>
      <c r="G1531" s="126">
        <v>0.85599999999999998</v>
      </c>
      <c r="H1531" s="38">
        <v>1.94</v>
      </c>
      <c r="I1531" s="38">
        <v>1.94</v>
      </c>
      <c r="J1531" s="41">
        <v>1</v>
      </c>
      <c r="K1531" s="41">
        <v>1</v>
      </c>
      <c r="L1531" s="41"/>
      <c r="M1531" s="37">
        <v>77535</v>
      </c>
      <c r="N1531" s="125" t="s">
        <v>248</v>
      </c>
    </row>
    <row r="1532" spans="1:14" x14ac:dyDescent="0.4">
      <c r="A1532" s="40" t="str">
        <f t="shared" si="23"/>
        <v>77535 HARRIS</v>
      </c>
      <c r="B1532" s="38">
        <v>1</v>
      </c>
      <c r="C1532" s="38">
        <v>1</v>
      </c>
      <c r="D1532" s="39">
        <v>1</v>
      </c>
      <c r="E1532" s="39">
        <v>1</v>
      </c>
      <c r="F1532" s="39">
        <v>1</v>
      </c>
      <c r="G1532" s="126">
        <v>1</v>
      </c>
      <c r="H1532" s="38">
        <v>1</v>
      </c>
      <c r="I1532" s="38">
        <v>1</v>
      </c>
      <c r="J1532" s="41">
        <v>1</v>
      </c>
      <c r="K1532" s="41">
        <v>1</v>
      </c>
      <c r="L1532" s="41"/>
      <c r="M1532" s="37">
        <v>77535</v>
      </c>
      <c r="N1532" s="125" t="s">
        <v>231</v>
      </c>
    </row>
    <row r="1533" spans="1:14" x14ac:dyDescent="0.4">
      <c r="A1533" s="40" t="str">
        <f t="shared" si="23"/>
        <v>77535 LIBERTY</v>
      </c>
      <c r="B1533" s="38">
        <v>1.04</v>
      </c>
      <c r="C1533" s="38">
        <v>1.04</v>
      </c>
      <c r="D1533" s="39">
        <v>0.71199999999999997</v>
      </c>
      <c r="E1533" s="39">
        <v>0.76500000000000001</v>
      </c>
      <c r="F1533" s="39">
        <v>0.7</v>
      </c>
      <c r="G1533" s="126">
        <v>0.84099999999999997</v>
      </c>
      <c r="H1533" s="38">
        <v>1.0149999999999999</v>
      </c>
      <c r="I1533" s="38">
        <v>1.0149999999999999</v>
      </c>
      <c r="J1533" s="41">
        <v>1</v>
      </c>
      <c r="K1533" s="41">
        <v>1</v>
      </c>
      <c r="L1533" s="41"/>
      <c r="M1533" s="37">
        <v>77535</v>
      </c>
      <c r="N1533" s="125" t="s">
        <v>236</v>
      </c>
    </row>
    <row r="1534" spans="1:14" x14ac:dyDescent="0.4">
      <c r="A1534" s="40" t="str">
        <f t="shared" si="23"/>
        <v>77536 HARRIS</v>
      </c>
      <c r="B1534" s="38">
        <v>1</v>
      </c>
      <c r="C1534" s="38">
        <v>1</v>
      </c>
      <c r="D1534" s="39">
        <v>1</v>
      </c>
      <c r="E1534" s="39">
        <v>1</v>
      </c>
      <c r="F1534" s="39">
        <v>1</v>
      </c>
      <c r="G1534" s="126">
        <v>1</v>
      </c>
      <c r="H1534" s="38">
        <v>1</v>
      </c>
      <c r="I1534" s="38">
        <v>1</v>
      </c>
      <c r="J1534" s="41">
        <v>1</v>
      </c>
      <c r="K1534" s="41">
        <v>1</v>
      </c>
      <c r="L1534" s="41"/>
      <c r="M1534" s="37">
        <v>77536</v>
      </c>
      <c r="N1534" s="125" t="s">
        <v>231</v>
      </c>
    </row>
    <row r="1535" spans="1:14" x14ac:dyDescent="0.4">
      <c r="A1535" s="40" t="str">
        <f t="shared" si="23"/>
        <v>77538 LIBERTY</v>
      </c>
      <c r="B1535" s="38">
        <v>1.04</v>
      </c>
      <c r="C1535" s="38">
        <v>1.04</v>
      </c>
      <c r="D1535" s="39">
        <v>0.71199999999999997</v>
      </c>
      <c r="E1535" s="39">
        <v>0.76500000000000001</v>
      </c>
      <c r="F1535" s="39">
        <v>0.7</v>
      </c>
      <c r="G1535" s="126">
        <v>0.84099999999999997</v>
      </c>
      <c r="H1535" s="38">
        <v>1.0149999999999999</v>
      </c>
      <c r="I1535" s="38">
        <v>1.0149999999999999</v>
      </c>
      <c r="J1535" s="41">
        <v>1</v>
      </c>
      <c r="K1535" s="41">
        <v>1</v>
      </c>
      <c r="L1535" s="41"/>
      <c r="M1535" s="37">
        <v>77538</v>
      </c>
      <c r="N1535" s="125" t="s">
        <v>236</v>
      </c>
    </row>
    <row r="1536" spans="1:14" x14ac:dyDescent="0.4">
      <c r="A1536" s="40" t="str">
        <f t="shared" si="23"/>
        <v>77539 GALVESTON</v>
      </c>
      <c r="B1536" s="38">
        <v>1.03</v>
      </c>
      <c r="C1536" s="38">
        <v>1.03</v>
      </c>
      <c r="D1536" s="39">
        <v>1</v>
      </c>
      <c r="E1536" s="39">
        <v>0.72699999999999998</v>
      </c>
      <c r="F1536" s="39">
        <v>1</v>
      </c>
      <c r="G1536" s="126">
        <v>0.79</v>
      </c>
      <c r="H1536" s="38">
        <v>2.895</v>
      </c>
      <c r="I1536" s="38">
        <v>2.895</v>
      </c>
      <c r="J1536" s="41">
        <v>1</v>
      </c>
      <c r="K1536" s="41">
        <v>1</v>
      </c>
      <c r="L1536" s="41"/>
      <c r="M1536" s="37">
        <v>77539</v>
      </c>
      <c r="N1536" s="125" t="s">
        <v>247</v>
      </c>
    </row>
    <row r="1537" spans="1:14" x14ac:dyDescent="0.4">
      <c r="A1537" s="40" t="str">
        <f t="shared" si="23"/>
        <v>77539 HARRIS</v>
      </c>
      <c r="B1537" s="38">
        <v>1</v>
      </c>
      <c r="C1537" s="38">
        <v>1</v>
      </c>
      <c r="D1537" s="39">
        <v>1</v>
      </c>
      <c r="E1537" s="39">
        <v>1</v>
      </c>
      <c r="F1537" s="39">
        <v>1</v>
      </c>
      <c r="G1537" s="126">
        <v>1</v>
      </c>
      <c r="H1537" s="38">
        <v>1</v>
      </c>
      <c r="I1537" s="38">
        <v>1</v>
      </c>
      <c r="J1537" s="41">
        <v>1</v>
      </c>
      <c r="K1537" s="41">
        <v>1</v>
      </c>
      <c r="L1537" s="41"/>
      <c r="M1537" s="37">
        <v>77539</v>
      </c>
      <c r="N1537" s="125" t="s">
        <v>231</v>
      </c>
    </row>
    <row r="1538" spans="1:14" x14ac:dyDescent="0.4">
      <c r="A1538" s="40" t="str">
        <f t="shared" si="23"/>
        <v>77541 BRAZORIA</v>
      </c>
      <c r="B1538" s="38">
        <v>0.89500000000000002</v>
      </c>
      <c r="C1538" s="38">
        <v>0.89500000000000002</v>
      </c>
      <c r="D1538" s="39">
        <v>0.68799999999999994</v>
      </c>
      <c r="E1538" s="39">
        <v>0.68100000000000005</v>
      </c>
      <c r="F1538" s="39">
        <v>0.8</v>
      </c>
      <c r="G1538" s="126">
        <v>0.79</v>
      </c>
      <c r="H1538" s="38">
        <v>2.14</v>
      </c>
      <c r="I1538" s="38">
        <v>2.14</v>
      </c>
      <c r="J1538" s="41">
        <v>1</v>
      </c>
      <c r="K1538" s="41">
        <v>1</v>
      </c>
      <c r="L1538" s="41"/>
      <c r="M1538" s="37">
        <v>77541</v>
      </c>
      <c r="N1538" s="125" t="s">
        <v>233</v>
      </c>
    </row>
    <row r="1539" spans="1:14" x14ac:dyDescent="0.4">
      <c r="A1539" s="40" t="str">
        <f t="shared" si="23"/>
        <v>77545 FORT BEND</v>
      </c>
      <c r="B1539" s="38">
        <v>1.1200000000000001</v>
      </c>
      <c r="C1539" s="38">
        <v>1.1200000000000001</v>
      </c>
      <c r="D1539" s="39">
        <v>0.68799999999999994</v>
      </c>
      <c r="E1539" s="39">
        <v>0.88800000000000001</v>
      </c>
      <c r="F1539" s="39">
        <v>0.7</v>
      </c>
      <c r="G1539" s="126">
        <v>0.98699999999999999</v>
      </c>
      <c r="H1539" s="38">
        <v>0.93500000000000005</v>
      </c>
      <c r="I1539" s="38">
        <v>0.93500000000000005</v>
      </c>
      <c r="J1539" s="41">
        <v>1</v>
      </c>
      <c r="K1539" s="41">
        <v>1</v>
      </c>
      <c r="L1539" s="41"/>
      <c r="M1539" s="37">
        <v>77545</v>
      </c>
      <c r="N1539" s="125" t="s">
        <v>232</v>
      </c>
    </row>
    <row r="1540" spans="1:14" x14ac:dyDescent="0.4">
      <c r="A1540" s="40" t="str">
        <f t="shared" si="23"/>
        <v>77546 BRAZORIA</v>
      </c>
      <c r="B1540" s="38">
        <v>0.82</v>
      </c>
      <c r="C1540" s="38">
        <v>0.82</v>
      </c>
      <c r="D1540" s="39">
        <v>0.68799999999999994</v>
      </c>
      <c r="E1540" s="39">
        <v>0.68100000000000005</v>
      </c>
      <c r="F1540" s="39">
        <v>0.7</v>
      </c>
      <c r="G1540" s="126">
        <v>0.79</v>
      </c>
      <c r="H1540" s="38">
        <v>1.93</v>
      </c>
      <c r="I1540" s="38">
        <v>1.93</v>
      </c>
      <c r="J1540" s="41">
        <v>1</v>
      </c>
      <c r="K1540" s="41">
        <v>1</v>
      </c>
      <c r="L1540" s="41"/>
      <c r="M1540" s="37">
        <v>77546</v>
      </c>
      <c r="N1540" s="125" t="s">
        <v>233</v>
      </c>
    </row>
    <row r="1541" spans="1:14" x14ac:dyDescent="0.4">
      <c r="A1541" s="40" t="str">
        <f t="shared" si="23"/>
        <v>77546 GALVESTON</v>
      </c>
      <c r="B1541" s="38">
        <v>1.03</v>
      </c>
      <c r="C1541" s="38">
        <v>1.03</v>
      </c>
      <c r="D1541" s="39">
        <v>1</v>
      </c>
      <c r="E1541" s="39">
        <v>0.72699999999999998</v>
      </c>
      <c r="F1541" s="39">
        <v>1</v>
      </c>
      <c r="G1541" s="126">
        <v>0.79</v>
      </c>
      <c r="H1541" s="38">
        <v>2.895</v>
      </c>
      <c r="I1541" s="38">
        <v>2.895</v>
      </c>
      <c r="J1541" s="41">
        <v>1</v>
      </c>
      <c r="K1541" s="41">
        <v>1</v>
      </c>
      <c r="L1541" s="41"/>
      <c r="M1541" s="37">
        <v>77546</v>
      </c>
      <c r="N1541" s="125" t="s">
        <v>247</v>
      </c>
    </row>
    <row r="1542" spans="1:14" x14ac:dyDescent="0.4">
      <c r="A1542" s="40" t="str">
        <f t="shared" si="23"/>
        <v>77546 HARRIS</v>
      </c>
      <c r="B1542" s="38">
        <v>1</v>
      </c>
      <c r="C1542" s="38">
        <v>1</v>
      </c>
      <c r="D1542" s="39">
        <v>1</v>
      </c>
      <c r="E1542" s="39">
        <v>1</v>
      </c>
      <c r="F1542" s="39">
        <v>1</v>
      </c>
      <c r="G1542" s="126">
        <v>1</v>
      </c>
      <c r="H1542" s="38">
        <v>1</v>
      </c>
      <c r="I1542" s="38">
        <v>1</v>
      </c>
      <c r="J1542" s="41">
        <v>1</v>
      </c>
      <c r="K1542" s="41">
        <v>1</v>
      </c>
      <c r="L1542" s="41"/>
      <c r="M1542" s="37">
        <v>77546</v>
      </c>
      <c r="N1542" s="125" t="s">
        <v>231</v>
      </c>
    </row>
    <row r="1543" spans="1:14" x14ac:dyDescent="0.4">
      <c r="A1543" s="40" t="str">
        <f t="shared" si="23"/>
        <v>77547 HARRIS</v>
      </c>
      <c r="B1543" s="38">
        <v>1.0049999999999999</v>
      </c>
      <c r="C1543" s="38">
        <v>1.0049999999999999</v>
      </c>
      <c r="D1543" s="39">
        <v>1</v>
      </c>
      <c r="E1543" s="39">
        <v>1</v>
      </c>
      <c r="F1543" s="39">
        <v>1</v>
      </c>
      <c r="G1543" s="126">
        <v>1</v>
      </c>
      <c r="H1543" s="38">
        <v>1.085</v>
      </c>
      <c r="I1543" s="38">
        <v>1.085</v>
      </c>
      <c r="J1543" s="41">
        <v>1</v>
      </c>
      <c r="K1543" s="41">
        <v>1</v>
      </c>
      <c r="L1543" s="41"/>
      <c r="M1543" s="37">
        <v>77547</v>
      </c>
      <c r="N1543" s="125" t="s">
        <v>231</v>
      </c>
    </row>
    <row r="1544" spans="1:14" x14ac:dyDescent="0.4">
      <c r="A1544" s="40" t="str">
        <f t="shared" ref="A1544:A1607" si="24">M1544&amp;" "&amp;N1544</f>
        <v>77550 GALVESTON</v>
      </c>
      <c r="B1544" s="38">
        <v>1.03</v>
      </c>
      <c r="C1544" s="38">
        <v>1.03</v>
      </c>
      <c r="D1544" s="39">
        <v>1</v>
      </c>
      <c r="E1544" s="39">
        <v>0.72699999999999998</v>
      </c>
      <c r="F1544" s="39">
        <v>1</v>
      </c>
      <c r="G1544" s="126">
        <v>0.79</v>
      </c>
      <c r="H1544" s="38">
        <v>2.895</v>
      </c>
      <c r="I1544" s="38">
        <v>2.895</v>
      </c>
      <c r="J1544" s="41">
        <v>1</v>
      </c>
      <c r="K1544" s="41">
        <v>1</v>
      </c>
      <c r="L1544" s="41"/>
      <c r="M1544" s="37">
        <v>77550</v>
      </c>
      <c r="N1544" s="125" t="s">
        <v>247</v>
      </c>
    </row>
    <row r="1545" spans="1:14" x14ac:dyDescent="0.4">
      <c r="A1545" s="40" t="str">
        <f t="shared" si="24"/>
        <v>77550 HARRIS</v>
      </c>
      <c r="B1545" s="38">
        <v>1</v>
      </c>
      <c r="C1545" s="38">
        <v>1</v>
      </c>
      <c r="D1545" s="39">
        <v>1</v>
      </c>
      <c r="E1545" s="39">
        <v>1</v>
      </c>
      <c r="F1545" s="39">
        <v>1</v>
      </c>
      <c r="G1545" s="126">
        <v>1</v>
      </c>
      <c r="H1545" s="38">
        <v>1</v>
      </c>
      <c r="I1545" s="38">
        <v>1</v>
      </c>
      <c r="J1545" s="41">
        <v>1</v>
      </c>
      <c r="K1545" s="41">
        <v>1</v>
      </c>
      <c r="L1545" s="41"/>
      <c r="M1545" s="37">
        <v>77550</v>
      </c>
      <c r="N1545" s="125" t="s">
        <v>231</v>
      </c>
    </row>
    <row r="1546" spans="1:14" x14ac:dyDescent="0.4">
      <c r="A1546" s="40" t="str">
        <f t="shared" si="24"/>
        <v>77551 GALVESTON</v>
      </c>
      <c r="B1546" s="38">
        <v>1.03</v>
      </c>
      <c r="C1546" s="38">
        <v>1.03</v>
      </c>
      <c r="D1546" s="39">
        <v>1</v>
      </c>
      <c r="E1546" s="39">
        <v>0.72699999999999998</v>
      </c>
      <c r="F1546" s="39">
        <v>1</v>
      </c>
      <c r="G1546" s="126">
        <v>0.79</v>
      </c>
      <c r="H1546" s="38">
        <v>2.895</v>
      </c>
      <c r="I1546" s="38">
        <v>2.895</v>
      </c>
      <c r="J1546" s="41">
        <v>1</v>
      </c>
      <c r="K1546" s="41">
        <v>1</v>
      </c>
      <c r="L1546" s="41"/>
      <c r="M1546" s="37">
        <v>77551</v>
      </c>
      <c r="N1546" s="125" t="s">
        <v>247</v>
      </c>
    </row>
    <row r="1547" spans="1:14" x14ac:dyDescent="0.4">
      <c r="A1547" s="40" t="str">
        <f t="shared" si="24"/>
        <v>77554 GALVESTON</v>
      </c>
      <c r="B1547" s="38">
        <v>1.03</v>
      </c>
      <c r="C1547" s="38">
        <v>1.03</v>
      </c>
      <c r="D1547" s="39">
        <v>1</v>
      </c>
      <c r="E1547" s="39">
        <v>0.72699999999999998</v>
      </c>
      <c r="F1547" s="39">
        <v>1</v>
      </c>
      <c r="G1547" s="126">
        <v>0.79</v>
      </c>
      <c r="H1547" s="38">
        <v>2.895</v>
      </c>
      <c r="I1547" s="38">
        <v>2.895</v>
      </c>
      <c r="J1547" s="41">
        <v>1</v>
      </c>
      <c r="K1547" s="41">
        <v>1</v>
      </c>
      <c r="L1547" s="41"/>
      <c r="M1547" s="37">
        <v>77554</v>
      </c>
      <c r="N1547" s="125" t="s">
        <v>247</v>
      </c>
    </row>
    <row r="1548" spans="1:14" x14ac:dyDescent="0.4">
      <c r="A1548" s="40" t="str">
        <f t="shared" si="24"/>
        <v>77560 CHAMBERS</v>
      </c>
      <c r="B1548" s="38">
        <v>1.095</v>
      </c>
      <c r="C1548" s="38">
        <v>1.095</v>
      </c>
      <c r="D1548" s="39">
        <v>0.73399999999999999</v>
      </c>
      <c r="E1548" s="39">
        <v>0.83899999999999997</v>
      </c>
      <c r="F1548" s="39">
        <v>0.7</v>
      </c>
      <c r="G1548" s="126">
        <v>0.85599999999999998</v>
      </c>
      <c r="H1548" s="38">
        <v>1.94</v>
      </c>
      <c r="I1548" s="38">
        <v>1.94</v>
      </c>
      <c r="J1548" s="41">
        <v>1</v>
      </c>
      <c r="K1548" s="41">
        <v>1</v>
      </c>
      <c r="L1548" s="41"/>
      <c r="M1548" s="37">
        <v>77560</v>
      </c>
      <c r="N1548" s="125" t="s">
        <v>248</v>
      </c>
    </row>
    <row r="1549" spans="1:14" x14ac:dyDescent="0.4">
      <c r="A1549" s="40" t="str">
        <f t="shared" si="24"/>
        <v>77562 HARRIS</v>
      </c>
      <c r="B1549" s="38">
        <v>1</v>
      </c>
      <c r="C1549" s="38">
        <v>1</v>
      </c>
      <c r="D1549" s="39">
        <v>1</v>
      </c>
      <c r="E1549" s="39">
        <v>1</v>
      </c>
      <c r="F1549" s="39">
        <v>1</v>
      </c>
      <c r="G1549" s="126">
        <v>1</v>
      </c>
      <c r="H1549" s="38">
        <v>1</v>
      </c>
      <c r="I1549" s="38">
        <v>1</v>
      </c>
      <c r="J1549" s="41">
        <v>1</v>
      </c>
      <c r="K1549" s="41">
        <v>1</v>
      </c>
      <c r="L1549" s="41"/>
      <c r="M1549" s="37">
        <v>77562</v>
      </c>
      <c r="N1549" s="125" t="s">
        <v>231</v>
      </c>
    </row>
    <row r="1550" spans="1:14" x14ac:dyDescent="0.4">
      <c r="A1550" s="40" t="str">
        <f t="shared" si="24"/>
        <v>77563 GALVESTON</v>
      </c>
      <c r="B1550" s="38">
        <v>1.03</v>
      </c>
      <c r="C1550" s="38">
        <v>1.03</v>
      </c>
      <c r="D1550" s="39">
        <v>1</v>
      </c>
      <c r="E1550" s="39">
        <v>0.72699999999999998</v>
      </c>
      <c r="F1550" s="39">
        <v>1</v>
      </c>
      <c r="G1550" s="126">
        <v>0.79</v>
      </c>
      <c r="H1550" s="38">
        <v>2.895</v>
      </c>
      <c r="I1550" s="38">
        <v>2.895</v>
      </c>
      <c r="J1550" s="41">
        <v>1</v>
      </c>
      <c r="K1550" s="41">
        <v>1</v>
      </c>
      <c r="L1550" s="41"/>
      <c r="M1550" s="37">
        <v>77563</v>
      </c>
      <c r="N1550" s="125" t="s">
        <v>247</v>
      </c>
    </row>
    <row r="1551" spans="1:14" x14ac:dyDescent="0.4">
      <c r="A1551" s="40" t="str">
        <f t="shared" si="24"/>
        <v>77564 HARDIN</v>
      </c>
      <c r="B1551" s="38">
        <v>0.86</v>
      </c>
      <c r="C1551" s="38">
        <v>0.86</v>
      </c>
      <c r="D1551" s="39">
        <v>0.68799999999999994</v>
      </c>
      <c r="E1551" s="39">
        <v>0.66400000000000003</v>
      </c>
      <c r="F1551" s="39">
        <v>0.7</v>
      </c>
      <c r="G1551" s="126">
        <v>0.84099999999999997</v>
      </c>
      <c r="H1551" s="38">
        <v>1.0049999999999999</v>
      </c>
      <c r="I1551" s="38">
        <v>0.91500000000000004</v>
      </c>
      <c r="J1551" s="41">
        <v>1</v>
      </c>
      <c r="K1551" s="41">
        <v>1</v>
      </c>
      <c r="L1551" s="41"/>
      <c r="M1551" s="37">
        <v>77564</v>
      </c>
      <c r="N1551" s="125" t="s">
        <v>249</v>
      </c>
    </row>
    <row r="1552" spans="1:14" x14ac:dyDescent="0.4">
      <c r="A1552" s="40" t="str">
        <f t="shared" si="24"/>
        <v>77564 LIBERTY</v>
      </c>
      <c r="B1552" s="38">
        <v>1.04</v>
      </c>
      <c r="C1552" s="38">
        <v>1.04</v>
      </c>
      <c r="D1552" s="39">
        <v>0.71199999999999997</v>
      </c>
      <c r="E1552" s="39">
        <v>0.76500000000000001</v>
      </c>
      <c r="F1552" s="39">
        <v>0.7</v>
      </c>
      <c r="G1552" s="126">
        <v>0.84099999999999997</v>
      </c>
      <c r="H1552" s="38">
        <v>1.0149999999999999</v>
      </c>
      <c r="I1552" s="38">
        <v>1.0149999999999999</v>
      </c>
      <c r="J1552" s="41">
        <v>1</v>
      </c>
      <c r="K1552" s="41">
        <v>1</v>
      </c>
      <c r="L1552" s="41"/>
      <c r="M1552" s="37">
        <v>77564</v>
      </c>
      <c r="N1552" s="125" t="s">
        <v>236</v>
      </c>
    </row>
    <row r="1553" spans="1:14" x14ac:dyDescent="0.4">
      <c r="A1553" s="40" t="str">
        <f t="shared" si="24"/>
        <v>77565 GALVESTON</v>
      </c>
      <c r="B1553" s="38">
        <v>1.03</v>
      </c>
      <c r="C1553" s="38">
        <v>1.03</v>
      </c>
      <c r="D1553" s="39">
        <v>1</v>
      </c>
      <c r="E1553" s="39">
        <v>0.72699999999999998</v>
      </c>
      <c r="F1553" s="39">
        <v>1</v>
      </c>
      <c r="G1553" s="126">
        <v>0.79</v>
      </c>
      <c r="H1553" s="38">
        <v>2.895</v>
      </c>
      <c r="I1553" s="38">
        <v>2.895</v>
      </c>
      <c r="J1553" s="41">
        <v>1</v>
      </c>
      <c r="K1553" s="41">
        <v>1</v>
      </c>
      <c r="L1553" s="41"/>
      <c r="M1553" s="37">
        <v>77565</v>
      </c>
      <c r="N1553" s="125" t="s">
        <v>247</v>
      </c>
    </row>
    <row r="1554" spans="1:14" x14ac:dyDescent="0.4">
      <c r="A1554" s="40" t="str">
        <f t="shared" si="24"/>
        <v>77566 BRAZORIA</v>
      </c>
      <c r="B1554" s="38">
        <v>0.89500000000000002</v>
      </c>
      <c r="C1554" s="38">
        <v>0.89500000000000002</v>
      </c>
      <c r="D1554" s="39">
        <v>0.68799999999999994</v>
      </c>
      <c r="E1554" s="39">
        <v>0.68100000000000005</v>
      </c>
      <c r="F1554" s="39">
        <v>0.8</v>
      </c>
      <c r="G1554" s="126">
        <v>0.79</v>
      </c>
      <c r="H1554" s="38">
        <v>2.14</v>
      </c>
      <c r="I1554" s="38">
        <v>2.14</v>
      </c>
      <c r="J1554" s="41">
        <v>1</v>
      </c>
      <c r="K1554" s="41">
        <v>1</v>
      </c>
      <c r="L1554" s="41"/>
      <c r="M1554" s="37">
        <v>77566</v>
      </c>
      <c r="N1554" s="125" t="s">
        <v>233</v>
      </c>
    </row>
    <row r="1555" spans="1:14" x14ac:dyDescent="0.4">
      <c r="A1555" s="40" t="str">
        <f t="shared" si="24"/>
        <v>77568 GALVESTON</v>
      </c>
      <c r="B1555" s="38">
        <v>1.03</v>
      </c>
      <c r="C1555" s="38">
        <v>1.03</v>
      </c>
      <c r="D1555" s="39">
        <v>1</v>
      </c>
      <c r="E1555" s="39">
        <v>0.72699999999999998</v>
      </c>
      <c r="F1555" s="39">
        <v>1</v>
      </c>
      <c r="G1555" s="126">
        <v>0.79</v>
      </c>
      <c r="H1555" s="38">
        <v>2.895</v>
      </c>
      <c r="I1555" s="38">
        <v>2.895</v>
      </c>
      <c r="J1555" s="41">
        <v>1</v>
      </c>
      <c r="K1555" s="41">
        <v>1</v>
      </c>
      <c r="L1555" s="41"/>
      <c r="M1555" s="37">
        <v>77568</v>
      </c>
      <c r="N1555" s="125" t="s">
        <v>247</v>
      </c>
    </row>
    <row r="1556" spans="1:14" x14ac:dyDescent="0.4">
      <c r="A1556" s="40" t="str">
        <f t="shared" si="24"/>
        <v>77568 HARRIS</v>
      </c>
      <c r="B1556" s="38">
        <v>1</v>
      </c>
      <c r="C1556" s="38">
        <v>1</v>
      </c>
      <c r="D1556" s="39">
        <v>1</v>
      </c>
      <c r="E1556" s="39">
        <v>1</v>
      </c>
      <c r="F1556" s="39">
        <v>1</v>
      </c>
      <c r="G1556" s="126">
        <v>1</v>
      </c>
      <c r="H1556" s="38">
        <v>1</v>
      </c>
      <c r="I1556" s="38">
        <v>1</v>
      </c>
      <c r="J1556" s="41">
        <v>1</v>
      </c>
      <c r="K1556" s="41">
        <v>1</v>
      </c>
      <c r="L1556" s="41"/>
      <c r="M1556" s="37">
        <v>77568</v>
      </c>
      <c r="N1556" s="125" t="s">
        <v>231</v>
      </c>
    </row>
    <row r="1557" spans="1:14" x14ac:dyDescent="0.4">
      <c r="A1557" s="40" t="str">
        <f t="shared" si="24"/>
        <v>77571 HARRIS</v>
      </c>
      <c r="B1557" s="38">
        <v>1.0049999999999999</v>
      </c>
      <c r="C1557" s="38">
        <v>1.0049999999999999</v>
      </c>
      <c r="D1557" s="39">
        <v>1</v>
      </c>
      <c r="E1557" s="39">
        <v>1</v>
      </c>
      <c r="F1557" s="39">
        <v>1</v>
      </c>
      <c r="G1557" s="126">
        <v>1</v>
      </c>
      <c r="H1557" s="38">
        <v>1.0549999999999999</v>
      </c>
      <c r="I1557" s="38">
        <v>1.0549999999999999</v>
      </c>
      <c r="J1557" s="41">
        <v>1</v>
      </c>
      <c r="K1557" s="41">
        <v>1</v>
      </c>
      <c r="L1557" s="41"/>
      <c r="M1557" s="37">
        <v>77571</v>
      </c>
      <c r="N1557" s="125" t="s">
        <v>231</v>
      </c>
    </row>
    <row r="1558" spans="1:14" x14ac:dyDescent="0.4">
      <c r="A1558" s="40" t="str">
        <f t="shared" si="24"/>
        <v>77573 GALVESTON</v>
      </c>
      <c r="B1558" s="38">
        <v>1.03</v>
      </c>
      <c r="C1558" s="38">
        <v>1.03</v>
      </c>
      <c r="D1558" s="39">
        <v>1</v>
      </c>
      <c r="E1558" s="39">
        <v>0.72699999999999998</v>
      </c>
      <c r="F1558" s="39">
        <v>1</v>
      </c>
      <c r="G1558" s="126">
        <v>0.79</v>
      </c>
      <c r="H1558" s="38">
        <v>2.895</v>
      </c>
      <c r="I1558" s="38">
        <v>2.895</v>
      </c>
      <c r="J1558" s="41">
        <v>1</v>
      </c>
      <c r="K1558" s="41">
        <v>1</v>
      </c>
      <c r="L1558" s="41"/>
      <c r="M1558" s="37">
        <v>77573</v>
      </c>
      <c r="N1558" s="125" t="s">
        <v>247</v>
      </c>
    </row>
    <row r="1559" spans="1:14" x14ac:dyDescent="0.4">
      <c r="A1559" s="40" t="str">
        <f t="shared" si="24"/>
        <v>77575 CHAMBERS</v>
      </c>
      <c r="B1559" s="38">
        <v>1.095</v>
      </c>
      <c r="C1559" s="38">
        <v>1.095</v>
      </c>
      <c r="D1559" s="39">
        <v>0.73399999999999999</v>
      </c>
      <c r="E1559" s="39">
        <v>0.83899999999999997</v>
      </c>
      <c r="F1559" s="39">
        <v>0.7</v>
      </c>
      <c r="G1559" s="126">
        <v>0.85599999999999998</v>
      </c>
      <c r="H1559" s="38">
        <v>1.94</v>
      </c>
      <c r="I1559" s="38">
        <v>1.94</v>
      </c>
      <c r="J1559" s="41">
        <v>1</v>
      </c>
      <c r="K1559" s="41">
        <v>1</v>
      </c>
      <c r="L1559" s="41"/>
      <c r="M1559" s="37">
        <v>77575</v>
      </c>
      <c r="N1559" s="125" t="s">
        <v>248</v>
      </c>
    </row>
    <row r="1560" spans="1:14" x14ac:dyDescent="0.4">
      <c r="A1560" s="40" t="str">
        <f t="shared" si="24"/>
        <v>77575 LIBERTY</v>
      </c>
      <c r="B1560" s="38">
        <v>1.04</v>
      </c>
      <c r="C1560" s="38">
        <v>1.04</v>
      </c>
      <c r="D1560" s="39">
        <v>0.71199999999999997</v>
      </c>
      <c r="E1560" s="39">
        <v>0.76500000000000001</v>
      </c>
      <c r="F1560" s="39">
        <v>0.7</v>
      </c>
      <c r="G1560" s="126">
        <v>0.84099999999999997</v>
      </c>
      <c r="H1560" s="38">
        <v>1.0149999999999999</v>
      </c>
      <c r="I1560" s="38">
        <v>1.0149999999999999</v>
      </c>
      <c r="J1560" s="41">
        <v>1</v>
      </c>
      <c r="K1560" s="41">
        <v>1</v>
      </c>
      <c r="L1560" s="41"/>
      <c r="M1560" s="37">
        <v>77575</v>
      </c>
      <c r="N1560" s="125" t="s">
        <v>236</v>
      </c>
    </row>
    <row r="1561" spans="1:14" x14ac:dyDescent="0.4">
      <c r="A1561" s="40" t="str">
        <f t="shared" si="24"/>
        <v>77577 BRAZORIA</v>
      </c>
      <c r="B1561" s="38">
        <v>0.89500000000000002</v>
      </c>
      <c r="C1561" s="38">
        <v>0.89500000000000002</v>
      </c>
      <c r="D1561" s="39">
        <v>0.68799999999999994</v>
      </c>
      <c r="E1561" s="39">
        <v>0.68100000000000005</v>
      </c>
      <c r="F1561" s="39">
        <v>0.8</v>
      </c>
      <c r="G1561" s="126">
        <v>0.79</v>
      </c>
      <c r="H1561" s="38">
        <v>2.14</v>
      </c>
      <c r="I1561" s="38">
        <v>2.14</v>
      </c>
      <c r="J1561" s="41">
        <v>1</v>
      </c>
      <c r="K1561" s="41">
        <v>1</v>
      </c>
      <c r="L1561" s="41"/>
      <c r="M1561" s="37">
        <v>77577</v>
      </c>
      <c r="N1561" s="125" t="s">
        <v>233</v>
      </c>
    </row>
    <row r="1562" spans="1:14" x14ac:dyDescent="0.4">
      <c r="A1562" s="40" t="str">
        <f t="shared" si="24"/>
        <v>77578 BRAZORIA</v>
      </c>
      <c r="B1562" s="38">
        <v>0.82</v>
      </c>
      <c r="C1562" s="38">
        <v>0.82</v>
      </c>
      <c r="D1562" s="39">
        <v>0.68799999999999994</v>
      </c>
      <c r="E1562" s="39">
        <v>0.68100000000000005</v>
      </c>
      <c r="F1562" s="39">
        <v>0.7</v>
      </c>
      <c r="G1562" s="126">
        <v>0.79</v>
      </c>
      <c r="H1562" s="38">
        <v>1.93</v>
      </c>
      <c r="I1562" s="38">
        <v>1.93</v>
      </c>
      <c r="J1562" s="41">
        <v>1</v>
      </c>
      <c r="K1562" s="41">
        <v>1</v>
      </c>
      <c r="L1562" s="41"/>
      <c r="M1562" s="37">
        <v>77578</v>
      </c>
      <c r="N1562" s="125" t="s">
        <v>233</v>
      </c>
    </row>
    <row r="1563" spans="1:14" x14ac:dyDescent="0.4">
      <c r="A1563" s="40" t="str">
        <f t="shared" si="24"/>
        <v>77578 FORT BEND</v>
      </c>
      <c r="B1563" s="38">
        <v>1.1200000000000001</v>
      </c>
      <c r="C1563" s="38">
        <v>1.1200000000000001</v>
      </c>
      <c r="D1563" s="39">
        <v>0.68799999999999994</v>
      </c>
      <c r="E1563" s="39">
        <v>0.88800000000000001</v>
      </c>
      <c r="F1563" s="39">
        <v>0.7</v>
      </c>
      <c r="G1563" s="126">
        <v>0.98699999999999999</v>
      </c>
      <c r="H1563" s="38">
        <v>0.93500000000000005</v>
      </c>
      <c r="I1563" s="38">
        <v>0.93500000000000005</v>
      </c>
      <c r="J1563" s="41">
        <v>1</v>
      </c>
      <c r="K1563" s="41">
        <v>1</v>
      </c>
      <c r="L1563" s="41"/>
      <c r="M1563" s="37">
        <v>77578</v>
      </c>
      <c r="N1563" s="125" t="s">
        <v>232</v>
      </c>
    </row>
    <row r="1564" spans="1:14" x14ac:dyDescent="0.4">
      <c r="A1564" s="40" t="str">
        <f t="shared" si="24"/>
        <v>77581 BRAZORIA</v>
      </c>
      <c r="B1564" s="38">
        <v>0.82</v>
      </c>
      <c r="C1564" s="38">
        <v>0.82</v>
      </c>
      <c r="D1564" s="39">
        <v>0.68799999999999994</v>
      </c>
      <c r="E1564" s="39">
        <v>0.68100000000000005</v>
      </c>
      <c r="F1564" s="39">
        <v>0.7</v>
      </c>
      <c r="G1564" s="126">
        <v>0.79</v>
      </c>
      <c r="H1564" s="38">
        <v>1.93</v>
      </c>
      <c r="I1564" s="38">
        <v>1.93</v>
      </c>
      <c r="J1564" s="41">
        <v>1</v>
      </c>
      <c r="K1564" s="41">
        <v>1</v>
      </c>
      <c r="L1564" s="41"/>
      <c r="M1564" s="37">
        <v>77581</v>
      </c>
      <c r="N1564" s="125" t="s">
        <v>233</v>
      </c>
    </row>
    <row r="1565" spans="1:14" x14ac:dyDescent="0.4">
      <c r="A1565" s="40" t="str">
        <f t="shared" si="24"/>
        <v>77581 HARRIS</v>
      </c>
      <c r="B1565" s="38">
        <v>1.0049999999999999</v>
      </c>
      <c r="C1565" s="38">
        <v>1.0049999999999999</v>
      </c>
      <c r="D1565" s="39">
        <v>1</v>
      </c>
      <c r="E1565" s="39">
        <v>1</v>
      </c>
      <c r="F1565" s="39">
        <v>1</v>
      </c>
      <c r="G1565" s="126">
        <v>1</v>
      </c>
      <c r="H1565" s="38">
        <v>1.085</v>
      </c>
      <c r="I1565" s="38">
        <v>1.085</v>
      </c>
      <c r="J1565" s="41">
        <v>1</v>
      </c>
      <c r="K1565" s="41">
        <v>1</v>
      </c>
      <c r="L1565" s="41"/>
      <c r="M1565" s="37">
        <v>77581</v>
      </c>
      <c r="N1565" s="125" t="s">
        <v>231</v>
      </c>
    </row>
    <row r="1566" spans="1:14" x14ac:dyDescent="0.4">
      <c r="A1566" s="40" t="str">
        <f t="shared" si="24"/>
        <v>77583 BRAZORIA</v>
      </c>
      <c r="B1566" s="38">
        <v>0.82</v>
      </c>
      <c r="C1566" s="38">
        <v>0.82</v>
      </c>
      <c r="D1566" s="39">
        <v>0.68799999999999994</v>
      </c>
      <c r="E1566" s="39">
        <v>0.68100000000000005</v>
      </c>
      <c r="F1566" s="39">
        <v>0.7</v>
      </c>
      <c r="G1566" s="126">
        <v>0.79</v>
      </c>
      <c r="H1566" s="38">
        <v>1.93</v>
      </c>
      <c r="I1566" s="38">
        <v>1.93</v>
      </c>
      <c r="J1566" s="41">
        <v>1</v>
      </c>
      <c r="K1566" s="41">
        <v>1</v>
      </c>
      <c r="L1566" s="41"/>
      <c r="M1566" s="37">
        <v>77583</v>
      </c>
      <c r="N1566" s="125" t="s">
        <v>233</v>
      </c>
    </row>
    <row r="1567" spans="1:14" x14ac:dyDescent="0.4">
      <c r="A1567" s="40" t="str">
        <f t="shared" si="24"/>
        <v>77583 FORT BEND</v>
      </c>
      <c r="B1567" s="38">
        <v>1.1200000000000001</v>
      </c>
      <c r="C1567" s="38">
        <v>1.1200000000000001</v>
      </c>
      <c r="D1567" s="39">
        <v>0.68799999999999994</v>
      </c>
      <c r="E1567" s="39">
        <v>0.88800000000000001</v>
      </c>
      <c r="F1567" s="39">
        <v>0.7</v>
      </c>
      <c r="G1567" s="126">
        <v>0.98699999999999999</v>
      </c>
      <c r="H1567" s="38">
        <v>0.93500000000000005</v>
      </c>
      <c r="I1567" s="38">
        <v>0.93500000000000005</v>
      </c>
      <c r="J1567" s="41">
        <v>1</v>
      </c>
      <c r="K1567" s="41">
        <v>1</v>
      </c>
      <c r="L1567" s="41"/>
      <c r="M1567" s="37">
        <v>77583</v>
      </c>
      <c r="N1567" s="125" t="s">
        <v>232</v>
      </c>
    </row>
    <row r="1568" spans="1:14" x14ac:dyDescent="0.4">
      <c r="A1568" s="40" t="str">
        <f t="shared" si="24"/>
        <v>77584 BRAZORIA</v>
      </c>
      <c r="B1568" s="38">
        <v>0.82</v>
      </c>
      <c r="C1568" s="38">
        <v>0.82</v>
      </c>
      <c r="D1568" s="39">
        <v>0.68799999999999994</v>
      </c>
      <c r="E1568" s="39">
        <v>0.68100000000000005</v>
      </c>
      <c r="F1568" s="39">
        <v>0.7</v>
      </c>
      <c r="G1568" s="126">
        <v>0.79</v>
      </c>
      <c r="H1568" s="38">
        <v>1.93</v>
      </c>
      <c r="I1568" s="38">
        <v>1.93</v>
      </c>
      <c r="J1568" s="41">
        <v>1</v>
      </c>
      <c r="K1568" s="41">
        <v>1</v>
      </c>
      <c r="L1568" s="41"/>
      <c r="M1568" s="37">
        <v>77584</v>
      </c>
      <c r="N1568" s="125" t="s">
        <v>233</v>
      </c>
    </row>
    <row r="1569" spans="1:14" x14ac:dyDescent="0.4">
      <c r="A1569" s="40" t="str">
        <f t="shared" si="24"/>
        <v>77584 FORT BEND</v>
      </c>
      <c r="B1569" s="38">
        <v>1.1200000000000001</v>
      </c>
      <c r="C1569" s="38">
        <v>1.1200000000000001</v>
      </c>
      <c r="D1569" s="39">
        <v>0.68799999999999994</v>
      </c>
      <c r="E1569" s="39">
        <v>0.88800000000000001</v>
      </c>
      <c r="F1569" s="39">
        <v>0.7</v>
      </c>
      <c r="G1569" s="126">
        <v>0.98699999999999999</v>
      </c>
      <c r="H1569" s="38">
        <v>0.93500000000000005</v>
      </c>
      <c r="I1569" s="38">
        <v>0.93500000000000005</v>
      </c>
      <c r="J1569" s="41">
        <v>1</v>
      </c>
      <c r="K1569" s="41">
        <v>1</v>
      </c>
      <c r="L1569" s="41"/>
      <c r="M1569" s="37">
        <v>77584</v>
      </c>
      <c r="N1569" s="125" t="s">
        <v>232</v>
      </c>
    </row>
    <row r="1570" spans="1:14" x14ac:dyDescent="0.4">
      <c r="A1570" s="40" t="str">
        <f t="shared" si="24"/>
        <v>77585 HARDIN</v>
      </c>
      <c r="B1570" s="38">
        <v>0.86</v>
      </c>
      <c r="C1570" s="38">
        <v>0.86</v>
      </c>
      <c r="D1570" s="39">
        <v>0.68799999999999994</v>
      </c>
      <c r="E1570" s="39">
        <v>0.66400000000000003</v>
      </c>
      <c r="F1570" s="39">
        <v>0.7</v>
      </c>
      <c r="G1570" s="126">
        <v>0.84099999999999997</v>
      </c>
      <c r="H1570" s="38">
        <v>1.0049999999999999</v>
      </c>
      <c r="I1570" s="38">
        <v>0.91500000000000004</v>
      </c>
      <c r="J1570" s="41">
        <v>1</v>
      </c>
      <c r="K1570" s="41">
        <v>1</v>
      </c>
      <c r="L1570" s="41"/>
      <c r="M1570" s="37">
        <v>77585</v>
      </c>
      <c r="N1570" s="125" t="s">
        <v>249</v>
      </c>
    </row>
    <row r="1571" spans="1:14" x14ac:dyDescent="0.4">
      <c r="A1571" s="40" t="str">
        <f t="shared" si="24"/>
        <v>77586 HARRIS</v>
      </c>
      <c r="B1571" s="38">
        <v>1.03</v>
      </c>
      <c r="C1571" s="38">
        <v>1.03</v>
      </c>
      <c r="D1571" s="39">
        <v>1</v>
      </c>
      <c r="E1571" s="39">
        <v>1</v>
      </c>
      <c r="F1571" s="39">
        <v>1</v>
      </c>
      <c r="G1571" s="126">
        <v>1</v>
      </c>
      <c r="H1571" s="38">
        <v>1.1100000000000001</v>
      </c>
      <c r="I1571" s="38">
        <v>1.1100000000000001</v>
      </c>
      <c r="J1571" s="41">
        <v>1</v>
      </c>
      <c r="K1571" s="41">
        <v>1</v>
      </c>
      <c r="L1571" s="41"/>
      <c r="M1571" s="37">
        <v>77586</v>
      </c>
      <c r="N1571" s="125" t="s">
        <v>231</v>
      </c>
    </row>
    <row r="1572" spans="1:14" x14ac:dyDescent="0.4">
      <c r="A1572" s="40" t="str">
        <f t="shared" si="24"/>
        <v>77587 HARRIS</v>
      </c>
      <c r="B1572" s="38">
        <v>1.0049999999999999</v>
      </c>
      <c r="C1572" s="38">
        <v>1.0049999999999999</v>
      </c>
      <c r="D1572" s="39">
        <v>1</v>
      </c>
      <c r="E1572" s="39">
        <v>1</v>
      </c>
      <c r="F1572" s="39">
        <v>1</v>
      </c>
      <c r="G1572" s="126">
        <v>1</v>
      </c>
      <c r="H1572" s="38">
        <v>1.0549999999999999</v>
      </c>
      <c r="I1572" s="38">
        <v>1.0549999999999999</v>
      </c>
      <c r="J1572" s="41">
        <v>1</v>
      </c>
      <c r="K1572" s="41">
        <v>1</v>
      </c>
      <c r="L1572" s="41"/>
      <c r="M1572" s="37">
        <v>77587</v>
      </c>
      <c r="N1572" s="125" t="s">
        <v>231</v>
      </c>
    </row>
    <row r="1573" spans="1:14" x14ac:dyDescent="0.4">
      <c r="A1573" s="40" t="str">
        <f t="shared" si="24"/>
        <v>77590 GALVESTON</v>
      </c>
      <c r="B1573" s="38">
        <v>1.03</v>
      </c>
      <c r="C1573" s="38">
        <v>1.03</v>
      </c>
      <c r="D1573" s="39">
        <v>1</v>
      </c>
      <c r="E1573" s="39">
        <v>0.72699999999999998</v>
      </c>
      <c r="F1573" s="39">
        <v>1</v>
      </c>
      <c r="G1573" s="126">
        <v>0.79</v>
      </c>
      <c r="H1573" s="38">
        <v>2.895</v>
      </c>
      <c r="I1573" s="38">
        <v>2.895</v>
      </c>
      <c r="J1573" s="41">
        <v>1</v>
      </c>
      <c r="K1573" s="41">
        <v>1</v>
      </c>
      <c r="L1573" s="41"/>
      <c r="M1573" s="37">
        <v>77590</v>
      </c>
      <c r="N1573" s="125" t="s">
        <v>247</v>
      </c>
    </row>
    <row r="1574" spans="1:14" x14ac:dyDescent="0.4">
      <c r="A1574" s="40" t="str">
        <f t="shared" si="24"/>
        <v>77591 GALVESTON</v>
      </c>
      <c r="B1574" s="38">
        <v>1.03</v>
      </c>
      <c r="C1574" s="38">
        <v>1.03</v>
      </c>
      <c r="D1574" s="39">
        <v>1</v>
      </c>
      <c r="E1574" s="39">
        <v>0.72699999999999998</v>
      </c>
      <c r="F1574" s="39">
        <v>1</v>
      </c>
      <c r="G1574" s="126">
        <v>0.79</v>
      </c>
      <c r="H1574" s="38">
        <v>2.895</v>
      </c>
      <c r="I1574" s="38">
        <v>2.895</v>
      </c>
      <c r="J1574" s="41">
        <v>1</v>
      </c>
      <c r="K1574" s="41">
        <v>1</v>
      </c>
      <c r="L1574" s="41"/>
      <c r="M1574" s="37">
        <v>77591</v>
      </c>
      <c r="N1574" s="125" t="s">
        <v>247</v>
      </c>
    </row>
    <row r="1575" spans="1:14" x14ac:dyDescent="0.4">
      <c r="A1575" s="40" t="str">
        <f t="shared" si="24"/>
        <v>77597 CHAMBERS</v>
      </c>
      <c r="B1575" s="38">
        <v>1.095</v>
      </c>
      <c r="C1575" s="38">
        <v>1.095</v>
      </c>
      <c r="D1575" s="39">
        <v>0.73399999999999999</v>
      </c>
      <c r="E1575" s="39">
        <v>0.83899999999999997</v>
      </c>
      <c r="F1575" s="39">
        <v>0.8</v>
      </c>
      <c r="G1575" s="126">
        <v>0.85599999999999998</v>
      </c>
      <c r="H1575" s="38">
        <v>2.21</v>
      </c>
      <c r="I1575" s="38">
        <v>2.21</v>
      </c>
      <c r="J1575" s="41">
        <v>1</v>
      </c>
      <c r="K1575" s="41">
        <v>1</v>
      </c>
      <c r="L1575" s="41"/>
      <c r="M1575" s="37">
        <v>77597</v>
      </c>
      <c r="N1575" s="125" t="s">
        <v>248</v>
      </c>
    </row>
    <row r="1576" spans="1:14" x14ac:dyDescent="0.4">
      <c r="A1576" s="40" t="str">
        <f t="shared" si="24"/>
        <v>77598 HARRIS</v>
      </c>
      <c r="B1576" s="38">
        <v>1</v>
      </c>
      <c r="C1576" s="38">
        <v>1</v>
      </c>
      <c r="D1576" s="39">
        <v>1</v>
      </c>
      <c r="E1576" s="39">
        <v>1</v>
      </c>
      <c r="F1576" s="39">
        <v>1</v>
      </c>
      <c r="G1576" s="126">
        <v>1</v>
      </c>
      <c r="H1576" s="38">
        <v>1</v>
      </c>
      <c r="I1576" s="38">
        <v>1</v>
      </c>
      <c r="J1576" s="41">
        <v>1</v>
      </c>
      <c r="K1576" s="41">
        <v>1</v>
      </c>
      <c r="L1576" s="41"/>
      <c r="M1576" s="37">
        <v>77598</v>
      </c>
      <c r="N1576" s="125" t="s">
        <v>231</v>
      </c>
    </row>
    <row r="1577" spans="1:14" x14ac:dyDescent="0.4">
      <c r="A1577" s="40" t="str">
        <f t="shared" si="24"/>
        <v>77611 ORANGE</v>
      </c>
      <c r="B1577" s="38">
        <v>1.425</v>
      </c>
      <c r="C1577" s="38">
        <v>1.425</v>
      </c>
      <c r="D1577" s="39">
        <v>1</v>
      </c>
      <c r="E1577" s="39">
        <v>0.754</v>
      </c>
      <c r="F1577" s="39">
        <v>1</v>
      </c>
      <c r="G1577" s="126">
        <v>0.873</v>
      </c>
      <c r="H1577" s="38">
        <v>3.085</v>
      </c>
      <c r="I1577" s="38">
        <v>3.085</v>
      </c>
      <c r="J1577" s="41">
        <v>1</v>
      </c>
      <c r="K1577" s="41">
        <v>1</v>
      </c>
      <c r="L1577" s="41"/>
      <c r="M1577" s="37">
        <v>77611</v>
      </c>
      <c r="N1577" s="125" t="s">
        <v>250</v>
      </c>
    </row>
    <row r="1578" spans="1:14" x14ac:dyDescent="0.4">
      <c r="A1578" s="40" t="str">
        <f t="shared" si="24"/>
        <v>77612 JASPER</v>
      </c>
      <c r="B1578" s="38">
        <v>0.59</v>
      </c>
      <c r="C1578" s="38">
        <v>0.59</v>
      </c>
      <c r="D1578" s="39">
        <v>0.68799999999999994</v>
      </c>
      <c r="E1578" s="39">
        <v>0.66400000000000003</v>
      </c>
      <c r="F1578" s="39">
        <v>1</v>
      </c>
      <c r="G1578" s="126">
        <v>0.72199999999999998</v>
      </c>
      <c r="H1578" s="38">
        <v>0.89</v>
      </c>
      <c r="I1578" s="38">
        <v>0.81</v>
      </c>
      <c r="J1578" s="41">
        <v>1</v>
      </c>
      <c r="K1578" s="41">
        <v>1</v>
      </c>
      <c r="L1578" s="41"/>
      <c r="M1578" s="37">
        <v>77612</v>
      </c>
      <c r="N1578" s="125" t="s">
        <v>163</v>
      </c>
    </row>
    <row r="1579" spans="1:14" x14ac:dyDescent="0.4">
      <c r="A1579" s="40" t="str">
        <f t="shared" si="24"/>
        <v>77614 NEWTON</v>
      </c>
      <c r="B1579" s="38">
        <v>0.57999999999999996</v>
      </c>
      <c r="C1579" s="38">
        <v>0.57999999999999996</v>
      </c>
      <c r="D1579" s="39">
        <v>0.68799999999999994</v>
      </c>
      <c r="E1579" s="39">
        <v>0.66400000000000003</v>
      </c>
      <c r="F1579" s="39">
        <v>1</v>
      </c>
      <c r="G1579" s="126">
        <v>0.72199999999999998</v>
      </c>
      <c r="H1579" s="38">
        <v>0.94</v>
      </c>
      <c r="I1579" s="38">
        <v>0.85499999999999998</v>
      </c>
      <c r="J1579" s="41">
        <v>1</v>
      </c>
      <c r="K1579" s="41">
        <v>1</v>
      </c>
      <c r="L1579" s="41"/>
      <c r="M1579" s="37">
        <v>77614</v>
      </c>
      <c r="N1579" s="125" t="s">
        <v>160</v>
      </c>
    </row>
    <row r="1580" spans="1:14" x14ac:dyDescent="0.4">
      <c r="A1580" s="40" t="str">
        <f t="shared" si="24"/>
        <v>77616 TYLER</v>
      </c>
      <c r="B1580" s="38">
        <v>0.625</v>
      </c>
      <c r="C1580" s="38">
        <v>0.625</v>
      </c>
      <c r="D1580" s="39">
        <v>0.68799999999999994</v>
      </c>
      <c r="E1580" s="39">
        <v>0.66400000000000003</v>
      </c>
      <c r="F1580" s="39">
        <v>1</v>
      </c>
      <c r="G1580" s="126">
        <v>0.745</v>
      </c>
      <c r="H1580" s="38">
        <v>0.95499999999999996</v>
      </c>
      <c r="I1580" s="38">
        <v>0.87</v>
      </c>
      <c r="J1580" s="41">
        <v>1</v>
      </c>
      <c r="K1580" s="41">
        <v>1</v>
      </c>
      <c r="L1580" s="41"/>
      <c r="M1580" s="37">
        <v>77616</v>
      </c>
      <c r="N1580" s="125" t="s">
        <v>165</v>
      </c>
    </row>
    <row r="1581" spans="1:14" x14ac:dyDescent="0.4">
      <c r="A1581" s="40" t="str">
        <f t="shared" si="24"/>
        <v>77619 JEFFERSON</v>
      </c>
      <c r="B1581" s="38">
        <v>2.62</v>
      </c>
      <c r="C1581" s="38">
        <v>2.62</v>
      </c>
      <c r="D1581" s="39">
        <v>1</v>
      </c>
      <c r="E1581" s="39">
        <v>0.91400000000000003</v>
      </c>
      <c r="F1581" s="39">
        <v>1</v>
      </c>
      <c r="G1581" s="126">
        <v>0.97499999999999998</v>
      </c>
      <c r="H1581" s="38">
        <v>2.84</v>
      </c>
      <c r="I1581" s="38">
        <v>2.84</v>
      </c>
      <c r="J1581" s="41">
        <v>1</v>
      </c>
      <c r="K1581" s="41">
        <v>1</v>
      </c>
      <c r="L1581" s="41"/>
      <c r="M1581" s="37">
        <v>77619</v>
      </c>
      <c r="N1581" s="125" t="s">
        <v>251</v>
      </c>
    </row>
    <row r="1582" spans="1:14" x14ac:dyDescent="0.4">
      <c r="A1582" s="40" t="str">
        <f t="shared" si="24"/>
        <v>77622 CHAMBERS</v>
      </c>
      <c r="B1582" s="38">
        <v>1.095</v>
      </c>
      <c r="C1582" s="38">
        <v>1.095</v>
      </c>
      <c r="D1582" s="39">
        <v>0.73399999999999999</v>
      </c>
      <c r="E1582" s="39">
        <v>0.83899999999999997</v>
      </c>
      <c r="F1582" s="39">
        <v>0.8</v>
      </c>
      <c r="G1582" s="126">
        <v>0.85599999999999998</v>
      </c>
      <c r="H1582" s="38">
        <v>2.21</v>
      </c>
      <c r="I1582" s="38">
        <v>2.21</v>
      </c>
      <c r="J1582" s="41">
        <v>1</v>
      </c>
      <c r="K1582" s="41">
        <v>1</v>
      </c>
      <c r="L1582" s="41"/>
      <c r="M1582" s="37">
        <v>77622</v>
      </c>
      <c r="N1582" s="125" t="s">
        <v>248</v>
      </c>
    </row>
    <row r="1583" spans="1:14" x14ac:dyDescent="0.4">
      <c r="A1583" s="40" t="str">
        <f t="shared" si="24"/>
        <v>77622 JEFFERSON</v>
      </c>
      <c r="B1583" s="38">
        <v>2.62</v>
      </c>
      <c r="C1583" s="38">
        <v>2.62</v>
      </c>
      <c r="D1583" s="39">
        <v>1</v>
      </c>
      <c r="E1583" s="39">
        <v>0.91400000000000003</v>
      </c>
      <c r="F1583" s="39">
        <v>1</v>
      </c>
      <c r="G1583" s="126">
        <v>0.97499999999999998</v>
      </c>
      <c r="H1583" s="38">
        <v>2.84</v>
      </c>
      <c r="I1583" s="38">
        <v>2.84</v>
      </c>
      <c r="J1583" s="41">
        <v>1</v>
      </c>
      <c r="K1583" s="41">
        <v>1</v>
      </c>
      <c r="L1583" s="41"/>
      <c r="M1583" s="37">
        <v>77622</v>
      </c>
      <c r="N1583" s="125" t="s">
        <v>251</v>
      </c>
    </row>
    <row r="1584" spans="1:14" x14ac:dyDescent="0.4">
      <c r="A1584" s="40" t="str">
        <f t="shared" si="24"/>
        <v>77624 TYLER</v>
      </c>
      <c r="B1584" s="38">
        <v>0.625</v>
      </c>
      <c r="C1584" s="38">
        <v>0.625</v>
      </c>
      <c r="D1584" s="39">
        <v>0.68799999999999994</v>
      </c>
      <c r="E1584" s="39">
        <v>0.66400000000000003</v>
      </c>
      <c r="F1584" s="39">
        <v>1</v>
      </c>
      <c r="G1584" s="126">
        <v>0.745</v>
      </c>
      <c r="H1584" s="38">
        <v>0.95499999999999996</v>
      </c>
      <c r="I1584" s="38">
        <v>0.87</v>
      </c>
      <c r="J1584" s="41">
        <v>1</v>
      </c>
      <c r="K1584" s="41">
        <v>1</v>
      </c>
      <c r="L1584" s="41"/>
      <c r="M1584" s="37">
        <v>77624</v>
      </c>
      <c r="N1584" s="125" t="s">
        <v>165</v>
      </c>
    </row>
    <row r="1585" spans="1:14" x14ac:dyDescent="0.4">
      <c r="A1585" s="40" t="str">
        <f t="shared" si="24"/>
        <v>77625 HARDIN</v>
      </c>
      <c r="B1585" s="38">
        <v>0.86</v>
      </c>
      <c r="C1585" s="38">
        <v>0.86</v>
      </c>
      <c r="D1585" s="39">
        <v>0.68799999999999994</v>
      </c>
      <c r="E1585" s="39">
        <v>0.66400000000000003</v>
      </c>
      <c r="F1585" s="39">
        <v>0.7</v>
      </c>
      <c r="G1585" s="126">
        <v>0.84099999999999997</v>
      </c>
      <c r="H1585" s="38">
        <v>1.0049999999999999</v>
      </c>
      <c r="I1585" s="38">
        <v>0.91500000000000004</v>
      </c>
      <c r="J1585" s="41">
        <v>1</v>
      </c>
      <c r="K1585" s="41">
        <v>1</v>
      </c>
      <c r="L1585" s="41"/>
      <c r="M1585" s="37">
        <v>77625</v>
      </c>
      <c r="N1585" s="125" t="s">
        <v>249</v>
      </c>
    </row>
    <row r="1586" spans="1:14" x14ac:dyDescent="0.4">
      <c r="A1586" s="40" t="str">
        <f t="shared" si="24"/>
        <v>77627 JEFFERSON</v>
      </c>
      <c r="B1586" s="38">
        <v>2.62</v>
      </c>
      <c r="C1586" s="38">
        <v>2.62</v>
      </c>
      <c r="D1586" s="39">
        <v>1</v>
      </c>
      <c r="E1586" s="39">
        <v>0.91400000000000003</v>
      </c>
      <c r="F1586" s="39">
        <v>1</v>
      </c>
      <c r="G1586" s="126">
        <v>0.97499999999999998</v>
      </c>
      <c r="H1586" s="38">
        <v>2.84</v>
      </c>
      <c r="I1586" s="38">
        <v>2.84</v>
      </c>
      <c r="J1586" s="41">
        <v>1</v>
      </c>
      <c r="K1586" s="41">
        <v>1</v>
      </c>
      <c r="L1586" s="41"/>
      <c r="M1586" s="37">
        <v>77627</v>
      </c>
      <c r="N1586" s="125" t="s">
        <v>251</v>
      </c>
    </row>
    <row r="1587" spans="1:14" x14ac:dyDescent="0.4">
      <c r="A1587" s="40" t="str">
        <f t="shared" si="24"/>
        <v>77630 ORANGE</v>
      </c>
      <c r="B1587" s="38">
        <v>1.425</v>
      </c>
      <c r="C1587" s="38">
        <v>1.425</v>
      </c>
      <c r="D1587" s="39">
        <v>1</v>
      </c>
      <c r="E1587" s="39">
        <v>0.754</v>
      </c>
      <c r="F1587" s="39">
        <v>1</v>
      </c>
      <c r="G1587" s="126">
        <v>0.873</v>
      </c>
      <c r="H1587" s="38">
        <v>3.085</v>
      </c>
      <c r="I1587" s="38">
        <v>3.085</v>
      </c>
      <c r="J1587" s="41">
        <v>1</v>
      </c>
      <c r="K1587" s="41">
        <v>1</v>
      </c>
      <c r="L1587" s="41"/>
      <c r="M1587" s="37">
        <v>77630</v>
      </c>
      <c r="N1587" s="125" t="s">
        <v>250</v>
      </c>
    </row>
    <row r="1588" spans="1:14" x14ac:dyDescent="0.4">
      <c r="A1588" s="40" t="str">
        <f t="shared" si="24"/>
        <v>77632 NEWTON</v>
      </c>
      <c r="B1588" s="38">
        <v>0.57999999999999996</v>
      </c>
      <c r="C1588" s="38">
        <v>0.57999999999999996</v>
      </c>
      <c r="D1588" s="39">
        <v>0.68799999999999994</v>
      </c>
      <c r="E1588" s="39">
        <v>0.66400000000000003</v>
      </c>
      <c r="F1588" s="39">
        <v>1</v>
      </c>
      <c r="G1588" s="126">
        <v>0.72199999999999998</v>
      </c>
      <c r="H1588" s="38">
        <v>0.94</v>
      </c>
      <c r="I1588" s="38">
        <v>0.85499999999999998</v>
      </c>
      <c r="J1588" s="41">
        <v>1</v>
      </c>
      <c r="K1588" s="41">
        <v>1</v>
      </c>
      <c r="L1588" s="41"/>
      <c r="M1588" s="37">
        <v>77632</v>
      </c>
      <c r="N1588" s="125" t="s">
        <v>160</v>
      </c>
    </row>
    <row r="1589" spans="1:14" x14ac:dyDescent="0.4">
      <c r="A1589" s="40" t="str">
        <f t="shared" si="24"/>
        <v>77632 ORANGE</v>
      </c>
      <c r="B1589" s="38">
        <v>1.425</v>
      </c>
      <c r="C1589" s="38">
        <v>1.425</v>
      </c>
      <c r="D1589" s="39">
        <v>1</v>
      </c>
      <c r="E1589" s="39">
        <v>0.754</v>
      </c>
      <c r="F1589" s="39">
        <v>1</v>
      </c>
      <c r="G1589" s="126">
        <v>0.873</v>
      </c>
      <c r="H1589" s="38">
        <v>3.085</v>
      </c>
      <c r="I1589" s="38">
        <v>3.085</v>
      </c>
      <c r="J1589" s="41">
        <v>1</v>
      </c>
      <c r="K1589" s="41">
        <v>1</v>
      </c>
      <c r="L1589" s="41"/>
      <c r="M1589" s="37">
        <v>77632</v>
      </c>
      <c r="N1589" s="125" t="s">
        <v>250</v>
      </c>
    </row>
    <row r="1590" spans="1:14" x14ac:dyDescent="0.4">
      <c r="A1590" s="40" t="str">
        <f t="shared" si="24"/>
        <v>77640 JEFFERSON</v>
      </c>
      <c r="B1590" s="38">
        <v>2.62</v>
      </c>
      <c r="C1590" s="38">
        <v>2.62</v>
      </c>
      <c r="D1590" s="39">
        <v>1</v>
      </c>
      <c r="E1590" s="39">
        <v>0.91400000000000003</v>
      </c>
      <c r="F1590" s="39">
        <v>1</v>
      </c>
      <c r="G1590" s="126">
        <v>0.97499999999999998</v>
      </c>
      <c r="H1590" s="38">
        <v>2.84</v>
      </c>
      <c r="I1590" s="38">
        <v>2.84</v>
      </c>
      <c r="J1590" s="41">
        <v>1</v>
      </c>
      <c r="K1590" s="41">
        <v>1</v>
      </c>
      <c r="L1590" s="41"/>
      <c r="M1590" s="37">
        <v>77640</v>
      </c>
      <c r="N1590" s="125" t="s">
        <v>251</v>
      </c>
    </row>
    <row r="1591" spans="1:14" x14ac:dyDescent="0.4">
      <c r="A1591" s="40" t="str">
        <f t="shared" si="24"/>
        <v>77642 JEFFERSON</v>
      </c>
      <c r="B1591" s="38">
        <v>2.62</v>
      </c>
      <c r="C1591" s="38">
        <v>2.62</v>
      </c>
      <c r="D1591" s="39">
        <v>1</v>
      </c>
      <c r="E1591" s="39">
        <v>0.91400000000000003</v>
      </c>
      <c r="F1591" s="39">
        <v>1</v>
      </c>
      <c r="G1591" s="126">
        <v>0.97499999999999998</v>
      </c>
      <c r="H1591" s="38">
        <v>2.84</v>
      </c>
      <c r="I1591" s="38">
        <v>2.84</v>
      </c>
      <c r="J1591" s="41">
        <v>1</v>
      </c>
      <c r="K1591" s="41">
        <v>1</v>
      </c>
      <c r="L1591" s="41"/>
      <c r="M1591" s="37">
        <v>77642</v>
      </c>
      <c r="N1591" s="125" t="s">
        <v>251</v>
      </c>
    </row>
    <row r="1592" spans="1:14" x14ac:dyDescent="0.4">
      <c r="A1592" s="40" t="str">
        <f t="shared" si="24"/>
        <v>77650 GALVESTON</v>
      </c>
      <c r="B1592" s="38">
        <v>1.03</v>
      </c>
      <c r="C1592" s="38">
        <v>1.03</v>
      </c>
      <c r="D1592" s="39">
        <v>1</v>
      </c>
      <c r="E1592" s="39">
        <v>0.72699999999999998</v>
      </c>
      <c r="F1592" s="39">
        <v>1</v>
      </c>
      <c r="G1592" s="126">
        <v>0.79</v>
      </c>
      <c r="H1592" s="38">
        <v>2.895</v>
      </c>
      <c r="I1592" s="38">
        <v>2.895</v>
      </c>
      <c r="J1592" s="41">
        <v>1</v>
      </c>
      <c r="K1592" s="41">
        <v>1</v>
      </c>
      <c r="L1592" s="41"/>
      <c r="M1592" s="37">
        <v>77650</v>
      </c>
      <c r="N1592" s="125" t="s">
        <v>247</v>
      </c>
    </row>
    <row r="1593" spans="1:14" x14ac:dyDescent="0.4">
      <c r="A1593" s="40" t="str">
        <f t="shared" si="24"/>
        <v>77651 JEFFERSON</v>
      </c>
      <c r="B1593" s="38">
        <v>2.62</v>
      </c>
      <c r="C1593" s="38">
        <v>2.62</v>
      </c>
      <c r="D1593" s="39">
        <v>1</v>
      </c>
      <c r="E1593" s="39">
        <v>0.91400000000000003</v>
      </c>
      <c r="F1593" s="39">
        <v>1</v>
      </c>
      <c r="G1593" s="126">
        <v>0.97499999999999998</v>
      </c>
      <c r="H1593" s="38">
        <v>2.84</v>
      </c>
      <c r="I1593" s="38">
        <v>2.84</v>
      </c>
      <c r="J1593" s="41">
        <v>1</v>
      </c>
      <c r="K1593" s="41">
        <v>1</v>
      </c>
      <c r="L1593" s="41"/>
      <c r="M1593" s="37">
        <v>77651</v>
      </c>
      <c r="N1593" s="125" t="s">
        <v>251</v>
      </c>
    </row>
    <row r="1594" spans="1:14" x14ac:dyDescent="0.4">
      <c r="A1594" s="40" t="str">
        <f t="shared" si="24"/>
        <v>77656 HARDIN</v>
      </c>
      <c r="B1594" s="38">
        <v>0.86</v>
      </c>
      <c r="C1594" s="38">
        <v>0.86</v>
      </c>
      <c r="D1594" s="39">
        <v>0.68799999999999994</v>
      </c>
      <c r="E1594" s="39">
        <v>0.66400000000000003</v>
      </c>
      <c r="F1594" s="39">
        <v>0.7</v>
      </c>
      <c r="G1594" s="126">
        <v>0.84099999999999997</v>
      </c>
      <c r="H1594" s="38">
        <v>1.0049999999999999</v>
      </c>
      <c r="I1594" s="38">
        <v>0.91500000000000004</v>
      </c>
      <c r="J1594" s="41">
        <v>1</v>
      </c>
      <c r="K1594" s="41">
        <v>1</v>
      </c>
      <c r="L1594" s="41"/>
      <c r="M1594" s="37">
        <v>77656</v>
      </c>
      <c r="N1594" s="125" t="s">
        <v>249</v>
      </c>
    </row>
    <row r="1595" spans="1:14" x14ac:dyDescent="0.4">
      <c r="A1595" s="40" t="str">
        <f t="shared" si="24"/>
        <v>77656 HARRIS</v>
      </c>
      <c r="B1595" s="38">
        <v>1</v>
      </c>
      <c r="C1595" s="38">
        <v>1</v>
      </c>
      <c r="D1595" s="39">
        <v>1</v>
      </c>
      <c r="E1595" s="39">
        <v>1</v>
      </c>
      <c r="F1595" s="39">
        <v>1</v>
      </c>
      <c r="G1595" s="126">
        <v>1</v>
      </c>
      <c r="H1595" s="38">
        <v>1</v>
      </c>
      <c r="I1595" s="38">
        <v>1</v>
      </c>
      <c r="J1595" s="41">
        <v>1</v>
      </c>
      <c r="K1595" s="41">
        <v>1</v>
      </c>
      <c r="L1595" s="41"/>
      <c r="M1595" s="37">
        <v>77656</v>
      </c>
      <c r="N1595" s="125" t="s">
        <v>231</v>
      </c>
    </row>
    <row r="1596" spans="1:14" x14ac:dyDescent="0.4">
      <c r="A1596" s="40" t="str">
        <f t="shared" si="24"/>
        <v>77656 TYLER</v>
      </c>
      <c r="B1596" s="38">
        <v>0.625</v>
      </c>
      <c r="C1596" s="38">
        <v>0.625</v>
      </c>
      <c r="D1596" s="39">
        <v>0.68799999999999994</v>
      </c>
      <c r="E1596" s="39">
        <v>0.66400000000000003</v>
      </c>
      <c r="F1596" s="39">
        <v>1</v>
      </c>
      <c r="G1596" s="126">
        <v>0.745</v>
      </c>
      <c r="H1596" s="38">
        <v>0.95499999999999996</v>
      </c>
      <c r="I1596" s="38">
        <v>0.87</v>
      </c>
      <c r="J1596" s="41">
        <v>1</v>
      </c>
      <c r="K1596" s="41">
        <v>1</v>
      </c>
      <c r="L1596" s="41"/>
      <c r="M1596" s="37">
        <v>77656</v>
      </c>
      <c r="N1596" s="125" t="s">
        <v>165</v>
      </c>
    </row>
    <row r="1597" spans="1:14" x14ac:dyDescent="0.4">
      <c r="A1597" s="40" t="str">
        <f t="shared" si="24"/>
        <v>77657 HARDIN</v>
      </c>
      <c r="B1597" s="38">
        <v>0.86</v>
      </c>
      <c r="C1597" s="38">
        <v>0.86</v>
      </c>
      <c r="D1597" s="39">
        <v>0.68799999999999994</v>
      </c>
      <c r="E1597" s="39">
        <v>0.66400000000000003</v>
      </c>
      <c r="F1597" s="39">
        <v>0.7</v>
      </c>
      <c r="G1597" s="126">
        <v>0.84099999999999997</v>
      </c>
      <c r="H1597" s="38">
        <v>1.0049999999999999</v>
      </c>
      <c r="I1597" s="38">
        <v>0.91500000000000004</v>
      </c>
      <c r="J1597" s="41">
        <v>1</v>
      </c>
      <c r="K1597" s="41">
        <v>1</v>
      </c>
      <c r="L1597" s="41"/>
      <c r="M1597" s="37">
        <v>77657</v>
      </c>
      <c r="N1597" s="125" t="s">
        <v>249</v>
      </c>
    </row>
    <row r="1598" spans="1:14" x14ac:dyDescent="0.4">
      <c r="A1598" s="40" t="str">
        <f t="shared" si="24"/>
        <v>77659 HARDIN</v>
      </c>
      <c r="B1598" s="38">
        <v>0.86</v>
      </c>
      <c r="C1598" s="38">
        <v>0.86</v>
      </c>
      <c r="D1598" s="39">
        <v>0.68799999999999994</v>
      </c>
      <c r="E1598" s="39">
        <v>0.66400000000000003</v>
      </c>
      <c r="F1598" s="39">
        <v>0.7</v>
      </c>
      <c r="G1598" s="126">
        <v>0.84099999999999997</v>
      </c>
      <c r="H1598" s="38">
        <v>1.0049999999999999</v>
      </c>
      <c r="I1598" s="38">
        <v>0.91500000000000004</v>
      </c>
      <c r="J1598" s="41">
        <v>1</v>
      </c>
      <c r="K1598" s="41">
        <v>1</v>
      </c>
      <c r="L1598" s="41"/>
      <c r="M1598" s="37">
        <v>77659</v>
      </c>
      <c r="N1598" s="125" t="s">
        <v>249</v>
      </c>
    </row>
    <row r="1599" spans="1:14" x14ac:dyDescent="0.4">
      <c r="A1599" s="40" t="str">
        <f t="shared" si="24"/>
        <v>77660 HARDIN</v>
      </c>
      <c r="B1599" s="38">
        <v>0.86</v>
      </c>
      <c r="C1599" s="38">
        <v>0.86</v>
      </c>
      <c r="D1599" s="39">
        <v>0.68799999999999994</v>
      </c>
      <c r="E1599" s="39">
        <v>0.66400000000000003</v>
      </c>
      <c r="F1599" s="39">
        <v>0.7</v>
      </c>
      <c r="G1599" s="126">
        <v>0.84099999999999997</v>
      </c>
      <c r="H1599" s="38">
        <v>1.0049999999999999</v>
      </c>
      <c r="I1599" s="38">
        <v>0.91500000000000004</v>
      </c>
      <c r="J1599" s="41">
        <v>1</v>
      </c>
      <c r="K1599" s="41">
        <v>1</v>
      </c>
      <c r="L1599" s="41"/>
      <c r="M1599" s="37">
        <v>77660</v>
      </c>
      <c r="N1599" s="125" t="s">
        <v>249</v>
      </c>
    </row>
    <row r="1600" spans="1:14" x14ac:dyDescent="0.4">
      <c r="A1600" s="40" t="str">
        <f t="shared" si="24"/>
        <v>77660 TYLER</v>
      </c>
      <c r="B1600" s="38">
        <v>0.625</v>
      </c>
      <c r="C1600" s="38">
        <v>0.625</v>
      </c>
      <c r="D1600" s="39">
        <v>0.68799999999999994</v>
      </c>
      <c r="E1600" s="39">
        <v>0.66400000000000003</v>
      </c>
      <c r="F1600" s="39">
        <v>1</v>
      </c>
      <c r="G1600" s="126">
        <v>0.745</v>
      </c>
      <c r="H1600" s="38">
        <v>0.95499999999999996</v>
      </c>
      <c r="I1600" s="38">
        <v>0.87</v>
      </c>
      <c r="J1600" s="41">
        <v>1</v>
      </c>
      <c r="K1600" s="41">
        <v>1</v>
      </c>
      <c r="L1600" s="41"/>
      <c r="M1600" s="37">
        <v>77660</v>
      </c>
      <c r="N1600" s="125" t="s">
        <v>165</v>
      </c>
    </row>
    <row r="1601" spans="1:14" x14ac:dyDescent="0.4">
      <c r="A1601" s="40" t="str">
        <f t="shared" si="24"/>
        <v>77662 ORANGE</v>
      </c>
      <c r="B1601" s="38">
        <v>1.425</v>
      </c>
      <c r="C1601" s="38">
        <v>1.425</v>
      </c>
      <c r="D1601" s="39">
        <v>1</v>
      </c>
      <c r="E1601" s="39">
        <v>0.754</v>
      </c>
      <c r="F1601" s="39">
        <v>1</v>
      </c>
      <c r="G1601" s="126">
        <v>0.873</v>
      </c>
      <c r="H1601" s="38">
        <v>3.085</v>
      </c>
      <c r="I1601" s="38">
        <v>3.085</v>
      </c>
      <c r="J1601" s="41">
        <v>1</v>
      </c>
      <c r="K1601" s="41">
        <v>1</v>
      </c>
      <c r="L1601" s="41"/>
      <c r="M1601" s="37">
        <v>77662</v>
      </c>
      <c r="N1601" s="125" t="s">
        <v>250</v>
      </c>
    </row>
    <row r="1602" spans="1:14" x14ac:dyDescent="0.4">
      <c r="A1602" s="40" t="str">
        <f t="shared" si="24"/>
        <v>77664 TYLER</v>
      </c>
      <c r="B1602" s="38">
        <v>0.625</v>
      </c>
      <c r="C1602" s="38">
        <v>0.625</v>
      </c>
      <c r="D1602" s="39">
        <v>0.68799999999999994</v>
      </c>
      <c r="E1602" s="39">
        <v>0.66400000000000003</v>
      </c>
      <c r="F1602" s="39">
        <v>1</v>
      </c>
      <c r="G1602" s="126">
        <v>0.745</v>
      </c>
      <c r="H1602" s="38">
        <v>0.95499999999999996</v>
      </c>
      <c r="I1602" s="38">
        <v>0.87</v>
      </c>
      <c r="J1602" s="41">
        <v>1</v>
      </c>
      <c r="K1602" s="41">
        <v>1</v>
      </c>
      <c r="L1602" s="41"/>
      <c r="M1602" s="37">
        <v>77664</v>
      </c>
      <c r="N1602" s="125" t="s">
        <v>165</v>
      </c>
    </row>
    <row r="1603" spans="1:14" x14ac:dyDescent="0.4">
      <c r="A1603" s="40" t="str">
        <f t="shared" si="24"/>
        <v>77665 CHAMBERS</v>
      </c>
      <c r="B1603" s="38">
        <v>1.095</v>
      </c>
      <c r="C1603" s="38">
        <v>1.095</v>
      </c>
      <c r="D1603" s="39">
        <v>0.73399999999999999</v>
      </c>
      <c r="E1603" s="39">
        <v>0.83899999999999997</v>
      </c>
      <c r="F1603" s="39">
        <v>0.8</v>
      </c>
      <c r="G1603" s="126">
        <v>0.85599999999999998</v>
      </c>
      <c r="H1603" s="38">
        <v>2.21</v>
      </c>
      <c r="I1603" s="38">
        <v>2.21</v>
      </c>
      <c r="J1603" s="41">
        <v>1</v>
      </c>
      <c r="K1603" s="41">
        <v>1</v>
      </c>
      <c r="L1603" s="41"/>
      <c r="M1603" s="37">
        <v>77665</v>
      </c>
      <c r="N1603" s="125" t="s">
        <v>248</v>
      </c>
    </row>
    <row r="1604" spans="1:14" x14ac:dyDescent="0.4">
      <c r="A1604" s="40" t="str">
        <f t="shared" si="24"/>
        <v>77665 JEFFERSON</v>
      </c>
      <c r="B1604" s="38">
        <v>2.62</v>
      </c>
      <c r="C1604" s="38">
        <v>2.62</v>
      </c>
      <c r="D1604" s="39">
        <v>1</v>
      </c>
      <c r="E1604" s="39">
        <v>0.91400000000000003</v>
      </c>
      <c r="F1604" s="39">
        <v>1</v>
      </c>
      <c r="G1604" s="126">
        <v>0.97499999999999998</v>
      </c>
      <c r="H1604" s="38">
        <v>2.84</v>
      </c>
      <c r="I1604" s="38">
        <v>2.84</v>
      </c>
      <c r="J1604" s="41">
        <v>1</v>
      </c>
      <c r="K1604" s="41">
        <v>1</v>
      </c>
      <c r="L1604" s="41"/>
      <c r="M1604" s="37">
        <v>77665</v>
      </c>
      <c r="N1604" s="125" t="s">
        <v>251</v>
      </c>
    </row>
    <row r="1605" spans="1:14" x14ac:dyDescent="0.4">
      <c r="A1605" s="40" t="str">
        <f t="shared" si="24"/>
        <v>77701 JEFFERSON</v>
      </c>
      <c r="B1605" s="38">
        <v>2.62</v>
      </c>
      <c r="C1605" s="38">
        <v>2.62</v>
      </c>
      <c r="D1605" s="39">
        <v>1</v>
      </c>
      <c r="E1605" s="39">
        <v>0.91400000000000003</v>
      </c>
      <c r="F1605" s="39">
        <v>1</v>
      </c>
      <c r="G1605" s="126">
        <v>0.97499999999999998</v>
      </c>
      <c r="H1605" s="38">
        <v>2.84</v>
      </c>
      <c r="I1605" s="38">
        <v>2.84</v>
      </c>
      <c r="J1605" s="41">
        <v>1</v>
      </c>
      <c r="K1605" s="41">
        <v>1</v>
      </c>
      <c r="L1605" s="41"/>
      <c r="M1605" s="37">
        <v>77701</v>
      </c>
      <c r="N1605" s="125" t="s">
        <v>251</v>
      </c>
    </row>
    <row r="1606" spans="1:14" x14ac:dyDescent="0.4">
      <c r="A1606" s="40" t="str">
        <f t="shared" si="24"/>
        <v>77702 JEFFERSON</v>
      </c>
      <c r="B1606" s="38">
        <v>2.62</v>
      </c>
      <c r="C1606" s="38">
        <v>2.62</v>
      </c>
      <c r="D1606" s="39">
        <v>1</v>
      </c>
      <c r="E1606" s="39">
        <v>0.91400000000000003</v>
      </c>
      <c r="F1606" s="39">
        <v>1</v>
      </c>
      <c r="G1606" s="126">
        <v>0.97499999999999998</v>
      </c>
      <c r="H1606" s="38">
        <v>2.84</v>
      </c>
      <c r="I1606" s="38">
        <v>2.84</v>
      </c>
      <c r="J1606" s="41">
        <v>1</v>
      </c>
      <c r="K1606" s="41">
        <v>1</v>
      </c>
      <c r="L1606" s="41"/>
      <c r="M1606" s="37">
        <v>77702</v>
      </c>
      <c r="N1606" s="125" t="s">
        <v>251</v>
      </c>
    </row>
    <row r="1607" spans="1:14" x14ac:dyDescent="0.4">
      <c r="A1607" s="40" t="str">
        <f t="shared" si="24"/>
        <v>77703 JEFFERSON</v>
      </c>
      <c r="B1607" s="38">
        <v>2.62</v>
      </c>
      <c r="C1607" s="38">
        <v>2.62</v>
      </c>
      <c r="D1607" s="39">
        <v>1</v>
      </c>
      <c r="E1607" s="39">
        <v>0.91400000000000003</v>
      </c>
      <c r="F1607" s="39">
        <v>1</v>
      </c>
      <c r="G1607" s="126">
        <v>0.97499999999999998</v>
      </c>
      <c r="H1607" s="38">
        <v>2.84</v>
      </c>
      <c r="I1607" s="38">
        <v>2.84</v>
      </c>
      <c r="J1607" s="41">
        <v>1</v>
      </c>
      <c r="K1607" s="41">
        <v>1</v>
      </c>
      <c r="L1607" s="41"/>
      <c r="M1607" s="37">
        <v>77703</v>
      </c>
      <c r="N1607" s="125" t="s">
        <v>251</v>
      </c>
    </row>
    <row r="1608" spans="1:14" x14ac:dyDescent="0.4">
      <c r="A1608" s="40" t="str">
        <f t="shared" ref="A1608:A1671" si="25">M1608&amp;" "&amp;N1608</f>
        <v>77705 JEFFERSON</v>
      </c>
      <c r="B1608" s="38">
        <v>2.62</v>
      </c>
      <c r="C1608" s="38">
        <v>2.62</v>
      </c>
      <c r="D1608" s="39">
        <v>1</v>
      </c>
      <c r="E1608" s="39">
        <v>0.91400000000000003</v>
      </c>
      <c r="F1608" s="39">
        <v>1</v>
      </c>
      <c r="G1608" s="126">
        <v>0.97499999999999998</v>
      </c>
      <c r="H1608" s="38">
        <v>2.84</v>
      </c>
      <c r="I1608" s="38">
        <v>2.84</v>
      </c>
      <c r="J1608" s="41">
        <v>1</v>
      </c>
      <c r="K1608" s="41">
        <v>1</v>
      </c>
      <c r="L1608" s="41"/>
      <c r="M1608" s="37">
        <v>77705</v>
      </c>
      <c r="N1608" s="125" t="s">
        <v>251</v>
      </c>
    </row>
    <row r="1609" spans="1:14" x14ac:dyDescent="0.4">
      <c r="A1609" s="40" t="str">
        <f t="shared" si="25"/>
        <v>77706 JEFFERSON</v>
      </c>
      <c r="B1609" s="38">
        <v>2.62</v>
      </c>
      <c r="C1609" s="38">
        <v>2.62</v>
      </c>
      <c r="D1609" s="39">
        <v>1</v>
      </c>
      <c r="E1609" s="39">
        <v>0.91400000000000003</v>
      </c>
      <c r="F1609" s="39">
        <v>1</v>
      </c>
      <c r="G1609" s="126">
        <v>0.97499999999999998</v>
      </c>
      <c r="H1609" s="38">
        <v>2.84</v>
      </c>
      <c r="I1609" s="38">
        <v>2.84</v>
      </c>
      <c r="J1609" s="41">
        <v>1</v>
      </c>
      <c r="K1609" s="41">
        <v>1</v>
      </c>
      <c r="L1609" s="41"/>
      <c r="M1609" s="37">
        <v>77706</v>
      </c>
      <c r="N1609" s="125" t="s">
        <v>251</v>
      </c>
    </row>
    <row r="1610" spans="1:14" x14ac:dyDescent="0.4">
      <c r="A1610" s="40" t="str">
        <f t="shared" si="25"/>
        <v>77707 JEFFERSON</v>
      </c>
      <c r="B1610" s="38">
        <v>2.62</v>
      </c>
      <c r="C1610" s="38">
        <v>2.62</v>
      </c>
      <c r="D1610" s="39">
        <v>1</v>
      </c>
      <c r="E1610" s="39">
        <v>0.91400000000000003</v>
      </c>
      <c r="F1610" s="39">
        <v>1</v>
      </c>
      <c r="G1610" s="126">
        <v>0.97499999999999998</v>
      </c>
      <c r="H1610" s="38">
        <v>2.84</v>
      </c>
      <c r="I1610" s="38">
        <v>2.84</v>
      </c>
      <c r="J1610" s="41">
        <v>1</v>
      </c>
      <c r="K1610" s="41">
        <v>1</v>
      </c>
      <c r="L1610" s="41"/>
      <c r="M1610" s="37">
        <v>77707</v>
      </c>
      <c r="N1610" s="125" t="s">
        <v>251</v>
      </c>
    </row>
    <row r="1611" spans="1:14" x14ac:dyDescent="0.4">
      <c r="A1611" s="40" t="str">
        <f t="shared" si="25"/>
        <v>77708 JEFFERSON</v>
      </c>
      <c r="B1611" s="38">
        <v>2.62</v>
      </c>
      <c r="C1611" s="38">
        <v>2.62</v>
      </c>
      <c r="D1611" s="39">
        <v>1</v>
      </c>
      <c r="E1611" s="39">
        <v>0.91400000000000003</v>
      </c>
      <c r="F1611" s="39">
        <v>1</v>
      </c>
      <c r="G1611" s="126">
        <v>0.97499999999999998</v>
      </c>
      <c r="H1611" s="38">
        <v>2.84</v>
      </c>
      <c r="I1611" s="38">
        <v>2.84</v>
      </c>
      <c r="J1611" s="41">
        <v>1</v>
      </c>
      <c r="K1611" s="41">
        <v>1</v>
      </c>
      <c r="L1611" s="41"/>
      <c r="M1611" s="37">
        <v>77708</v>
      </c>
      <c r="N1611" s="125" t="s">
        <v>251</v>
      </c>
    </row>
    <row r="1612" spans="1:14" x14ac:dyDescent="0.4">
      <c r="A1612" s="40" t="str">
        <f t="shared" si="25"/>
        <v>77710 JEFFERSON</v>
      </c>
      <c r="B1612" s="38">
        <v>2.62</v>
      </c>
      <c r="C1612" s="38">
        <v>2.62</v>
      </c>
      <c r="D1612" s="39">
        <v>1</v>
      </c>
      <c r="E1612" s="39">
        <v>0.91400000000000003</v>
      </c>
      <c r="F1612" s="39">
        <v>1</v>
      </c>
      <c r="G1612" s="126">
        <v>0.97499999999999998</v>
      </c>
      <c r="H1612" s="38">
        <v>2.84</v>
      </c>
      <c r="I1612" s="38">
        <v>2.84</v>
      </c>
      <c r="J1612" s="41">
        <v>1</v>
      </c>
      <c r="K1612" s="41">
        <v>1</v>
      </c>
      <c r="L1612" s="41"/>
      <c r="M1612" s="37">
        <v>77710</v>
      </c>
      <c r="N1612" s="125" t="s">
        <v>251</v>
      </c>
    </row>
    <row r="1613" spans="1:14" x14ac:dyDescent="0.4">
      <c r="A1613" s="40" t="str">
        <f t="shared" si="25"/>
        <v>77713 JEFFERSON</v>
      </c>
      <c r="B1613" s="38">
        <v>2.62</v>
      </c>
      <c r="C1613" s="38">
        <v>2.62</v>
      </c>
      <c r="D1613" s="39">
        <v>1</v>
      </c>
      <c r="E1613" s="39">
        <v>0.91400000000000003</v>
      </c>
      <c r="F1613" s="39">
        <v>1</v>
      </c>
      <c r="G1613" s="126">
        <v>0.97499999999999998</v>
      </c>
      <c r="H1613" s="38">
        <v>2.84</v>
      </c>
      <c r="I1613" s="38">
        <v>2.84</v>
      </c>
      <c r="J1613" s="41">
        <v>1</v>
      </c>
      <c r="K1613" s="41">
        <v>1</v>
      </c>
      <c r="L1613" s="41"/>
      <c r="M1613" s="37">
        <v>77713</v>
      </c>
      <c r="N1613" s="125" t="s">
        <v>251</v>
      </c>
    </row>
    <row r="1614" spans="1:14" x14ac:dyDescent="0.4">
      <c r="A1614" s="40" t="str">
        <f t="shared" si="25"/>
        <v>77801 BRAZOS</v>
      </c>
      <c r="B1614" s="38">
        <v>0.86499999999999999</v>
      </c>
      <c r="C1614" s="38">
        <v>0.86499999999999999</v>
      </c>
      <c r="D1614" s="39">
        <v>0.68799999999999994</v>
      </c>
      <c r="E1614" s="39">
        <v>0.66400000000000003</v>
      </c>
      <c r="F1614" s="39">
        <v>0.7</v>
      </c>
      <c r="G1614" s="126">
        <v>0.79</v>
      </c>
      <c r="H1614" s="38">
        <v>0.66500000000000004</v>
      </c>
      <c r="I1614" s="38">
        <v>0.66500000000000004</v>
      </c>
      <c r="J1614" s="41">
        <v>1</v>
      </c>
      <c r="K1614" s="41">
        <v>1</v>
      </c>
      <c r="L1614" s="41"/>
      <c r="M1614" s="37">
        <v>77801</v>
      </c>
      <c r="N1614" s="125" t="s">
        <v>252</v>
      </c>
    </row>
    <row r="1615" spans="1:14" x14ac:dyDescent="0.4">
      <c r="A1615" s="40" t="str">
        <f t="shared" si="25"/>
        <v>77802 BRAZOS</v>
      </c>
      <c r="B1615" s="38">
        <v>0.86499999999999999</v>
      </c>
      <c r="C1615" s="38">
        <v>0.86499999999999999</v>
      </c>
      <c r="D1615" s="39">
        <v>0.68799999999999994</v>
      </c>
      <c r="E1615" s="39">
        <v>0.66400000000000003</v>
      </c>
      <c r="F1615" s="39">
        <v>0.7</v>
      </c>
      <c r="G1615" s="126">
        <v>0.79</v>
      </c>
      <c r="H1615" s="38">
        <v>0.66500000000000004</v>
      </c>
      <c r="I1615" s="38">
        <v>0.66500000000000004</v>
      </c>
      <c r="J1615" s="41">
        <v>1</v>
      </c>
      <c r="K1615" s="41">
        <v>1</v>
      </c>
      <c r="L1615" s="41"/>
      <c r="M1615" s="37">
        <v>77802</v>
      </c>
      <c r="N1615" s="125" t="s">
        <v>252</v>
      </c>
    </row>
    <row r="1616" spans="1:14" x14ac:dyDescent="0.4">
      <c r="A1616" s="40" t="str">
        <f t="shared" si="25"/>
        <v>77803 BRAZOS</v>
      </c>
      <c r="B1616" s="38">
        <v>0.86499999999999999</v>
      </c>
      <c r="C1616" s="38">
        <v>0.86499999999999999</v>
      </c>
      <c r="D1616" s="39">
        <v>0.68799999999999994</v>
      </c>
      <c r="E1616" s="39">
        <v>0.66400000000000003</v>
      </c>
      <c r="F1616" s="39">
        <v>0.7</v>
      </c>
      <c r="G1616" s="126">
        <v>0.79</v>
      </c>
      <c r="H1616" s="38">
        <v>0.66500000000000004</v>
      </c>
      <c r="I1616" s="38">
        <v>0.66500000000000004</v>
      </c>
      <c r="J1616" s="41">
        <v>1</v>
      </c>
      <c r="K1616" s="41">
        <v>1</v>
      </c>
      <c r="L1616" s="41"/>
      <c r="M1616" s="37">
        <v>77803</v>
      </c>
      <c r="N1616" s="125" t="s">
        <v>252</v>
      </c>
    </row>
    <row r="1617" spans="1:14" x14ac:dyDescent="0.4">
      <c r="A1617" s="40" t="str">
        <f t="shared" si="25"/>
        <v>77807 BRAZOS</v>
      </c>
      <c r="B1617" s="38">
        <v>0.86499999999999999</v>
      </c>
      <c r="C1617" s="38">
        <v>0.86499999999999999</v>
      </c>
      <c r="D1617" s="39">
        <v>0.68799999999999994</v>
      </c>
      <c r="E1617" s="39">
        <v>0.66400000000000003</v>
      </c>
      <c r="F1617" s="39">
        <v>0.7</v>
      </c>
      <c r="G1617" s="126">
        <v>0.79</v>
      </c>
      <c r="H1617" s="38">
        <v>0.66500000000000004</v>
      </c>
      <c r="I1617" s="38">
        <v>0.66500000000000004</v>
      </c>
      <c r="J1617" s="41">
        <v>1</v>
      </c>
      <c r="K1617" s="41">
        <v>1</v>
      </c>
      <c r="L1617" s="41"/>
      <c r="M1617" s="37">
        <v>77807</v>
      </c>
      <c r="N1617" s="125" t="s">
        <v>252</v>
      </c>
    </row>
    <row r="1618" spans="1:14" x14ac:dyDescent="0.4">
      <c r="A1618" s="40" t="str">
        <f t="shared" si="25"/>
        <v>77807 ROBERTSON</v>
      </c>
      <c r="B1618" s="38">
        <v>0.80500000000000005</v>
      </c>
      <c r="C1618" s="38">
        <v>0.80500000000000005</v>
      </c>
      <c r="D1618" s="39">
        <v>0.68799999999999994</v>
      </c>
      <c r="E1618" s="39">
        <v>0.66400000000000003</v>
      </c>
      <c r="F1618" s="39">
        <v>0.7</v>
      </c>
      <c r="G1618" s="126">
        <v>0.72199999999999998</v>
      </c>
      <c r="H1618" s="38">
        <v>0.95499999999999996</v>
      </c>
      <c r="I1618" s="38">
        <v>0.95499999999999996</v>
      </c>
      <c r="J1618" s="41">
        <v>1</v>
      </c>
      <c r="K1618" s="41">
        <v>1</v>
      </c>
      <c r="L1618" s="41"/>
      <c r="M1618" s="37">
        <v>77807</v>
      </c>
      <c r="N1618" s="125" t="s">
        <v>208</v>
      </c>
    </row>
    <row r="1619" spans="1:14" x14ac:dyDescent="0.4">
      <c r="A1619" s="40" t="str">
        <f t="shared" si="25"/>
        <v>77808 BRAZOS</v>
      </c>
      <c r="B1619" s="38">
        <v>0.86499999999999999</v>
      </c>
      <c r="C1619" s="38">
        <v>0.86499999999999999</v>
      </c>
      <c r="D1619" s="39">
        <v>0.68799999999999994</v>
      </c>
      <c r="E1619" s="39">
        <v>0.66400000000000003</v>
      </c>
      <c r="F1619" s="39">
        <v>0.7</v>
      </c>
      <c r="G1619" s="126">
        <v>0.79</v>
      </c>
      <c r="H1619" s="38">
        <v>0.66500000000000004</v>
      </c>
      <c r="I1619" s="38">
        <v>0.66500000000000004</v>
      </c>
      <c r="J1619" s="41">
        <v>1</v>
      </c>
      <c r="K1619" s="41">
        <v>1</v>
      </c>
      <c r="L1619" s="41"/>
      <c r="M1619" s="37">
        <v>77808</v>
      </c>
      <c r="N1619" s="125" t="s">
        <v>252</v>
      </c>
    </row>
    <row r="1620" spans="1:14" x14ac:dyDescent="0.4">
      <c r="A1620" s="40" t="str">
        <f t="shared" si="25"/>
        <v>77808 ROBERTSON</v>
      </c>
      <c r="B1620" s="38">
        <v>0.80500000000000005</v>
      </c>
      <c r="C1620" s="38">
        <v>0.80500000000000005</v>
      </c>
      <c r="D1620" s="39">
        <v>0.68799999999999994</v>
      </c>
      <c r="E1620" s="39">
        <v>0.66400000000000003</v>
      </c>
      <c r="F1620" s="39">
        <v>0.7</v>
      </c>
      <c r="G1620" s="126">
        <v>0.72199999999999998</v>
      </c>
      <c r="H1620" s="38">
        <v>0.95499999999999996</v>
      </c>
      <c r="I1620" s="38">
        <v>0.95499999999999996</v>
      </c>
      <c r="J1620" s="41">
        <v>1</v>
      </c>
      <c r="K1620" s="41">
        <v>1</v>
      </c>
      <c r="L1620" s="41"/>
      <c r="M1620" s="37">
        <v>77808</v>
      </c>
      <c r="N1620" s="125" t="s">
        <v>208</v>
      </c>
    </row>
    <row r="1621" spans="1:14" x14ac:dyDescent="0.4">
      <c r="A1621" s="40" t="str">
        <f t="shared" si="25"/>
        <v>77830 GRIMES</v>
      </c>
      <c r="B1621" s="38">
        <v>0.86499999999999999</v>
      </c>
      <c r="C1621" s="38">
        <v>0.86499999999999999</v>
      </c>
      <c r="D1621" s="39">
        <v>0.68799999999999994</v>
      </c>
      <c r="E1621" s="39">
        <v>0.66400000000000003</v>
      </c>
      <c r="F1621" s="39">
        <v>0.7</v>
      </c>
      <c r="G1621" s="126">
        <v>0.72199999999999998</v>
      </c>
      <c r="H1621" s="38">
        <v>1.01</v>
      </c>
      <c r="I1621" s="38">
        <v>1.01</v>
      </c>
      <c r="J1621" s="41">
        <v>1</v>
      </c>
      <c r="K1621" s="41">
        <v>1</v>
      </c>
      <c r="L1621" s="41"/>
      <c r="M1621" s="37">
        <v>77830</v>
      </c>
      <c r="N1621" s="125" t="s">
        <v>238</v>
      </c>
    </row>
    <row r="1622" spans="1:14" x14ac:dyDescent="0.4">
      <c r="A1622" s="40" t="str">
        <f t="shared" si="25"/>
        <v>77831 ANDERSON</v>
      </c>
      <c r="B1622" s="38">
        <v>0.73</v>
      </c>
      <c r="C1622" s="38">
        <v>0.73</v>
      </c>
      <c r="D1622" s="39">
        <v>0.68799999999999994</v>
      </c>
      <c r="E1622" s="39">
        <v>0.66400000000000003</v>
      </c>
      <c r="F1622" s="39">
        <v>0.7</v>
      </c>
      <c r="G1622" s="126">
        <v>0.72199999999999998</v>
      </c>
      <c r="H1622" s="38">
        <v>0.84499999999999997</v>
      </c>
      <c r="I1622" s="38">
        <v>0.77</v>
      </c>
      <c r="J1622" s="41">
        <v>1</v>
      </c>
      <c r="K1622" s="41">
        <v>1</v>
      </c>
      <c r="L1622" s="41"/>
      <c r="M1622" s="37">
        <v>77831</v>
      </c>
      <c r="N1622" s="125" t="s">
        <v>130</v>
      </c>
    </row>
    <row r="1623" spans="1:14" x14ac:dyDescent="0.4">
      <c r="A1623" s="40" t="str">
        <f t="shared" si="25"/>
        <v>77831 GRIMES</v>
      </c>
      <c r="B1623" s="38">
        <v>0.86499999999999999</v>
      </c>
      <c r="C1623" s="38">
        <v>0.86499999999999999</v>
      </c>
      <c r="D1623" s="39">
        <v>0.68799999999999994</v>
      </c>
      <c r="E1623" s="39">
        <v>0.66400000000000003</v>
      </c>
      <c r="F1623" s="39">
        <v>0.7</v>
      </c>
      <c r="G1623" s="126">
        <v>0.72199999999999998</v>
      </c>
      <c r="H1623" s="38">
        <v>1.01</v>
      </c>
      <c r="I1623" s="38">
        <v>1.01</v>
      </c>
      <c r="J1623" s="41">
        <v>1</v>
      </c>
      <c r="K1623" s="41">
        <v>1</v>
      </c>
      <c r="L1623" s="41"/>
      <c r="M1623" s="37">
        <v>77831</v>
      </c>
      <c r="N1623" s="125" t="s">
        <v>238</v>
      </c>
    </row>
    <row r="1624" spans="1:14" x14ac:dyDescent="0.4">
      <c r="A1624" s="40" t="str">
        <f t="shared" si="25"/>
        <v>77831 WALKER</v>
      </c>
      <c r="B1624" s="38">
        <v>0.88</v>
      </c>
      <c r="C1624" s="38">
        <v>0.88</v>
      </c>
      <c r="D1624" s="39">
        <v>0.68799999999999994</v>
      </c>
      <c r="E1624" s="39">
        <v>0.66700000000000004</v>
      </c>
      <c r="F1624" s="39">
        <v>0.7</v>
      </c>
      <c r="G1624" s="126">
        <v>0.72199999999999998</v>
      </c>
      <c r="H1624" s="38">
        <v>0.96499999999999997</v>
      </c>
      <c r="I1624" s="38">
        <v>0.96499999999999997</v>
      </c>
      <c r="J1624" s="41">
        <v>1</v>
      </c>
      <c r="K1624" s="41">
        <v>1</v>
      </c>
      <c r="L1624" s="41"/>
      <c r="M1624" s="37">
        <v>77831</v>
      </c>
      <c r="N1624" s="125" t="s">
        <v>158</v>
      </c>
    </row>
    <row r="1625" spans="1:14" x14ac:dyDescent="0.4">
      <c r="A1625" s="40" t="str">
        <f t="shared" si="25"/>
        <v>77833 AUSTIN</v>
      </c>
      <c r="B1625" s="38">
        <v>0.8</v>
      </c>
      <c r="C1625" s="38">
        <v>0.8</v>
      </c>
      <c r="D1625" s="39">
        <v>0.68799999999999994</v>
      </c>
      <c r="E1625" s="39">
        <v>0.66400000000000003</v>
      </c>
      <c r="F1625" s="39">
        <v>0.7</v>
      </c>
      <c r="G1625" s="126">
        <v>0.70099999999999996</v>
      </c>
      <c r="H1625" s="38">
        <v>0.86499999999999999</v>
      </c>
      <c r="I1625" s="38">
        <v>0.86499999999999999</v>
      </c>
      <c r="J1625" s="41">
        <v>1</v>
      </c>
      <c r="K1625" s="41">
        <v>1</v>
      </c>
      <c r="L1625" s="41"/>
      <c r="M1625" s="37">
        <v>77833</v>
      </c>
      <c r="N1625" s="125" t="s">
        <v>240</v>
      </c>
    </row>
    <row r="1626" spans="1:14" x14ac:dyDescent="0.4">
      <c r="A1626" s="40" t="str">
        <f t="shared" si="25"/>
        <v>77833 WASHINGTON</v>
      </c>
      <c r="B1626" s="38">
        <v>0.53</v>
      </c>
      <c r="C1626" s="38">
        <v>0.53</v>
      </c>
      <c r="D1626" s="39">
        <v>0.68799999999999994</v>
      </c>
      <c r="E1626" s="39">
        <v>0.66400000000000003</v>
      </c>
      <c r="F1626" s="39">
        <v>1</v>
      </c>
      <c r="G1626" s="126">
        <v>0.72199999999999998</v>
      </c>
      <c r="H1626" s="38">
        <v>0.94499999999999995</v>
      </c>
      <c r="I1626" s="38">
        <v>0.86</v>
      </c>
      <c r="J1626" s="41">
        <v>1</v>
      </c>
      <c r="K1626" s="41">
        <v>1</v>
      </c>
      <c r="L1626" s="41"/>
      <c r="M1626" s="37">
        <v>77833</v>
      </c>
      <c r="N1626" s="125" t="s">
        <v>242</v>
      </c>
    </row>
    <row r="1627" spans="1:14" x14ac:dyDescent="0.4">
      <c r="A1627" s="40" t="str">
        <f t="shared" si="25"/>
        <v>77835 WASHINGTON</v>
      </c>
      <c r="B1627" s="38">
        <v>0.53</v>
      </c>
      <c r="C1627" s="38">
        <v>0.53</v>
      </c>
      <c r="D1627" s="39">
        <v>0.68799999999999994</v>
      </c>
      <c r="E1627" s="39">
        <v>0.66400000000000003</v>
      </c>
      <c r="F1627" s="39">
        <v>1</v>
      </c>
      <c r="G1627" s="126">
        <v>0.72199999999999998</v>
      </c>
      <c r="H1627" s="38">
        <v>0.94499999999999995</v>
      </c>
      <c r="I1627" s="38">
        <v>0.86</v>
      </c>
      <c r="J1627" s="41">
        <v>1</v>
      </c>
      <c r="K1627" s="41">
        <v>1</v>
      </c>
      <c r="L1627" s="41"/>
      <c r="M1627" s="37">
        <v>77835</v>
      </c>
      <c r="N1627" s="125" t="s">
        <v>242</v>
      </c>
    </row>
    <row r="1628" spans="1:14" x14ac:dyDescent="0.4">
      <c r="A1628" s="40" t="str">
        <f t="shared" si="25"/>
        <v>77836 BURLESON</v>
      </c>
      <c r="B1628" s="38">
        <v>0.8</v>
      </c>
      <c r="C1628" s="38">
        <v>0.8</v>
      </c>
      <c r="D1628" s="39">
        <v>0.68799999999999994</v>
      </c>
      <c r="E1628" s="39">
        <v>0.66400000000000003</v>
      </c>
      <c r="F1628" s="39">
        <v>0.7</v>
      </c>
      <c r="G1628" s="126">
        <v>0.70099999999999996</v>
      </c>
      <c r="H1628" s="38">
        <v>0.81499999999999995</v>
      </c>
      <c r="I1628" s="38">
        <v>0.81499999999999995</v>
      </c>
      <c r="J1628" s="41">
        <v>1</v>
      </c>
      <c r="K1628" s="41">
        <v>1</v>
      </c>
      <c r="L1628" s="41"/>
      <c r="M1628" s="37">
        <v>77836</v>
      </c>
      <c r="N1628" s="125" t="s">
        <v>206</v>
      </c>
    </row>
    <row r="1629" spans="1:14" x14ac:dyDescent="0.4">
      <c r="A1629" s="40" t="str">
        <f t="shared" si="25"/>
        <v>77836 MILAM</v>
      </c>
      <c r="B1629" s="38">
        <v>0.53</v>
      </c>
      <c r="C1629" s="38">
        <v>0.53</v>
      </c>
      <c r="D1629" s="39">
        <v>0.68799999999999994</v>
      </c>
      <c r="E1629" s="39">
        <v>0.66400000000000003</v>
      </c>
      <c r="F1629" s="39">
        <v>1</v>
      </c>
      <c r="G1629" s="126">
        <v>0.72199999999999998</v>
      </c>
      <c r="H1629" s="38">
        <v>0.94499999999999995</v>
      </c>
      <c r="I1629" s="38">
        <v>0.86</v>
      </c>
      <c r="J1629" s="41">
        <v>1</v>
      </c>
      <c r="K1629" s="41">
        <v>1</v>
      </c>
      <c r="L1629" s="41"/>
      <c r="M1629" s="37">
        <v>77836</v>
      </c>
      <c r="N1629" s="125" t="s">
        <v>199</v>
      </c>
    </row>
    <row r="1630" spans="1:14" x14ac:dyDescent="0.4">
      <c r="A1630" s="40" t="str">
        <f t="shared" si="25"/>
        <v>77837 ROBERTSON</v>
      </c>
      <c r="B1630" s="38">
        <v>0.80500000000000005</v>
      </c>
      <c r="C1630" s="38">
        <v>0.80500000000000005</v>
      </c>
      <c r="D1630" s="39">
        <v>0.68799999999999994</v>
      </c>
      <c r="E1630" s="39">
        <v>0.66400000000000003</v>
      </c>
      <c r="F1630" s="39">
        <v>0.7</v>
      </c>
      <c r="G1630" s="126">
        <v>0.72199999999999998</v>
      </c>
      <c r="H1630" s="38">
        <v>0.95499999999999996</v>
      </c>
      <c r="I1630" s="38">
        <v>0.95499999999999996</v>
      </c>
      <c r="J1630" s="41">
        <v>1</v>
      </c>
      <c r="K1630" s="41">
        <v>1</v>
      </c>
      <c r="L1630" s="41"/>
      <c r="M1630" s="37">
        <v>77837</v>
      </c>
      <c r="N1630" s="125" t="s">
        <v>208</v>
      </c>
    </row>
    <row r="1631" spans="1:14" x14ac:dyDescent="0.4">
      <c r="A1631" s="40" t="str">
        <f t="shared" si="25"/>
        <v>77840 BRAZOS</v>
      </c>
      <c r="B1631" s="38">
        <v>0.86499999999999999</v>
      </c>
      <c r="C1631" s="38">
        <v>0.86499999999999999</v>
      </c>
      <c r="D1631" s="39">
        <v>0.68799999999999994</v>
      </c>
      <c r="E1631" s="39">
        <v>0.66400000000000003</v>
      </c>
      <c r="F1631" s="39">
        <v>0.7</v>
      </c>
      <c r="G1631" s="126">
        <v>0.79</v>
      </c>
      <c r="H1631" s="38">
        <v>0.66500000000000004</v>
      </c>
      <c r="I1631" s="38">
        <v>0.66500000000000004</v>
      </c>
      <c r="J1631" s="41">
        <v>1</v>
      </c>
      <c r="K1631" s="41">
        <v>1</v>
      </c>
      <c r="L1631" s="41"/>
      <c r="M1631" s="37">
        <v>77840</v>
      </c>
      <c r="N1631" s="125" t="s">
        <v>252</v>
      </c>
    </row>
    <row r="1632" spans="1:14" x14ac:dyDescent="0.4">
      <c r="A1632" s="40" t="str">
        <f t="shared" si="25"/>
        <v>77843 BRAZOS</v>
      </c>
      <c r="B1632" s="38">
        <v>0.86499999999999999</v>
      </c>
      <c r="C1632" s="38">
        <v>0.86499999999999999</v>
      </c>
      <c r="D1632" s="39">
        <v>0.68799999999999994</v>
      </c>
      <c r="E1632" s="39">
        <v>0.66400000000000003</v>
      </c>
      <c r="F1632" s="39">
        <v>0.7</v>
      </c>
      <c r="G1632" s="126">
        <v>0.79</v>
      </c>
      <c r="H1632" s="38">
        <v>0.66500000000000004</v>
      </c>
      <c r="I1632" s="38">
        <v>0.66500000000000004</v>
      </c>
      <c r="J1632" s="41">
        <v>1</v>
      </c>
      <c r="K1632" s="41">
        <v>1</v>
      </c>
      <c r="L1632" s="41"/>
      <c r="M1632" s="37">
        <v>77843</v>
      </c>
      <c r="N1632" s="125" t="s">
        <v>252</v>
      </c>
    </row>
    <row r="1633" spans="1:14" x14ac:dyDescent="0.4">
      <c r="A1633" s="40" t="str">
        <f t="shared" si="25"/>
        <v>77845 BRAZOS</v>
      </c>
      <c r="B1633" s="38">
        <v>0.86499999999999999</v>
      </c>
      <c r="C1633" s="38">
        <v>0.86499999999999999</v>
      </c>
      <c r="D1633" s="39">
        <v>0.68799999999999994</v>
      </c>
      <c r="E1633" s="39">
        <v>0.66400000000000003</v>
      </c>
      <c r="F1633" s="39">
        <v>0.7</v>
      </c>
      <c r="G1633" s="126">
        <v>0.79</v>
      </c>
      <c r="H1633" s="38">
        <v>0.66500000000000004</v>
      </c>
      <c r="I1633" s="38">
        <v>0.66500000000000004</v>
      </c>
      <c r="J1633" s="41">
        <v>1</v>
      </c>
      <c r="K1633" s="41">
        <v>1</v>
      </c>
      <c r="L1633" s="41"/>
      <c r="M1633" s="37">
        <v>77845</v>
      </c>
      <c r="N1633" s="125" t="s">
        <v>252</v>
      </c>
    </row>
    <row r="1634" spans="1:14" x14ac:dyDescent="0.4">
      <c r="A1634" s="40" t="str">
        <f t="shared" si="25"/>
        <v>77853 LEE</v>
      </c>
      <c r="B1634" s="38">
        <v>0.53</v>
      </c>
      <c r="C1634" s="38">
        <v>0.53</v>
      </c>
      <c r="D1634" s="39">
        <v>0.68799999999999994</v>
      </c>
      <c r="E1634" s="39">
        <v>0.66400000000000003</v>
      </c>
      <c r="F1634" s="39">
        <v>1</v>
      </c>
      <c r="G1634" s="126">
        <v>0.72199999999999998</v>
      </c>
      <c r="H1634" s="38">
        <v>0.94499999999999995</v>
      </c>
      <c r="I1634" s="38">
        <v>0.86</v>
      </c>
      <c r="J1634" s="41">
        <v>1</v>
      </c>
      <c r="K1634" s="41">
        <v>1</v>
      </c>
      <c r="L1634" s="41"/>
      <c r="M1634" s="37">
        <v>77853</v>
      </c>
      <c r="N1634" s="125" t="s">
        <v>207</v>
      </c>
    </row>
    <row r="1635" spans="1:14" x14ac:dyDescent="0.4">
      <c r="A1635" s="40" t="str">
        <f t="shared" si="25"/>
        <v>77856 ROBERTSON</v>
      </c>
      <c r="B1635" s="38">
        <v>0.80500000000000005</v>
      </c>
      <c r="C1635" s="38">
        <v>0.80500000000000005</v>
      </c>
      <c r="D1635" s="39">
        <v>0.68799999999999994</v>
      </c>
      <c r="E1635" s="39">
        <v>0.66400000000000003</v>
      </c>
      <c r="F1635" s="39">
        <v>0.7</v>
      </c>
      <c r="G1635" s="126">
        <v>0.72199999999999998</v>
      </c>
      <c r="H1635" s="38">
        <v>0.95499999999999996</v>
      </c>
      <c r="I1635" s="38">
        <v>0.95499999999999996</v>
      </c>
      <c r="J1635" s="41">
        <v>1</v>
      </c>
      <c r="K1635" s="41">
        <v>1</v>
      </c>
      <c r="L1635" s="41"/>
      <c r="M1635" s="37">
        <v>77856</v>
      </c>
      <c r="N1635" s="125" t="s">
        <v>208</v>
      </c>
    </row>
    <row r="1636" spans="1:14" x14ac:dyDescent="0.4">
      <c r="A1636" s="40" t="str">
        <f t="shared" si="25"/>
        <v>77859 BRAZOS</v>
      </c>
      <c r="B1636" s="38">
        <v>0.86499999999999999</v>
      </c>
      <c r="C1636" s="38">
        <v>0.86499999999999999</v>
      </c>
      <c r="D1636" s="39">
        <v>0.68799999999999994</v>
      </c>
      <c r="E1636" s="39">
        <v>0.66400000000000003</v>
      </c>
      <c r="F1636" s="39">
        <v>0.7</v>
      </c>
      <c r="G1636" s="126">
        <v>0.79</v>
      </c>
      <c r="H1636" s="38">
        <v>0.66500000000000004</v>
      </c>
      <c r="I1636" s="38">
        <v>0.66500000000000004</v>
      </c>
      <c r="J1636" s="41">
        <v>1</v>
      </c>
      <c r="K1636" s="41">
        <v>1</v>
      </c>
      <c r="L1636" s="41"/>
      <c r="M1636" s="37">
        <v>77859</v>
      </c>
      <c r="N1636" s="125" t="s">
        <v>252</v>
      </c>
    </row>
    <row r="1637" spans="1:14" x14ac:dyDescent="0.4">
      <c r="A1637" s="40" t="str">
        <f t="shared" si="25"/>
        <v>77859 ROBERTSON</v>
      </c>
      <c r="B1637" s="38">
        <v>0.80500000000000005</v>
      </c>
      <c r="C1637" s="38">
        <v>0.80500000000000005</v>
      </c>
      <c r="D1637" s="39">
        <v>0.68799999999999994</v>
      </c>
      <c r="E1637" s="39">
        <v>0.66400000000000003</v>
      </c>
      <c r="F1637" s="39">
        <v>0.7</v>
      </c>
      <c r="G1637" s="126">
        <v>0.72199999999999998</v>
      </c>
      <c r="H1637" s="38">
        <v>0.95499999999999996</v>
      </c>
      <c r="I1637" s="38">
        <v>0.95499999999999996</v>
      </c>
      <c r="J1637" s="41">
        <v>1</v>
      </c>
      <c r="K1637" s="41">
        <v>1</v>
      </c>
      <c r="L1637" s="41"/>
      <c r="M1637" s="37">
        <v>77859</v>
      </c>
      <c r="N1637" s="125" t="s">
        <v>208</v>
      </c>
    </row>
    <row r="1638" spans="1:14" x14ac:dyDescent="0.4">
      <c r="A1638" s="40" t="str">
        <f t="shared" si="25"/>
        <v>77861 GRIMES</v>
      </c>
      <c r="B1638" s="38">
        <v>0.86499999999999999</v>
      </c>
      <c r="C1638" s="38">
        <v>0.86499999999999999</v>
      </c>
      <c r="D1638" s="39">
        <v>0.68799999999999994</v>
      </c>
      <c r="E1638" s="39">
        <v>0.66400000000000003</v>
      </c>
      <c r="F1638" s="39">
        <v>0.7</v>
      </c>
      <c r="G1638" s="126">
        <v>0.72199999999999998</v>
      </c>
      <c r="H1638" s="38">
        <v>1.01</v>
      </c>
      <c r="I1638" s="38">
        <v>1.01</v>
      </c>
      <c r="J1638" s="41">
        <v>1</v>
      </c>
      <c r="K1638" s="41">
        <v>1</v>
      </c>
      <c r="L1638" s="41"/>
      <c r="M1638" s="37">
        <v>77861</v>
      </c>
      <c r="N1638" s="125" t="s">
        <v>238</v>
      </c>
    </row>
    <row r="1639" spans="1:14" x14ac:dyDescent="0.4">
      <c r="A1639" s="40" t="str">
        <f t="shared" si="25"/>
        <v>77864 MADISON</v>
      </c>
      <c r="B1639" s="38">
        <v>0.80500000000000005</v>
      </c>
      <c r="C1639" s="38">
        <v>0.80500000000000005</v>
      </c>
      <c r="D1639" s="39">
        <v>0.68799999999999994</v>
      </c>
      <c r="E1639" s="39">
        <v>0.66400000000000003</v>
      </c>
      <c r="F1639" s="39">
        <v>1</v>
      </c>
      <c r="G1639" s="126">
        <v>0.72199999999999998</v>
      </c>
      <c r="H1639" s="38">
        <v>0.88</v>
      </c>
      <c r="I1639" s="38">
        <v>0.88</v>
      </c>
      <c r="J1639" s="41">
        <v>1</v>
      </c>
      <c r="K1639" s="41">
        <v>1</v>
      </c>
      <c r="L1639" s="41"/>
      <c r="M1639" s="37">
        <v>77864</v>
      </c>
      <c r="N1639" s="125" t="s">
        <v>157</v>
      </c>
    </row>
    <row r="1640" spans="1:14" x14ac:dyDescent="0.4">
      <c r="A1640" s="40" t="str">
        <f t="shared" si="25"/>
        <v>77865 LEON</v>
      </c>
      <c r="B1640" s="38">
        <v>0.63500000000000001</v>
      </c>
      <c r="C1640" s="38">
        <v>0.63500000000000001</v>
      </c>
      <c r="D1640" s="39">
        <v>0.68799999999999994</v>
      </c>
      <c r="E1640" s="39">
        <v>0.66400000000000003</v>
      </c>
      <c r="F1640" s="39">
        <v>0.7</v>
      </c>
      <c r="G1640" s="126">
        <v>0.72199999999999998</v>
      </c>
      <c r="H1640" s="38">
        <v>0.9</v>
      </c>
      <c r="I1640" s="38">
        <v>0.9</v>
      </c>
      <c r="J1640" s="41">
        <v>1</v>
      </c>
      <c r="K1640" s="41">
        <v>1</v>
      </c>
      <c r="L1640" s="41"/>
      <c r="M1640" s="37">
        <v>77865</v>
      </c>
      <c r="N1640" s="125" t="s">
        <v>153</v>
      </c>
    </row>
    <row r="1641" spans="1:14" x14ac:dyDescent="0.4">
      <c r="A1641" s="40" t="str">
        <f t="shared" si="25"/>
        <v>77868 BRAZOS</v>
      </c>
      <c r="B1641" s="38">
        <v>0.86499999999999999</v>
      </c>
      <c r="C1641" s="38">
        <v>0.86499999999999999</v>
      </c>
      <c r="D1641" s="39">
        <v>0.68799999999999994</v>
      </c>
      <c r="E1641" s="39">
        <v>0.66400000000000003</v>
      </c>
      <c r="F1641" s="39">
        <v>0.7</v>
      </c>
      <c r="G1641" s="126">
        <v>0.79</v>
      </c>
      <c r="H1641" s="38">
        <v>0.66500000000000004</v>
      </c>
      <c r="I1641" s="38">
        <v>0.66500000000000004</v>
      </c>
      <c r="J1641" s="41">
        <v>1</v>
      </c>
      <c r="K1641" s="41">
        <v>1</v>
      </c>
      <c r="L1641" s="41"/>
      <c r="M1641" s="37">
        <v>77868</v>
      </c>
      <c r="N1641" s="125" t="s">
        <v>252</v>
      </c>
    </row>
    <row r="1642" spans="1:14" x14ac:dyDescent="0.4">
      <c r="A1642" s="40" t="str">
        <f t="shared" si="25"/>
        <v>77868 GRIMES</v>
      </c>
      <c r="B1642" s="38">
        <v>0.86499999999999999</v>
      </c>
      <c r="C1642" s="38">
        <v>0.86499999999999999</v>
      </c>
      <c r="D1642" s="39">
        <v>0.68799999999999994</v>
      </c>
      <c r="E1642" s="39">
        <v>0.66400000000000003</v>
      </c>
      <c r="F1642" s="39">
        <v>0.7</v>
      </c>
      <c r="G1642" s="126">
        <v>0.72199999999999998</v>
      </c>
      <c r="H1642" s="38">
        <v>1.01</v>
      </c>
      <c r="I1642" s="38">
        <v>1.01</v>
      </c>
      <c r="J1642" s="41">
        <v>1</v>
      </c>
      <c r="K1642" s="41">
        <v>1</v>
      </c>
      <c r="L1642" s="41"/>
      <c r="M1642" s="37">
        <v>77868</v>
      </c>
      <c r="N1642" s="125" t="s">
        <v>238</v>
      </c>
    </row>
    <row r="1643" spans="1:14" x14ac:dyDescent="0.4">
      <c r="A1643" s="40" t="str">
        <f t="shared" si="25"/>
        <v>77868 WASHINGTON</v>
      </c>
      <c r="B1643" s="38">
        <v>0.53</v>
      </c>
      <c r="C1643" s="38">
        <v>0.53</v>
      </c>
      <c r="D1643" s="39">
        <v>0.68799999999999994</v>
      </c>
      <c r="E1643" s="39">
        <v>0.66400000000000003</v>
      </c>
      <c r="F1643" s="39">
        <v>1</v>
      </c>
      <c r="G1643" s="126">
        <v>0.72199999999999998</v>
      </c>
      <c r="H1643" s="38">
        <v>0.94499999999999995</v>
      </c>
      <c r="I1643" s="38">
        <v>0.86</v>
      </c>
      <c r="J1643" s="41">
        <v>1</v>
      </c>
      <c r="K1643" s="41">
        <v>1</v>
      </c>
      <c r="L1643" s="41"/>
      <c r="M1643" s="37">
        <v>77868</v>
      </c>
      <c r="N1643" s="125" t="s">
        <v>242</v>
      </c>
    </row>
    <row r="1644" spans="1:14" x14ac:dyDescent="0.4">
      <c r="A1644" s="40" t="str">
        <f t="shared" si="25"/>
        <v>77871 LEON</v>
      </c>
      <c r="B1644" s="38">
        <v>0.63500000000000001</v>
      </c>
      <c r="C1644" s="38">
        <v>0.63500000000000001</v>
      </c>
      <c r="D1644" s="39">
        <v>0.68799999999999994</v>
      </c>
      <c r="E1644" s="39">
        <v>0.66400000000000003</v>
      </c>
      <c r="F1644" s="39">
        <v>0.7</v>
      </c>
      <c r="G1644" s="126">
        <v>0.72199999999999998</v>
      </c>
      <c r="H1644" s="38">
        <v>0.9</v>
      </c>
      <c r="I1644" s="38">
        <v>0.9</v>
      </c>
      <c r="J1644" s="41">
        <v>1</v>
      </c>
      <c r="K1644" s="41">
        <v>1</v>
      </c>
      <c r="L1644" s="41"/>
      <c r="M1644" s="37">
        <v>77871</v>
      </c>
      <c r="N1644" s="125" t="s">
        <v>153</v>
      </c>
    </row>
    <row r="1645" spans="1:14" x14ac:dyDescent="0.4">
      <c r="A1645" s="40" t="str">
        <f t="shared" si="25"/>
        <v>77871 MADISON</v>
      </c>
      <c r="B1645" s="38">
        <v>0.80500000000000005</v>
      </c>
      <c r="C1645" s="38">
        <v>0.80500000000000005</v>
      </c>
      <c r="D1645" s="39">
        <v>0.68799999999999994</v>
      </c>
      <c r="E1645" s="39">
        <v>0.66400000000000003</v>
      </c>
      <c r="F1645" s="39">
        <v>1</v>
      </c>
      <c r="G1645" s="126">
        <v>0.72199999999999998</v>
      </c>
      <c r="H1645" s="38">
        <v>0.88</v>
      </c>
      <c r="I1645" s="38">
        <v>0.88</v>
      </c>
      <c r="J1645" s="41">
        <v>1</v>
      </c>
      <c r="K1645" s="41">
        <v>1</v>
      </c>
      <c r="L1645" s="41"/>
      <c r="M1645" s="37">
        <v>77871</v>
      </c>
      <c r="N1645" s="125" t="s">
        <v>157</v>
      </c>
    </row>
    <row r="1646" spans="1:14" x14ac:dyDescent="0.4">
      <c r="A1646" s="40" t="str">
        <f t="shared" si="25"/>
        <v>77872 GRIMES</v>
      </c>
      <c r="B1646" s="38">
        <v>0.86499999999999999</v>
      </c>
      <c r="C1646" s="38">
        <v>0.86499999999999999</v>
      </c>
      <c r="D1646" s="39">
        <v>0.68799999999999994</v>
      </c>
      <c r="E1646" s="39">
        <v>0.66400000000000003</v>
      </c>
      <c r="F1646" s="39">
        <v>0.7</v>
      </c>
      <c r="G1646" s="126">
        <v>0.72199999999999998</v>
      </c>
      <c r="H1646" s="38">
        <v>1.01</v>
      </c>
      <c r="I1646" s="38">
        <v>1.01</v>
      </c>
      <c r="J1646" s="41">
        <v>1</v>
      </c>
      <c r="K1646" s="41">
        <v>1</v>
      </c>
      <c r="L1646" s="41"/>
      <c r="M1646" s="37">
        <v>77872</v>
      </c>
      <c r="N1646" s="125" t="s">
        <v>238</v>
      </c>
    </row>
    <row r="1647" spans="1:14" x14ac:dyDescent="0.4">
      <c r="A1647" s="40" t="str">
        <f t="shared" si="25"/>
        <v>77872 MADISON</v>
      </c>
      <c r="B1647" s="38">
        <v>0.80500000000000005</v>
      </c>
      <c r="C1647" s="38">
        <v>0.80500000000000005</v>
      </c>
      <c r="D1647" s="39">
        <v>0.68799999999999994</v>
      </c>
      <c r="E1647" s="39">
        <v>0.66400000000000003</v>
      </c>
      <c r="F1647" s="39">
        <v>1</v>
      </c>
      <c r="G1647" s="126">
        <v>0.72199999999999998</v>
      </c>
      <c r="H1647" s="38">
        <v>0.88</v>
      </c>
      <c r="I1647" s="38">
        <v>0.88</v>
      </c>
      <c r="J1647" s="41">
        <v>1</v>
      </c>
      <c r="K1647" s="41">
        <v>1</v>
      </c>
      <c r="L1647" s="41"/>
      <c r="M1647" s="37">
        <v>77872</v>
      </c>
      <c r="N1647" s="125" t="s">
        <v>157</v>
      </c>
    </row>
    <row r="1648" spans="1:14" x14ac:dyDescent="0.4">
      <c r="A1648" s="40" t="str">
        <f t="shared" si="25"/>
        <v>77873 GRIMES</v>
      </c>
      <c r="B1648" s="38">
        <v>0.86499999999999999</v>
      </c>
      <c r="C1648" s="38">
        <v>0.86499999999999999</v>
      </c>
      <c r="D1648" s="39">
        <v>0.68799999999999994</v>
      </c>
      <c r="E1648" s="39">
        <v>0.66400000000000003</v>
      </c>
      <c r="F1648" s="39">
        <v>0.7</v>
      </c>
      <c r="G1648" s="126">
        <v>0.72199999999999998</v>
      </c>
      <c r="H1648" s="38">
        <v>1.01</v>
      </c>
      <c r="I1648" s="38">
        <v>1.01</v>
      </c>
      <c r="J1648" s="41">
        <v>1</v>
      </c>
      <c r="K1648" s="41">
        <v>1</v>
      </c>
      <c r="L1648" s="41"/>
      <c r="M1648" s="37">
        <v>77873</v>
      </c>
      <c r="N1648" s="125" t="s">
        <v>238</v>
      </c>
    </row>
    <row r="1649" spans="1:14" x14ac:dyDescent="0.4">
      <c r="A1649" s="40" t="str">
        <f t="shared" si="25"/>
        <v>77873 MONTGOMERY</v>
      </c>
      <c r="B1649" s="38">
        <v>0.97499999999999998</v>
      </c>
      <c r="C1649" s="38">
        <v>0.97499999999999998</v>
      </c>
      <c r="D1649" s="39">
        <v>0.68799999999999994</v>
      </c>
      <c r="E1649" s="39">
        <v>0.72699999999999998</v>
      </c>
      <c r="F1649" s="39">
        <v>0.7</v>
      </c>
      <c r="G1649" s="126">
        <v>0.79</v>
      </c>
      <c r="H1649" s="38">
        <v>1.0349999999999999</v>
      </c>
      <c r="I1649" s="38">
        <v>1.0349999999999999</v>
      </c>
      <c r="J1649" s="41">
        <v>1</v>
      </c>
      <c r="K1649" s="41">
        <v>1</v>
      </c>
      <c r="L1649" s="41"/>
      <c r="M1649" s="37">
        <v>77873</v>
      </c>
      <c r="N1649" s="125" t="s">
        <v>234</v>
      </c>
    </row>
    <row r="1650" spans="1:14" x14ac:dyDescent="0.4">
      <c r="A1650" s="40" t="str">
        <f t="shared" si="25"/>
        <v>77873 WALKER</v>
      </c>
      <c r="B1650" s="38">
        <v>0.88</v>
      </c>
      <c r="C1650" s="38">
        <v>0.88</v>
      </c>
      <c r="D1650" s="39">
        <v>0.68799999999999994</v>
      </c>
      <c r="E1650" s="39">
        <v>0.66700000000000004</v>
      </c>
      <c r="F1650" s="39">
        <v>0.7</v>
      </c>
      <c r="G1650" s="126">
        <v>0.72199999999999998</v>
      </c>
      <c r="H1650" s="38">
        <v>0.96499999999999997</v>
      </c>
      <c r="I1650" s="38">
        <v>0.96499999999999997</v>
      </c>
      <c r="J1650" s="41">
        <v>1</v>
      </c>
      <c r="K1650" s="41">
        <v>1</v>
      </c>
      <c r="L1650" s="41"/>
      <c r="M1650" s="37">
        <v>77873</v>
      </c>
      <c r="N1650" s="125" t="s">
        <v>158</v>
      </c>
    </row>
    <row r="1651" spans="1:14" x14ac:dyDescent="0.4">
      <c r="A1651" s="40" t="str">
        <f t="shared" si="25"/>
        <v>77879 BURLESON</v>
      </c>
      <c r="B1651" s="38">
        <v>0.8</v>
      </c>
      <c r="C1651" s="38">
        <v>0.8</v>
      </c>
      <c r="D1651" s="39">
        <v>0.68799999999999994</v>
      </c>
      <c r="E1651" s="39">
        <v>0.66400000000000003</v>
      </c>
      <c r="F1651" s="39">
        <v>0.7</v>
      </c>
      <c r="G1651" s="126">
        <v>0.70099999999999996</v>
      </c>
      <c r="H1651" s="38">
        <v>0.81499999999999995</v>
      </c>
      <c r="I1651" s="38">
        <v>0.81499999999999995</v>
      </c>
      <c r="J1651" s="41">
        <v>1</v>
      </c>
      <c r="K1651" s="41">
        <v>1</v>
      </c>
      <c r="L1651" s="41"/>
      <c r="M1651" s="37">
        <v>77879</v>
      </c>
      <c r="N1651" s="125" t="s">
        <v>206</v>
      </c>
    </row>
    <row r="1652" spans="1:14" x14ac:dyDescent="0.4">
      <c r="A1652" s="40" t="str">
        <f t="shared" si="25"/>
        <v>77880 WASHINGTON</v>
      </c>
      <c r="B1652" s="38">
        <v>0.53</v>
      </c>
      <c r="C1652" s="38">
        <v>0.53</v>
      </c>
      <c r="D1652" s="39">
        <v>0.68799999999999994</v>
      </c>
      <c r="E1652" s="39">
        <v>0.66400000000000003</v>
      </c>
      <c r="F1652" s="39">
        <v>1</v>
      </c>
      <c r="G1652" s="126">
        <v>0.72199999999999998</v>
      </c>
      <c r="H1652" s="38">
        <v>0.94499999999999995</v>
      </c>
      <c r="I1652" s="38">
        <v>0.86</v>
      </c>
      <c r="J1652" s="41">
        <v>1</v>
      </c>
      <c r="K1652" s="41">
        <v>1</v>
      </c>
      <c r="L1652" s="41"/>
      <c r="M1652" s="37">
        <v>77880</v>
      </c>
      <c r="N1652" s="125" t="s">
        <v>242</v>
      </c>
    </row>
    <row r="1653" spans="1:14" x14ac:dyDescent="0.4">
      <c r="A1653" s="40" t="str">
        <f t="shared" si="25"/>
        <v>77901 VICTORIA</v>
      </c>
      <c r="B1653" s="38">
        <v>0.83</v>
      </c>
      <c r="C1653" s="38">
        <v>0.83</v>
      </c>
      <c r="D1653" s="39">
        <v>0.68799999999999994</v>
      </c>
      <c r="E1653" s="39">
        <v>0.66400000000000003</v>
      </c>
      <c r="F1653" s="39">
        <v>1</v>
      </c>
      <c r="G1653" s="126">
        <v>0.84099999999999997</v>
      </c>
      <c r="H1653" s="38">
        <v>2.9049999999999998</v>
      </c>
      <c r="I1653" s="38">
        <v>2.9049999999999998</v>
      </c>
      <c r="J1653" s="41">
        <v>1</v>
      </c>
      <c r="K1653" s="41">
        <v>1</v>
      </c>
      <c r="L1653" s="41"/>
      <c r="M1653" s="37">
        <v>77901</v>
      </c>
      <c r="N1653" s="125" t="s">
        <v>253</v>
      </c>
    </row>
    <row r="1654" spans="1:14" x14ac:dyDescent="0.4">
      <c r="A1654" s="40" t="str">
        <f t="shared" si="25"/>
        <v>77904 VICTORIA</v>
      </c>
      <c r="B1654" s="38">
        <v>0.83</v>
      </c>
      <c r="C1654" s="38">
        <v>0.83</v>
      </c>
      <c r="D1654" s="39">
        <v>0.68799999999999994</v>
      </c>
      <c r="E1654" s="39">
        <v>0.66400000000000003</v>
      </c>
      <c r="F1654" s="39">
        <v>1</v>
      </c>
      <c r="G1654" s="126">
        <v>0.84099999999999997</v>
      </c>
      <c r="H1654" s="38">
        <v>2.9049999999999998</v>
      </c>
      <c r="I1654" s="38">
        <v>2.9049999999999998</v>
      </c>
      <c r="J1654" s="41">
        <v>1</v>
      </c>
      <c r="K1654" s="41">
        <v>1</v>
      </c>
      <c r="L1654" s="41"/>
      <c r="M1654" s="37">
        <v>77904</v>
      </c>
      <c r="N1654" s="125" t="s">
        <v>253</v>
      </c>
    </row>
    <row r="1655" spans="1:14" x14ac:dyDescent="0.4">
      <c r="A1655" s="40" t="str">
        <f t="shared" si="25"/>
        <v>77905 DE WITT</v>
      </c>
      <c r="B1655" s="38">
        <v>0.68</v>
      </c>
      <c r="C1655" s="38">
        <v>0.68</v>
      </c>
      <c r="D1655" s="39">
        <v>0.68799999999999994</v>
      </c>
      <c r="E1655" s="39">
        <v>0.66400000000000003</v>
      </c>
      <c r="F1655" s="39">
        <v>0.7</v>
      </c>
      <c r="G1655" s="126">
        <v>0.70099999999999996</v>
      </c>
      <c r="H1655" s="38">
        <v>0.96</v>
      </c>
      <c r="I1655" s="38">
        <v>0.96</v>
      </c>
      <c r="J1655" s="41">
        <v>1</v>
      </c>
      <c r="K1655" s="41">
        <v>1</v>
      </c>
      <c r="L1655" s="41"/>
      <c r="M1655" s="37">
        <v>77905</v>
      </c>
      <c r="N1655" s="125" t="s">
        <v>254</v>
      </c>
    </row>
    <row r="1656" spans="1:14" x14ac:dyDescent="0.4">
      <c r="A1656" s="40" t="str">
        <f t="shared" si="25"/>
        <v>77905 GOLIAD</v>
      </c>
      <c r="B1656" s="38">
        <v>0.61</v>
      </c>
      <c r="C1656" s="38">
        <v>0.61</v>
      </c>
      <c r="D1656" s="39">
        <v>0.68799999999999994</v>
      </c>
      <c r="E1656" s="39">
        <v>0.66400000000000003</v>
      </c>
      <c r="F1656" s="39">
        <v>0.7</v>
      </c>
      <c r="G1656" s="126">
        <v>0.70099999999999996</v>
      </c>
      <c r="H1656" s="38">
        <v>0.95499999999999996</v>
      </c>
      <c r="I1656" s="38">
        <v>0.86</v>
      </c>
      <c r="J1656" s="41">
        <v>1</v>
      </c>
      <c r="K1656" s="41">
        <v>1</v>
      </c>
      <c r="L1656" s="41"/>
      <c r="M1656" s="37">
        <v>77905</v>
      </c>
      <c r="N1656" s="125" t="s">
        <v>255</v>
      </c>
    </row>
    <row r="1657" spans="1:14" x14ac:dyDescent="0.4">
      <c r="A1657" s="40" t="str">
        <f t="shared" si="25"/>
        <v>77905 VICTORIA</v>
      </c>
      <c r="B1657" s="38">
        <v>0.83</v>
      </c>
      <c r="C1657" s="38">
        <v>0.83</v>
      </c>
      <c r="D1657" s="39">
        <v>0.68799999999999994</v>
      </c>
      <c r="E1657" s="39">
        <v>0.66400000000000003</v>
      </c>
      <c r="F1657" s="39">
        <v>1</v>
      </c>
      <c r="G1657" s="126">
        <v>0.84099999999999997</v>
      </c>
      <c r="H1657" s="38">
        <v>2.9049999999999998</v>
      </c>
      <c r="I1657" s="38">
        <v>2.9049999999999998</v>
      </c>
      <c r="J1657" s="41">
        <v>1</v>
      </c>
      <c r="K1657" s="41">
        <v>1</v>
      </c>
      <c r="L1657" s="41"/>
      <c r="M1657" s="37">
        <v>77905</v>
      </c>
      <c r="N1657" s="125" t="s">
        <v>253</v>
      </c>
    </row>
    <row r="1658" spans="1:14" x14ac:dyDescent="0.4">
      <c r="A1658" s="40" t="str">
        <f t="shared" si="25"/>
        <v>77951 VICTORIA</v>
      </c>
      <c r="B1658" s="38">
        <v>0.83</v>
      </c>
      <c r="C1658" s="38">
        <v>0.83</v>
      </c>
      <c r="D1658" s="39">
        <v>0.68799999999999994</v>
      </c>
      <c r="E1658" s="39">
        <v>0.66400000000000003</v>
      </c>
      <c r="F1658" s="39">
        <v>1</v>
      </c>
      <c r="G1658" s="126">
        <v>0.84099999999999997</v>
      </c>
      <c r="H1658" s="38">
        <v>2.9049999999999998</v>
      </c>
      <c r="I1658" s="38">
        <v>2.9049999999999998</v>
      </c>
      <c r="J1658" s="41">
        <v>1</v>
      </c>
      <c r="K1658" s="41">
        <v>1</v>
      </c>
      <c r="L1658" s="41"/>
      <c r="M1658" s="37">
        <v>77951</v>
      </c>
      <c r="N1658" s="125" t="s">
        <v>253</v>
      </c>
    </row>
    <row r="1659" spans="1:14" x14ac:dyDescent="0.4">
      <c r="A1659" s="40" t="str">
        <f t="shared" si="25"/>
        <v>77954 DE WITT</v>
      </c>
      <c r="B1659" s="38">
        <v>0.68</v>
      </c>
      <c r="C1659" s="38">
        <v>0.68</v>
      </c>
      <c r="D1659" s="39">
        <v>0.68799999999999994</v>
      </c>
      <c r="E1659" s="39">
        <v>0.66400000000000003</v>
      </c>
      <c r="F1659" s="39">
        <v>0.7</v>
      </c>
      <c r="G1659" s="126">
        <v>0.70099999999999996</v>
      </c>
      <c r="H1659" s="38">
        <v>0.96</v>
      </c>
      <c r="I1659" s="38">
        <v>0.96</v>
      </c>
      <c r="J1659" s="41">
        <v>1</v>
      </c>
      <c r="K1659" s="41">
        <v>1</v>
      </c>
      <c r="L1659" s="41"/>
      <c r="M1659" s="37">
        <v>77954</v>
      </c>
      <c r="N1659" s="125" t="s">
        <v>254</v>
      </c>
    </row>
    <row r="1660" spans="1:14" x14ac:dyDescent="0.4">
      <c r="A1660" s="40" t="str">
        <f t="shared" si="25"/>
        <v>77954 GONZALES</v>
      </c>
      <c r="B1660" s="38">
        <v>0.8</v>
      </c>
      <c r="C1660" s="38">
        <v>0.8</v>
      </c>
      <c r="D1660" s="39">
        <v>0.68799999999999994</v>
      </c>
      <c r="E1660" s="39">
        <v>0.66400000000000003</v>
      </c>
      <c r="F1660" s="39">
        <v>0.7</v>
      </c>
      <c r="G1660" s="126">
        <v>0.70099999999999996</v>
      </c>
      <c r="H1660" s="38">
        <v>0.98</v>
      </c>
      <c r="I1660" s="38">
        <v>0.98</v>
      </c>
      <c r="J1660" s="41">
        <v>1</v>
      </c>
      <c r="K1660" s="41">
        <v>1</v>
      </c>
      <c r="L1660" s="41"/>
      <c r="M1660" s="37">
        <v>77954</v>
      </c>
      <c r="N1660" s="125" t="s">
        <v>256</v>
      </c>
    </row>
    <row r="1661" spans="1:14" x14ac:dyDescent="0.4">
      <c r="A1661" s="40" t="str">
        <f t="shared" si="25"/>
        <v>77957 JACKSON</v>
      </c>
      <c r="B1661" s="38">
        <v>0.8</v>
      </c>
      <c r="C1661" s="38">
        <v>0.8</v>
      </c>
      <c r="D1661" s="39">
        <v>0.68799999999999994</v>
      </c>
      <c r="E1661" s="39">
        <v>0.66400000000000003</v>
      </c>
      <c r="F1661" s="39">
        <v>1</v>
      </c>
      <c r="G1661" s="126">
        <v>0.70099999999999996</v>
      </c>
      <c r="H1661" s="38">
        <v>2.8849999999999998</v>
      </c>
      <c r="I1661" s="38">
        <v>2.8849999999999998</v>
      </c>
      <c r="J1661" s="41">
        <v>1</v>
      </c>
      <c r="K1661" s="41">
        <v>1</v>
      </c>
      <c r="L1661" s="41"/>
      <c r="M1661" s="37">
        <v>77957</v>
      </c>
      <c r="N1661" s="125" t="s">
        <v>166</v>
      </c>
    </row>
    <row r="1662" spans="1:14" x14ac:dyDescent="0.4">
      <c r="A1662" s="40" t="str">
        <f t="shared" si="25"/>
        <v>77962 JACKSON</v>
      </c>
      <c r="B1662" s="38">
        <v>0.8</v>
      </c>
      <c r="C1662" s="38">
        <v>0.8</v>
      </c>
      <c r="D1662" s="39">
        <v>0.68799999999999994</v>
      </c>
      <c r="E1662" s="39">
        <v>0.66400000000000003</v>
      </c>
      <c r="F1662" s="39">
        <v>1</v>
      </c>
      <c r="G1662" s="126">
        <v>0.70099999999999996</v>
      </c>
      <c r="H1662" s="38">
        <v>2.8849999999999998</v>
      </c>
      <c r="I1662" s="38">
        <v>2.8849999999999998</v>
      </c>
      <c r="J1662" s="41">
        <v>1</v>
      </c>
      <c r="K1662" s="41">
        <v>1</v>
      </c>
      <c r="L1662" s="41"/>
      <c r="M1662" s="37">
        <v>77962</v>
      </c>
      <c r="N1662" s="125" t="s">
        <v>166</v>
      </c>
    </row>
    <row r="1663" spans="1:14" x14ac:dyDescent="0.4">
      <c r="A1663" s="40" t="str">
        <f t="shared" si="25"/>
        <v>77963 GOLIAD</v>
      </c>
      <c r="B1663" s="38">
        <v>0.61</v>
      </c>
      <c r="C1663" s="38">
        <v>0.61</v>
      </c>
      <c r="D1663" s="39">
        <v>0.68799999999999994</v>
      </c>
      <c r="E1663" s="39">
        <v>0.66400000000000003</v>
      </c>
      <c r="F1663" s="39">
        <v>0.7</v>
      </c>
      <c r="G1663" s="126">
        <v>0.70099999999999996</v>
      </c>
      <c r="H1663" s="38">
        <v>0.95499999999999996</v>
      </c>
      <c r="I1663" s="38">
        <v>0.86</v>
      </c>
      <c r="J1663" s="41">
        <v>1</v>
      </c>
      <c r="K1663" s="41">
        <v>1</v>
      </c>
      <c r="L1663" s="41"/>
      <c r="M1663" s="37">
        <v>77963</v>
      </c>
      <c r="N1663" s="125" t="s">
        <v>255</v>
      </c>
    </row>
    <row r="1664" spans="1:14" x14ac:dyDescent="0.4">
      <c r="A1664" s="40" t="str">
        <f t="shared" si="25"/>
        <v>77964 COLORADO</v>
      </c>
      <c r="B1664" s="38">
        <v>0.8</v>
      </c>
      <c r="C1664" s="38">
        <v>0.8</v>
      </c>
      <c r="D1664" s="39">
        <v>0.68799999999999994</v>
      </c>
      <c r="E1664" s="39">
        <v>0.66400000000000003</v>
      </c>
      <c r="F1664" s="39">
        <v>0.7</v>
      </c>
      <c r="G1664" s="126">
        <v>0.70099999999999996</v>
      </c>
      <c r="H1664" s="38">
        <v>0.91</v>
      </c>
      <c r="I1664" s="38">
        <v>0.91</v>
      </c>
      <c r="J1664" s="41">
        <v>1</v>
      </c>
      <c r="K1664" s="41">
        <v>1</v>
      </c>
      <c r="L1664" s="41"/>
      <c r="M1664" s="37">
        <v>77964</v>
      </c>
      <c r="N1664" s="125" t="s">
        <v>243</v>
      </c>
    </row>
    <row r="1665" spans="1:14" x14ac:dyDescent="0.4">
      <c r="A1665" s="40" t="str">
        <f t="shared" si="25"/>
        <v>77964 LAVACA</v>
      </c>
      <c r="B1665" s="38">
        <v>0.70499999999999996</v>
      </c>
      <c r="C1665" s="38">
        <v>0.70499999999999996</v>
      </c>
      <c r="D1665" s="39">
        <v>0.68799999999999994</v>
      </c>
      <c r="E1665" s="39">
        <v>0.66400000000000003</v>
      </c>
      <c r="F1665" s="39">
        <v>1</v>
      </c>
      <c r="G1665" s="126">
        <v>0.70099999999999996</v>
      </c>
      <c r="H1665" s="38">
        <v>0.80500000000000005</v>
      </c>
      <c r="I1665" s="38">
        <v>0.80500000000000005</v>
      </c>
      <c r="J1665" s="41">
        <v>1</v>
      </c>
      <c r="K1665" s="41">
        <v>1</v>
      </c>
      <c r="L1665" s="41"/>
      <c r="M1665" s="37">
        <v>77964</v>
      </c>
      <c r="N1665" s="125" t="s">
        <v>257</v>
      </c>
    </row>
    <row r="1666" spans="1:14" x14ac:dyDescent="0.4">
      <c r="A1666" s="40" t="str">
        <f t="shared" si="25"/>
        <v>77964 VICTORIA</v>
      </c>
      <c r="B1666" s="38">
        <v>0.83</v>
      </c>
      <c r="C1666" s="38">
        <v>0.83</v>
      </c>
      <c r="D1666" s="39">
        <v>0.68799999999999994</v>
      </c>
      <c r="E1666" s="39">
        <v>0.66400000000000003</v>
      </c>
      <c r="F1666" s="39">
        <v>1</v>
      </c>
      <c r="G1666" s="126">
        <v>0.84099999999999997</v>
      </c>
      <c r="H1666" s="38">
        <v>2.9049999999999998</v>
      </c>
      <c r="I1666" s="38">
        <v>2.9049999999999998</v>
      </c>
      <c r="J1666" s="41">
        <v>1</v>
      </c>
      <c r="K1666" s="41">
        <v>1</v>
      </c>
      <c r="L1666" s="41"/>
      <c r="M1666" s="37">
        <v>77964</v>
      </c>
      <c r="N1666" s="125" t="s">
        <v>253</v>
      </c>
    </row>
    <row r="1667" spans="1:14" x14ac:dyDescent="0.4">
      <c r="A1667" s="40" t="str">
        <f t="shared" si="25"/>
        <v>77968 VICTORIA</v>
      </c>
      <c r="B1667" s="38">
        <v>0.83</v>
      </c>
      <c r="C1667" s="38">
        <v>0.83</v>
      </c>
      <c r="D1667" s="39">
        <v>0.68799999999999994</v>
      </c>
      <c r="E1667" s="39">
        <v>0.66400000000000003</v>
      </c>
      <c r="F1667" s="39">
        <v>1</v>
      </c>
      <c r="G1667" s="126">
        <v>0.84099999999999997</v>
      </c>
      <c r="H1667" s="38">
        <v>2.9049999999999998</v>
      </c>
      <c r="I1667" s="38">
        <v>2.9049999999999998</v>
      </c>
      <c r="J1667" s="41">
        <v>1</v>
      </c>
      <c r="K1667" s="41">
        <v>1</v>
      </c>
      <c r="L1667" s="41"/>
      <c r="M1667" s="37">
        <v>77968</v>
      </c>
      <c r="N1667" s="125" t="s">
        <v>253</v>
      </c>
    </row>
    <row r="1668" spans="1:14" x14ac:dyDescent="0.4">
      <c r="A1668" s="40" t="str">
        <f t="shared" si="25"/>
        <v>77971 JACKSON</v>
      </c>
      <c r="B1668" s="38">
        <v>0.8</v>
      </c>
      <c r="C1668" s="38">
        <v>0.8</v>
      </c>
      <c r="D1668" s="39">
        <v>0.68799999999999994</v>
      </c>
      <c r="E1668" s="39">
        <v>0.66400000000000003</v>
      </c>
      <c r="F1668" s="39">
        <v>1</v>
      </c>
      <c r="G1668" s="126">
        <v>0.70099999999999996</v>
      </c>
      <c r="H1668" s="38">
        <v>2.8849999999999998</v>
      </c>
      <c r="I1668" s="38">
        <v>2.8849999999999998</v>
      </c>
      <c r="J1668" s="41">
        <v>1</v>
      </c>
      <c r="K1668" s="41">
        <v>1</v>
      </c>
      <c r="L1668" s="41"/>
      <c r="M1668" s="37">
        <v>77971</v>
      </c>
      <c r="N1668" s="125" t="s">
        <v>166</v>
      </c>
    </row>
    <row r="1669" spans="1:14" x14ac:dyDescent="0.4">
      <c r="A1669" s="40" t="str">
        <f t="shared" si="25"/>
        <v>77974 DE WITT</v>
      </c>
      <c r="B1669" s="38">
        <v>0.68</v>
      </c>
      <c r="C1669" s="38">
        <v>0.68</v>
      </c>
      <c r="D1669" s="39">
        <v>0.68799999999999994</v>
      </c>
      <c r="E1669" s="39">
        <v>0.66400000000000003</v>
      </c>
      <c r="F1669" s="39">
        <v>0.7</v>
      </c>
      <c r="G1669" s="126">
        <v>0.70099999999999996</v>
      </c>
      <c r="H1669" s="38">
        <v>0.96</v>
      </c>
      <c r="I1669" s="38">
        <v>0.96</v>
      </c>
      <c r="J1669" s="41">
        <v>1</v>
      </c>
      <c r="K1669" s="41">
        <v>1</v>
      </c>
      <c r="L1669" s="41"/>
      <c r="M1669" s="37">
        <v>77974</v>
      </c>
      <c r="N1669" s="125" t="s">
        <v>254</v>
      </c>
    </row>
    <row r="1670" spans="1:14" x14ac:dyDescent="0.4">
      <c r="A1670" s="40" t="str">
        <f t="shared" si="25"/>
        <v>77974 VICTORIA</v>
      </c>
      <c r="B1670" s="38">
        <v>0.83</v>
      </c>
      <c r="C1670" s="38">
        <v>0.83</v>
      </c>
      <c r="D1670" s="39">
        <v>0.68799999999999994</v>
      </c>
      <c r="E1670" s="39">
        <v>0.66400000000000003</v>
      </c>
      <c r="F1670" s="39">
        <v>1</v>
      </c>
      <c r="G1670" s="126">
        <v>0.84099999999999997</v>
      </c>
      <c r="H1670" s="38">
        <v>2.9049999999999998</v>
      </c>
      <c r="I1670" s="38">
        <v>2.9049999999999998</v>
      </c>
      <c r="J1670" s="41">
        <v>1</v>
      </c>
      <c r="K1670" s="41">
        <v>1</v>
      </c>
      <c r="L1670" s="41"/>
      <c r="M1670" s="37">
        <v>77974</v>
      </c>
      <c r="N1670" s="125" t="s">
        <v>253</v>
      </c>
    </row>
    <row r="1671" spans="1:14" x14ac:dyDescent="0.4">
      <c r="A1671" s="40" t="str">
        <f t="shared" si="25"/>
        <v>77975 LAVACA</v>
      </c>
      <c r="B1671" s="38">
        <v>0.70499999999999996</v>
      </c>
      <c r="C1671" s="38">
        <v>0.70499999999999996</v>
      </c>
      <c r="D1671" s="39">
        <v>0.68799999999999994</v>
      </c>
      <c r="E1671" s="39">
        <v>0.66400000000000003</v>
      </c>
      <c r="F1671" s="39">
        <v>1</v>
      </c>
      <c r="G1671" s="126">
        <v>0.70099999999999996</v>
      </c>
      <c r="H1671" s="38">
        <v>0.80500000000000005</v>
      </c>
      <c r="I1671" s="38">
        <v>0.80500000000000005</v>
      </c>
      <c r="J1671" s="41">
        <v>1</v>
      </c>
      <c r="K1671" s="41">
        <v>1</v>
      </c>
      <c r="L1671" s="41"/>
      <c r="M1671" s="37">
        <v>77975</v>
      </c>
      <c r="N1671" s="125" t="s">
        <v>257</v>
      </c>
    </row>
    <row r="1672" spans="1:14" x14ac:dyDescent="0.4">
      <c r="A1672" s="40" t="str">
        <f t="shared" ref="A1672:A1735" si="26">M1672&amp;" "&amp;N1672</f>
        <v>77979 CALHOUN</v>
      </c>
      <c r="B1672" s="38">
        <v>0.86499999999999999</v>
      </c>
      <c r="C1672" s="38">
        <v>0.86499999999999999</v>
      </c>
      <c r="D1672" s="39">
        <v>0.68799999999999994</v>
      </c>
      <c r="E1672" s="39">
        <v>0.66400000000000003</v>
      </c>
      <c r="F1672" s="39">
        <v>1</v>
      </c>
      <c r="G1672" s="126">
        <v>0.84099999999999997</v>
      </c>
      <c r="H1672" s="38">
        <v>2.855</v>
      </c>
      <c r="I1672" s="38">
        <v>2.855</v>
      </c>
      <c r="J1672" s="41">
        <v>1</v>
      </c>
      <c r="K1672" s="41">
        <v>1</v>
      </c>
      <c r="L1672" s="41"/>
      <c r="M1672" s="37">
        <v>77979</v>
      </c>
      <c r="N1672" s="125" t="s">
        <v>244</v>
      </c>
    </row>
    <row r="1673" spans="1:14" x14ac:dyDescent="0.4">
      <c r="A1673" s="40" t="str">
        <f t="shared" si="26"/>
        <v>77979 JACKSON</v>
      </c>
      <c r="B1673" s="38">
        <v>0.8</v>
      </c>
      <c r="C1673" s="38">
        <v>0.8</v>
      </c>
      <c r="D1673" s="39">
        <v>0.68799999999999994</v>
      </c>
      <c r="E1673" s="39">
        <v>0.66400000000000003</v>
      </c>
      <c r="F1673" s="39">
        <v>1</v>
      </c>
      <c r="G1673" s="126">
        <v>0.70099999999999996</v>
      </c>
      <c r="H1673" s="38">
        <v>2.8849999999999998</v>
      </c>
      <c r="I1673" s="38">
        <v>2.8849999999999998</v>
      </c>
      <c r="J1673" s="41">
        <v>1</v>
      </c>
      <c r="K1673" s="41">
        <v>1</v>
      </c>
      <c r="L1673" s="41"/>
      <c r="M1673" s="37">
        <v>77979</v>
      </c>
      <c r="N1673" s="125" t="s">
        <v>166</v>
      </c>
    </row>
    <row r="1674" spans="1:14" x14ac:dyDescent="0.4">
      <c r="A1674" s="40" t="str">
        <f t="shared" si="26"/>
        <v>77979 VICTORIA</v>
      </c>
      <c r="B1674" s="38">
        <v>0.83</v>
      </c>
      <c r="C1674" s="38">
        <v>0.83</v>
      </c>
      <c r="D1674" s="39">
        <v>0.68799999999999994</v>
      </c>
      <c r="E1674" s="39">
        <v>0.66400000000000003</v>
      </c>
      <c r="F1674" s="39">
        <v>1</v>
      </c>
      <c r="G1674" s="126">
        <v>0.84099999999999997</v>
      </c>
      <c r="H1674" s="38">
        <v>2.9049999999999998</v>
      </c>
      <c r="I1674" s="38">
        <v>2.9049999999999998</v>
      </c>
      <c r="J1674" s="41">
        <v>1</v>
      </c>
      <c r="K1674" s="41">
        <v>1</v>
      </c>
      <c r="L1674" s="41"/>
      <c r="M1674" s="37">
        <v>77979</v>
      </c>
      <c r="N1674" s="125" t="s">
        <v>253</v>
      </c>
    </row>
    <row r="1675" spans="1:14" x14ac:dyDescent="0.4">
      <c r="A1675" s="40" t="str">
        <f t="shared" si="26"/>
        <v>77982 CALHOUN</v>
      </c>
      <c r="B1675" s="38">
        <v>0.86499999999999999</v>
      </c>
      <c r="C1675" s="38">
        <v>0.86499999999999999</v>
      </c>
      <c r="D1675" s="39">
        <v>0.68799999999999994</v>
      </c>
      <c r="E1675" s="39">
        <v>0.66400000000000003</v>
      </c>
      <c r="F1675" s="39">
        <v>1</v>
      </c>
      <c r="G1675" s="126">
        <v>0.84099999999999997</v>
      </c>
      <c r="H1675" s="38">
        <v>2.855</v>
      </c>
      <c r="I1675" s="38">
        <v>2.855</v>
      </c>
      <c r="J1675" s="41">
        <v>1</v>
      </c>
      <c r="K1675" s="41">
        <v>1</v>
      </c>
      <c r="L1675" s="41"/>
      <c r="M1675" s="37">
        <v>77982</v>
      </c>
      <c r="N1675" s="125" t="s">
        <v>244</v>
      </c>
    </row>
    <row r="1676" spans="1:14" x14ac:dyDescent="0.4">
      <c r="A1676" s="40" t="str">
        <f t="shared" si="26"/>
        <v>77983 CALHOUN</v>
      </c>
      <c r="B1676" s="38">
        <v>0.86499999999999999</v>
      </c>
      <c r="C1676" s="38">
        <v>0.86499999999999999</v>
      </c>
      <c r="D1676" s="39">
        <v>0.68799999999999994</v>
      </c>
      <c r="E1676" s="39">
        <v>0.66400000000000003</v>
      </c>
      <c r="F1676" s="39">
        <v>1</v>
      </c>
      <c r="G1676" s="126">
        <v>0.84099999999999997</v>
      </c>
      <c r="H1676" s="38">
        <v>2.855</v>
      </c>
      <c r="I1676" s="38">
        <v>2.855</v>
      </c>
      <c r="J1676" s="41">
        <v>1</v>
      </c>
      <c r="K1676" s="41">
        <v>1</v>
      </c>
      <c r="L1676" s="41"/>
      <c r="M1676" s="37">
        <v>77983</v>
      </c>
      <c r="N1676" s="125" t="s">
        <v>244</v>
      </c>
    </row>
    <row r="1677" spans="1:14" x14ac:dyDescent="0.4">
      <c r="A1677" s="40" t="str">
        <f t="shared" si="26"/>
        <v>77984 DE WITT</v>
      </c>
      <c r="B1677" s="38">
        <v>0.68</v>
      </c>
      <c r="C1677" s="38">
        <v>0.68</v>
      </c>
      <c r="D1677" s="39">
        <v>0.68799999999999994</v>
      </c>
      <c r="E1677" s="39">
        <v>0.66400000000000003</v>
      </c>
      <c r="F1677" s="39">
        <v>0.7</v>
      </c>
      <c r="G1677" s="126">
        <v>0.70099999999999996</v>
      </c>
      <c r="H1677" s="38">
        <v>0.96</v>
      </c>
      <c r="I1677" s="38">
        <v>0.96</v>
      </c>
      <c r="J1677" s="41">
        <v>1</v>
      </c>
      <c r="K1677" s="41">
        <v>1</v>
      </c>
      <c r="L1677" s="41"/>
      <c r="M1677" s="37">
        <v>77984</v>
      </c>
      <c r="N1677" s="125" t="s">
        <v>254</v>
      </c>
    </row>
    <row r="1678" spans="1:14" x14ac:dyDescent="0.4">
      <c r="A1678" s="40" t="str">
        <f t="shared" si="26"/>
        <v>77984 GONZALES</v>
      </c>
      <c r="B1678" s="38">
        <v>0.8</v>
      </c>
      <c r="C1678" s="38">
        <v>0.8</v>
      </c>
      <c r="D1678" s="39">
        <v>0.68799999999999994</v>
      </c>
      <c r="E1678" s="39">
        <v>0.66400000000000003</v>
      </c>
      <c r="F1678" s="39">
        <v>0.7</v>
      </c>
      <c r="G1678" s="126">
        <v>0.70099999999999996</v>
      </c>
      <c r="H1678" s="38">
        <v>0.98</v>
      </c>
      <c r="I1678" s="38">
        <v>0.98</v>
      </c>
      <c r="J1678" s="41">
        <v>1</v>
      </c>
      <c r="K1678" s="41">
        <v>1</v>
      </c>
      <c r="L1678" s="41"/>
      <c r="M1678" s="37">
        <v>77984</v>
      </c>
      <c r="N1678" s="125" t="s">
        <v>256</v>
      </c>
    </row>
    <row r="1679" spans="1:14" x14ac:dyDescent="0.4">
      <c r="A1679" s="40" t="str">
        <f t="shared" si="26"/>
        <v>77984 LAVACA</v>
      </c>
      <c r="B1679" s="38">
        <v>0.70499999999999996</v>
      </c>
      <c r="C1679" s="38">
        <v>0.70499999999999996</v>
      </c>
      <c r="D1679" s="39">
        <v>0.68799999999999994</v>
      </c>
      <c r="E1679" s="39">
        <v>0.66400000000000003</v>
      </c>
      <c r="F1679" s="39">
        <v>1</v>
      </c>
      <c r="G1679" s="126">
        <v>0.70099999999999996</v>
      </c>
      <c r="H1679" s="38">
        <v>0.80500000000000005</v>
      </c>
      <c r="I1679" s="38">
        <v>0.80500000000000005</v>
      </c>
      <c r="J1679" s="41">
        <v>1</v>
      </c>
      <c r="K1679" s="41">
        <v>1</v>
      </c>
      <c r="L1679" s="41"/>
      <c r="M1679" s="37">
        <v>77984</v>
      </c>
      <c r="N1679" s="125" t="s">
        <v>257</v>
      </c>
    </row>
    <row r="1680" spans="1:14" x14ac:dyDescent="0.4">
      <c r="A1680" s="40" t="str">
        <f t="shared" si="26"/>
        <v>77990 CALHOUN</v>
      </c>
      <c r="B1680" s="38">
        <v>0.86499999999999999</v>
      </c>
      <c r="C1680" s="38">
        <v>0.86499999999999999</v>
      </c>
      <c r="D1680" s="39">
        <v>0.68799999999999994</v>
      </c>
      <c r="E1680" s="39">
        <v>0.66400000000000003</v>
      </c>
      <c r="F1680" s="39">
        <v>1</v>
      </c>
      <c r="G1680" s="126">
        <v>0.84099999999999997</v>
      </c>
      <c r="H1680" s="38">
        <v>2.855</v>
      </c>
      <c r="I1680" s="38">
        <v>2.855</v>
      </c>
      <c r="J1680" s="41">
        <v>1</v>
      </c>
      <c r="K1680" s="41">
        <v>1</v>
      </c>
      <c r="L1680" s="41"/>
      <c r="M1680" s="37">
        <v>77990</v>
      </c>
      <c r="N1680" s="125" t="s">
        <v>244</v>
      </c>
    </row>
    <row r="1681" spans="1:14" x14ac:dyDescent="0.4">
      <c r="A1681" s="40" t="str">
        <f t="shared" si="26"/>
        <v>77990 REFUGIO</v>
      </c>
      <c r="B1681" s="38">
        <v>0.53</v>
      </c>
      <c r="C1681" s="38">
        <v>0.53</v>
      </c>
      <c r="D1681" s="39">
        <v>0.68799999999999994</v>
      </c>
      <c r="E1681" s="39">
        <v>0.66400000000000003</v>
      </c>
      <c r="F1681" s="39">
        <v>1</v>
      </c>
      <c r="G1681" s="126">
        <v>0.72199999999999998</v>
      </c>
      <c r="H1681" s="38">
        <v>0.94499999999999995</v>
      </c>
      <c r="I1681" s="38">
        <v>0.86</v>
      </c>
      <c r="J1681" s="41">
        <v>1</v>
      </c>
      <c r="K1681" s="41">
        <v>1</v>
      </c>
      <c r="L1681" s="41"/>
      <c r="M1681" s="37">
        <v>77990</v>
      </c>
      <c r="N1681" s="125" t="s">
        <v>258</v>
      </c>
    </row>
    <row r="1682" spans="1:14" x14ac:dyDescent="0.4">
      <c r="A1682" s="40" t="str">
        <f t="shared" si="26"/>
        <v>77994 DE WITT</v>
      </c>
      <c r="B1682" s="38">
        <v>0.68</v>
      </c>
      <c r="C1682" s="38">
        <v>0.68</v>
      </c>
      <c r="D1682" s="39">
        <v>0.68799999999999994</v>
      </c>
      <c r="E1682" s="39">
        <v>0.66400000000000003</v>
      </c>
      <c r="F1682" s="39">
        <v>0.7</v>
      </c>
      <c r="G1682" s="126">
        <v>0.70099999999999996</v>
      </c>
      <c r="H1682" s="38">
        <v>0.96</v>
      </c>
      <c r="I1682" s="38">
        <v>0.96</v>
      </c>
      <c r="J1682" s="41">
        <v>1</v>
      </c>
      <c r="K1682" s="41">
        <v>1</v>
      </c>
      <c r="L1682" s="41"/>
      <c r="M1682" s="37">
        <v>77994</v>
      </c>
      <c r="N1682" s="125" t="s">
        <v>254</v>
      </c>
    </row>
    <row r="1683" spans="1:14" x14ac:dyDescent="0.4">
      <c r="A1683" s="40" t="str">
        <f t="shared" si="26"/>
        <v>77994 GONZALES</v>
      </c>
      <c r="B1683" s="38">
        <v>0.8</v>
      </c>
      <c r="C1683" s="38">
        <v>0.8</v>
      </c>
      <c r="D1683" s="39">
        <v>0.68799999999999994</v>
      </c>
      <c r="E1683" s="39">
        <v>0.66400000000000003</v>
      </c>
      <c r="F1683" s="39">
        <v>0.7</v>
      </c>
      <c r="G1683" s="126">
        <v>0.70099999999999996</v>
      </c>
      <c r="H1683" s="38">
        <v>0.98</v>
      </c>
      <c r="I1683" s="38">
        <v>0.98</v>
      </c>
      <c r="J1683" s="41">
        <v>1</v>
      </c>
      <c r="K1683" s="41">
        <v>1</v>
      </c>
      <c r="L1683" s="41"/>
      <c r="M1683" s="37">
        <v>77994</v>
      </c>
      <c r="N1683" s="125" t="s">
        <v>256</v>
      </c>
    </row>
    <row r="1684" spans="1:14" x14ac:dyDescent="0.4">
      <c r="A1684" s="40" t="str">
        <f t="shared" si="26"/>
        <v>77995 DE WITT</v>
      </c>
      <c r="B1684" s="38">
        <v>0.68</v>
      </c>
      <c r="C1684" s="38">
        <v>0.68</v>
      </c>
      <c r="D1684" s="39">
        <v>0.68799999999999994</v>
      </c>
      <c r="E1684" s="39">
        <v>0.66400000000000003</v>
      </c>
      <c r="F1684" s="39">
        <v>0.7</v>
      </c>
      <c r="G1684" s="126">
        <v>0.70099999999999996</v>
      </c>
      <c r="H1684" s="38">
        <v>0.96</v>
      </c>
      <c r="I1684" s="38">
        <v>0.96</v>
      </c>
      <c r="J1684" s="41">
        <v>1</v>
      </c>
      <c r="K1684" s="41">
        <v>1</v>
      </c>
      <c r="L1684" s="41"/>
      <c r="M1684" s="37">
        <v>77995</v>
      </c>
      <c r="N1684" s="125" t="s">
        <v>254</v>
      </c>
    </row>
    <row r="1685" spans="1:14" x14ac:dyDescent="0.4">
      <c r="A1685" s="40" t="str">
        <f t="shared" si="26"/>
        <v>77995 LAVACA</v>
      </c>
      <c r="B1685" s="38">
        <v>0.70499999999999996</v>
      </c>
      <c r="C1685" s="38">
        <v>0.70499999999999996</v>
      </c>
      <c r="D1685" s="39">
        <v>0.68799999999999994</v>
      </c>
      <c r="E1685" s="39">
        <v>0.66400000000000003</v>
      </c>
      <c r="F1685" s="39">
        <v>1</v>
      </c>
      <c r="G1685" s="126">
        <v>0.70099999999999996</v>
      </c>
      <c r="H1685" s="38">
        <v>0.80500000000000005</v>
      </c>
      <c r="I1685" s="38">
        <v>0.80500000000000005</v>
      </c>
      <c r="J1685" s="41">
        <v>1</v>
      </c>
      <c r="K1685" s="41">
        <v>1</v>
      </c>
      <c r="L1685" s="41"/>
      <c r="M1685" s="37">
        <v>77995</v>
      </c>
      <c r="N1685" s="125" t="s">
        <v>257</v>
      </c>
    </row>
    <row r="1686" spans="1:14" x14ac:dyDescent="0.4">
      <c r="A1686" s="40" t="str">
        <f t="shared" si="26"/>
        <v>77995 VICTORIA</v>
      </c>
      <c r="B1686" s="38">
        <v>0.83</v>
      </c>
      <c r="C1686" s="38">
        <v>0.83</v>
      </c>
      <c r="D1686" s="39">
        <v>0.68799999999999994</v>
      </c>
      <c r="E1686" s="39">
        <v>0.66400000000000003</v>
      </c>
      <c r="F1686" s="39">
        <v>1</v>
      </c>
      <c r="G1686" s="126">
        <v>0.84099999999999997</v>
      </c>
      <c r="H1686" s="38">
        <v>2.9049999999999998</v>
      </c>
      <c r="I1686" s="38">
        <v>2.9049999999999998</v>
      </c>
      <c r="J1686" s="41">
        <v>1</v>
      </c>
      <c r="K1686" s="41">
        <v>1</v>
      </c>
      <c r="L1686" s="41"/>
      <c r="M1686" s="37">
        <v>77995</v>
      </c>
      <c r="N1686" s="125" t="s">
        <v>253</v>
      </c>
    </row>
    <row r="1687" spans="1:14" x14ac:dyDescent="0.4">
      <c r="A1687" s="40" t="str">
        <f t="shared" si="26"/>
        <v>78002 ATASCOSA</v>
      </c>
      <c r="B1687" s="38">
        <v>0.79500000000000004</v>
      </c>
      <c r="C1687" s="38">
        <v>0.79500000000000004</v>
      </c>
      <c r="D1687" s="39">
        <v>0.68799999999999994</v>
      </c>
      <c r="E1687" s="39">
        <v>0.66400000000000003</v>
      </c>
      <c r="F1687" s="39">
        <v>0.7</v>
      </c>
      <c r="G1687" s="126">
        <v>0.74299999999999999</v>
      </c>
      <c r="H1687" s="38">
        <v>0.97499999999999998</v>
      </c>
      <c r="I1687" s="38">
        <v>0.97499999999999998</v>
      </c>
      <c r="J1687" s="41">
        <v>1</v>
      </c>
      <c r="K1687" s="41">
        <v>1</v>
      </c>
      <c r="L1687" s="41"/>
      <c r="M1687" s="37">
        <v>78002</v>
      </c>
      <c r="N1687" s="125" t="s">
        <v>259</v>
      </c>
    </row>
    <row r="1688" spans="1:14" x14ac:dyDescent="0.4">
      <c r="A1688" s="40" t="str">
        <f t="shared" si="26"/>
        <v>78002 BEXAR</v>
      </c>
      <c r="B1688" s="38">
        <v>0.88</v>
      </c>
      <c r="C1688" s="38">
        <v>0.88</v>
      </c>
      <c r="D1688" s="39">
        <v>1</v>
      </c>
      <c r="E1688" s="39">
        <v>0.77900000000000003</v>
      </c>
      <c r="F1688" s="39">
        <v>1</v>
      </c>
      <c r="G1688" s="126">
        <v>0.93899999999999995</v>
      </c>
      <c r="H1688" s="38">
        <v>0.89</v>
      </c>
      <c r="I1688" s="38">
        <v>0.89</v>
      </c>
      <c r="J1688" s="41">
        <v>1</v>
      </c>
      <c r="K1688" s="41">
        <v>1</v>
      </c>
      <c r="L1688" s="41"/>
      <c r="M1688" s="37">
        <v>78002</v>
      </c>
      <c r="N1688" s="125" t="s">
        <v>260</v>
      </c>
    </row>
    <row r="1689" spans="1:14" x14ac:dyDescent="0.4">
      <c r="A1689" s="40" t="str">
        <f t="shared" si="26"/>
        <v>78003 BANDERA</v>
      </c>
      <c r="B1689" s="38">
        <v>0.68</v>
      </c>
      <c r="C1689" s="38">
        <v>0.68</v>
      </c>
      <c r="D1689" s="39">
        <v>0.68799999999999994</v>
      </c>
      <c r="E1689" s="39">
        <v>0.66400000000000003</v>
      </c>
      <c r="F1689" s="39">
        <v>0.7</v>
      </c>
      <c r="G1689" s="126">
        <v>0.70099999999999996</v>
      </c>
      <c r="H1689" s="38">
        <v>1.095</v>
      </c>
      <c r="I1689" s="38">
        <v>1.095</v>
      </c>
      <c r="J1689" s="41">
        <v>1</v>
      </c>
      <c r="K1689" s="41">
        <v>1</v>
      </c>
      <c r="L1689" s="41"/>
      <c r="M1689" s="37">
        <v>78003</v>
      </c>
      <c r="N1689" s="125" t="s">
        <v>261</v>
      </c>
    </row>
    <row r="1690" spans="1:14" x14ac:dyDescent="0.4">
      <c r="A1690" s="40" t="str">
        <f t="shared" si="26"/>
        <v>78003 MEDINA</v>
      </c>
      <c r="B1690" s="38">
        <v>0.53</v>
      </c>
      <c r="C1690" s="38">
        <v>0.53</v>
      </c>
      <c r="D1690" s="39">
        <v>0.68799999999999994</v>
      </c>
      <c r="E1690" s="39">
        <v>0.66400000000000003</v>
      </c>
      <c r="F1690" s="39">
        <v>1</v>
      </c>
      <c r="G1690" s="126">
        <v>0.72199999999999998</v>
      </c>
      <c r="H1690" s="38">
        <v>0.94499999999999995</v>
      </c>
      <c r="I1690" s="38">
        <v>0.86</v>
      </c>
      <c r="J1690" s="41">
        <v>1</v>
      </c>
      <c r="K1690" s="41">
        <v>1</v>
      </c>
      <c r="L1690" s="41"/>
      <c r="M1690" s="37">
        <v>78003</v>
      </c>
      <c r="N1690" s="125" t="s">
        <v>262</v>
      </c>
    </row>
    <row r="1691" spans="1:14" x14ac:dyDescent="0.4">
      <c r="A1691" s="40" t="str">
        <f t="shared" si="26"/>
        <v>78004 KENDALL</v>
      </c>
      <c r="B1691" s="38">
        <v>0.62</v>
      </c>
      <c r="C1691" s="38">
        <v>0.62</v>
      </c>
      <c r="D1691" s="39">
        <v>0.68799999999999994</v>
      </c>
      <c r="E1691" s="39">
        <v>0.66400000000000003</v>
      </c>
      <c r="F1691" s="39">
        <v>0.7</v>
      </c>
      <c r="G1691" s="126">
        <v>0.70099999999999996</v>
      </c>
      <c r="H1691" s="38">
        <v>0.98</v>
      </c>
      <c r="I1691" s="38">
        <v>0.98</v>
      </c>
      <c r="J1691" s="41">
        <v>1</v>
      </c>
      <c r="K1691" s="41">
        <v>1</v>
      </c>
      <c r="L1691" s="41"/>
      <c r="M1691" s="37">
        <v>78004</v>
      </c>
      <c r="N1691" s="125" t="s">
        <v>263</v>
      </c>
    </row>
    <row r="1692" spans="1:14" x14ac:dyDescent="0.4">
      <c r="A1692" s="40" t="str">
        <f t="shared" si="26"/>
        <v>78005 ATASCOSA</v>
      </c>
      <c r="B1692" s="38">
        <v>0.79500000000000004</v>
      </c>
      <c r="C1692" s="38">
        <v>0.79500000000000004</v>
      </c>
      <c r="D1692" s="39">
        <v>0.68799999999999994</v>
      </c>
      <c r="E1692" s="39">
        <v>0.66400000000000003</v>
      </c>
      <c r="F1692" s="39">
        <v>0.7</v>
      </c>
      <c r="G1692" s="126">
        <v>0.74299999999999999</v>
      </c>
      <c r="H1692" s="38">
        <v>0.97499999999999998</v>
      </c>
      <c r="I1692" s="38">
        <v>0.97499999999999998</v>
      </c>
      <c r="J1692" s="41">
        <v>1</v>
      </c>
      <c r="K1692" s="41">
        <v>1</v>
      </c>
      <c r="L1692" s="41"/>
      <c r="M1692" s="37">
        <v>78005</v>
      </c>
      <c r="N1692" s="125" t="s">
        <v>259</v>
      </c>
    </row>
    <row r="1693" spans="1:14" x14ac:dyDescent="0.4">
      <c r="A1693" s="40" t="str">
        <f t="shared" si="26"/>
        <v>78005 FRIO</v>
      </c>
      <c r="B1693" s="38">
        <v>0.70499999999999996</v>
      </c>
      <c r="C1693" s="38">
        <v>0.70499999999999996</v>
      </c>
      <c r="D1693" s="39">
        <v>0.68799999999999994</v>
      </c>
      <c r="E1693" s="39">
        <v>0.66400000000000003</v>
      </c>
      <c r="F1693" s="39">
        <v>1</v>
      </c>
      <c r="G1693" s="126">
        <v>0.71299999999999997</v>
      </c>
      <c r="H1693" s="38">
        <v>1.0149999999999999</v>
      </c>
      <c r="I1693" s="38">
        <v>0.91500000000000004</v>
      </c>
      <c r="J1693" s="41">
        <v>1</v>
      </c>
      <c r="K1693" s="41">
        <v>1</v>
      </c>
      <c r="L1693" s="41"/>
      <c r="M1693" s="37">
        <v>78005</v>
      </c>
      <c r="N1693" s="125" t="s">
        <v>264</v>
      </c>
    </row>
    <row r="1694" spans="1:14" x14ac:dyDescent="0.4">
      <c r="A1694" s="40" t="str">
        <f t="shared" si="26"/>
        <v>78006 BEXAR</v>
      </c>
      <c r="B1694" s="38">
        <v>0.88</v>
      </c>
      <c r="C1694" s="38">
        <v>0.88</v>
      </c>
      <c r="D1694" s="39">
        <v>1</v>
      </c>
      <c r="E1694" s="39">
        <v>0.77900000000000003</v>
      </c>
      <c r="F1694" s="39">
        <v>1</v>
      </c>
      <c r="G1694" s="126">
        <v>0.93899999999999995</v>
      </c>
      <c r="H1694" s="38">
        <v>0.89</v>
      </c>
      <c r="I1694" s="38">
        <v>0.89</v>
      </c>
      <c r="J1694" s="41">
        <v>1</v>
      </c>
      <c r="K1694" s="41">
        <v>1</v>
      </c>
      <c r="L1694" s="41"/>
      <c r="M1694" s="37">
        <v>78006</v>
      </c>
      <c r="N1694" s="125" t="s">
        <v>260</v>
      </c>
    </row>
    <row r="1695" spans="1:14" x14ac:dyDescent="0.4">
      <c r="A1695" s="40" t="str">
        <f t="shared" si="26"/>
        <v>78006 COMAL</v>
      </c>
      <c r="B1695" s="38">
        <v>0.67500000000000004</v>
      </c>
      <c r="C1695" s="38">
        <v>0.67500000000000004</v>
      </c>
      <c r="D1695" s="39">
        <v>0.68799999999999994</v>
      </c>
      <c r="E1695" s="39">
        <v>0.66400000000000003</v>
      </c>
      <c r="F1695" s="39">
        <v>0.7</v>
      </c>
      <c r="G1695" s="126">
        <v>0.79</v>
      </c>
      <c r="H1695" s="38">
        <v>0.88500000000000001</v>
      </c>
      <c r="I1695" s="38">
        <v>0.88500000000000001</v>
      </c>
      <c r="J1695" s="41">
        <v>1</v>
      </c>
      <c r="K1695" s="41">
        <v>1</v>
      </c>
      <c r="L1695" s="41"/>
      <c r="M1695" s="37">
        <v>78006</v>
      </c>
      <c r="N1695" s="125" t="s">
        <v>265</v>
      </c>
    </row>
    <row r="1696" spans="1:14" x14ac:dyDescent="0.4">
      <c r="A1696" s="40" t="str">
        <f t="shared" si="26"/>
        <v>78006 KENDALL</v>
      </c>
      <c r="B1696" s="38">
        <v>0.62</v>
      </c>
      <c r="C1696" s="38">
        <v>0.62</v>
      </c>
      <c r="D1696" s="39">
        <v>0.68799999999999994</v>
      </c>
      <c r="E1696" s="39">
        <v>0.66400000000000003</v>
      </c>
      <c r="F1696" s="39">
        <v>0.7</v>
      </c>
      <c r="G1696" s="126">
        <v>0.70099999999999996</v>
      </c>
      <c r="H1696" s="38">
        <v>0.98</v>
      </c>
      <c r="I1696" s="38">
        <v>0.98</v>
      </c>
      <c r="J1696" s="41">
        <v>1</v>
      </c>
      <c r="K1696" s="41">
        <v>1</v>
      </c>
      <c r="L1696" s="41"/>
      <c r="M1696" s="37">
        <v>78006</v>
      </c>
      <c r="N1696" s="125" t="s">
        <v>263</v>
      </c>
    </row>
    <row r="1697" spans="1:14" x14ac:dyDescent="0.4">
      <c r="A1697" s="40" t="str">
        <f t="shared" si="26"/>
        <v>78007 MCMULLEN</v>
      </c>
      <c r="B1697" s="38">
        <v>0.53</v>
      </c>
      <c r="C1697" s="38">
        <v>0.53</v>
      </c>
      <c r="D1697" s="39">
        <v>0.68799999999999994</v>
      </c>
      <c r="E1697" s="39">
        <v>0.66400000000000003</v>
      </c>
      <c r="F1697" s="39">
        <v>1</v>
      </c>
      <c r="G1697" s="126">
        <v>0.72199999999999998</v>
      </c>
      <c r="H1697" s="38">
        <v>0.94499999999999995</v>
      </c>
      <c r="I1697" s="38">
        <v>0.86</v>
      </c>
      <c r="J1697" s="41">
        <v>1</v>
      </c>
      <c r="K1697" s="41">
        <v>1</v>
      </c>
      <c r="L1697" s="41"/>
      <c r="M1697" s="37">
        <v>78007</v>
      </c>
      <c r="N1697" s="125" t="s">
        <v>266</v>
      </c>
    </row>
    <row r="1698" spans="1:14" x14ac:dyDescent="0.4">
      <c r="A1698" s="40" t="str">
        <f t="shared" si="26"/>
        <v>78008 ATASCOSA</v>
      </c>
      <c r="B1698" s="38">
        <v>0.79500000000000004</v>
      </c>
      <c r="C1698" s="38">
        <v>0.79500000000000004</v>
      </c>
      <c r="D1698" s="39">
        <v>0.68799999999999994</v>
      </c>
      <c r="E1698" s="39">
        <v>0.66400000000000003</v>
      </c>
      <c r="F1698" s="39">
        <v>0.7</v>
      </c>
      <c r="G1698" s="126">
        <v>0.74299999999999999</v>
      </c>
      <c r="H1698" s="38">
        <v>0.97499999999999998</v>
      </c>
      <c r="I1698" s="38">
        <v>0.97499999999999998</v>
      </c>
      <c r="J1698" s="41">
        <v>1</v>
      </c>
      <c r="K1698" s="41">
        <v>1</v>
      </c>
      <c r="L1698" s="41"/>
      <c r="M1698" s="37">
        <v>78008</v>
      </c>
      <c r="N1698" s="125" t="s">
        <v>259</v>
      </c>
    </row>
    <row r="1699" spans="1:14" x14ac:dyDescent="0.4">
      <c r="A1699" s="40" t="str">
        <f t="shared" si="26"/>
        <v>78008 LIVE OAK</v>
      </c>
      <c r="B1699" s="38">
        <v>0.53</v>
      </c>
      <c r="C1699" s="38">
        <v>0.53</v>
      </c>
      <c r="D1699" s="39">
        <v>0.68799999999999994</v>
      </c>
      <c r="E1699" s="39">
        <v>0.66400000000000003</v>
      </c>
      <c r="F1699" s="39">
        <v>1</v>
      </c>
      <c r="G1699" s="126">
        <v>0.72199999999999998</v>
      </c>
      <c r="H1699" s="38">
        <v>0.94499999999999995</v>
      </c>
      <c r="I1699" s="38">
        <v>0.86</v>
      </c>
      <c r="J1699" s="41">
        <v>1</v>
      </c>
      <c r="K1699" s="41">
        <v>1</v>
      </c>
      <c r="L1699" s="41"/>
      <c r="M1699" s="37">
        <v>78008</v>
      </c>
      <c r="N1699" s="125" t="s">
        <v>267</v>
      </c>
    </row>
    <row r="1700" spans="1:14" x14ac:dyDescent="0.4">
      <c r="A1700" s="40" t="str">
        <f t="shared" si="26"/>
        <v>78009 BEXAR</v>
      </c>
      <c r="B1700" s="38">
        <v>0.86</v>
      </c>
      <c r="C1700" s="38">
        <v>0.86</v>
      </c>
      <c r="D1700" s="39">
        <v>1</v>
      </c>
      <c r="E1700" s="39">
        <v>0.77900000000000003</v>
      </c>
      <c r="F1700" s="39">
        <v>1</v>
      </c>
      <c r="G1700" s="126">
        <v>0.93899999999999995</v>
      </c>
      <c r="H1700" s="38">
        <v>0.96</v>
      </c>
      <c r="I1700" s="38">
        <v>0.96</v>
      </c>
      <c r="J1700" s="41">
        <v>1</v>
      </c>
      <c r="K1700" s="41">
        <v>1</v>
      </c>
      <c r="L1700" s="41"/>
      <c r="M1700" s="37">
        <v>78009</v>
      </c>
      <c r="N1700" s="125" t="s">
        <v>260</v>
      </c>
    </row>
    <row r="1701" spans="1:14" x14ac:dyDescent="0.4">
      <c r="A1701" s="40" t="str">
        <f t="shared" si="26"/>
        <v>78009 MEDINA</v>
      </c>
      <c r="B1701" s="38">
        <v>0.53</v>
      </c>
      <c r="C1701" s="38">
        <v>0.53</v>
      </c>
      <c r="D1701" s="39">
        <v>0.68799999999999994</v>
      </c>
      <c r="E1701" s="39">
        <v>0.66400000000000003</v>
      </c>
      <c r="F1701" s="39">
        <v>1</v>
      </c>
      <c r="G1701" s="126">
        <v>0.72199999999999998</v>
      </c>
      <c r="H1701" s="38">
        <v>0.94499999999999995</v>
      </c>
      <c r="I1701" s="38">
        <v>0.86</v>
      </c>
      <c r="J1701" s="41">
        <v>1</v>
      </c>
      <c r="K1701" s="41">
        <v>1</v>
      </c>
      <c r="L1701" s="41"/>
      <c r="M1701" s="37">
        <v>78009</v>
      </c>
      <c r="N1701" s="125" t="s">
        <v>262</v>
      </c>
    </row>
    <row r="1702" spans="1:14" x14ac:dyDescent="0.4">
      <c r="A1702" s="40" t="str">
        <f t="shared" si="26"/>
        <v>78010 KERR</v>
      </c>
      <c r="B1702" s="38">
        <v>0.71499999999999997</v>
      </c>
      <c r="C1702" s="38">
        <v>0.71499999999999997</v>
      </c>
      <c r="D1702" s="39">
        <v>0.68799999999999994</v>
      </c>
      <c r="E1702" s="39">
        <v>0.66400000000000003</v>
      </c>
      <c r="F1702" s="39">
        <v>0.7</v>
      </c>
      <c r="G1702" s="126">
        <v>0.70099999999999996</v>
      </c>
      <c r="H1702" s="38">
        <v>0.91</v>
      </c>
      <c r="I1702" s="38">
        <v>0.91</v>
      </c>
      <c r="J1702" s="41">
        <v>1</v>
      </c>
      <c r="K1702" s="41">
        <v>1</v>
      </c>
      <c r="L1702" s="41"/>
      <c r="M1702" s="37">
        <v>78010</v>
      </c>
      <c r="N1702" s="125" t="s">
        <v>218</v>
      </c>
    </row>
    <row r="1703" spans="1:14" x14ac:dyDescent="0.4">
      <c r="A1703" s="40" t="str">
        <f t="shared" si="26"/>
        <v>78011 ATASCOSA</v>
      </c>
      <c r="B1703" s="38">
        <v>0.79500000000000004</v>
      </c>
      <c r="C1703" s="38">
        <v>0.79500000000000004</v>
      </c>
      <c r="D1703" s="39">
        <v>0.68799999999999994</v>
      </c>
      <c r="E1703" s="39">
        <v>0.66400000000000003</v>
      </c>
      <c r="F1703" s="39">
        <v>0.7</v>
      </c>
      <c r="G1703" s="126">
        <v>0.74299999999999999</v>
      </c>
      <c r="H1703" s="38">
        <v>0.97499999999999998</v>
      </c>
      <c r="I1703" s="38">
        <v>0.97499999999999998</v>
      </c>
      <c r="J1703" s="41">
        <v>1</v>
      </c>
      <c r="K1703" s="41">
        <v>1</v>
      </c>
      <c r="L1703" s="41"/>
      <c r="M1703" s="37">
        <v>78011</v>
      </c>
      <c r="N1703" s="125" t="s">
        <v>259</v>
      </c>
    </row>
    <row r="1704" spans="1:14" x14ac:dyDescent="0.4">
      <c r="A1704" s="40" t="str">
        <f t="shared" si="26"/>
        <v>78013 KENDALL</v>
      </c>
      <c r="B1704" s="38">
        <v>0.62</v>
      </c>
      <c r="C1704" s="38">
        <v>0.62</v>
      </c>
      <c r="D1704" s="39">
        <v>0.68799999999999994</v>
      </c>
      <c r="E1704" s="39">
        <v>0.66400000000000003</v>
      </c>
      <c r="F1704" s="39">
        <v>0.7</v>
      </c>
      <c r="G1704" s="126">
        <v>0.70099999999999996</v>
      </c>
      <c r="H1704" s="38">
        <v>0.98</v>
      </c>
      <c r="I1704" s="38">
        <v>0.98</v>
      </c>
      <c r="J1704" s="41">
        <v>1</v>
      </c>
      <c r="K1704" s="41">
        <v>1</v>
      </c>
      <c r="L1704" s="41"/>
      <c r="M1704" s="37">
        <v>78013</v>
      </c>
      <c r="N1704" s="125" t="s">
        <v>263</v>
      </c>
    </row>
    <row r="1705" spans="1:14" x14ac:dyDescent="0.4">
      <c r="A1705" s="40" t="str">
        <f t="shared" si="26"/>
        <v>78013 KERR</v>
      </c>
      <c r="B1705" s="38">
        <v>0.71499999999999997</v>
      </c>
      <c r="C1705" s="38">
        <v>0.71499999999999997</v>
      </c>
      <c r="D1705" s="39">
        <v>0.68799999999999994</v>
      </c>
      <c r="E1705" s="39">
        <v>0.66400000000000003</v>
      </c>
      <c r="F1705" s="39">
        <v>0.7</v>
      </c>
      <c r="G1705" s="126">
        <v>0.70099999999999996</v>
      </c>
      <c r="H1705" s="38">
        <v>0.91</v>
      </c>
      <c r="I1705" s="38">
        <v>0.91</v>
      </c>
      <c r="J1705" s="41">
        <v>1</v>
      </c>
      <c r="K1705" s="41">
        <v>1</v>
      </c>
      <c r="L1705" s="41"/>
      <c r="M1705" s="37">
        <v>78013</v>
      </c>
      <c r="N1705" s="125" t="s">
        <v>218</v>
      </c>
    </row>
    <row r="1706" spans="1:14" x14ac:dyDescent="0.4">
      <c r="A1706" s="40" t="str">
        <f t="shared" si="26"/>
        <v>78014 LA SALLE</v>
      </c>
      <c r="B1706" s="38">
        <v>0.63500000000000001</v>
      </c>
      <c r="C1706" s="38">
        <v>0.63500000000000001</v>
      </c>
      <c r="D1706" s="39">
        <v>0.68799999999999994</v>
      </c>
      <c r="E1706" s="39">
        <v>0.69799999999999995</v>
      </c>
      <c r="F1706" s="39">
        <v>1</v>
      </c>
      <c r="G1706" s="126">
        <v>0.72199999999999998</v>
      </c>
      <c r="H1706" s="38">
        <v>0.97</v>
      </c>
      <c r="I1706" s="38">
        <v>0.875</v>
      </c>
      <c r="J1706" s="41">
        <v>1</v>
      </c>
      <c r="K1706" s="41">
        <v>1</v>
      </c>
      <c r="L1706" s="41"/>
      <c r="M1706" s="37">
        <v>78014</v>
      </c>
      <c r="N1706" s="125" t="s">
        <v>268</v>
      </c>
    </row>
    <row r="1707" spans="1:14" x14ac:dyDescent="0.4">
      <c r="A1707" s="40" t="str">
        <f t="shared" si="26"/>
        <v>78015 BEXAR</v>
      </c>
      <c r="B1707" s="38">
        <v>0.88</v>
      </c>
      <c r="C1707" s="38">
        <v>0.88</v>
      </c>
      <c r="D1707" s="39">
        <v>1</v>
      </c>
      <c r="E1707" s="39">
        <v>0.77900000000000003</v>
      </c>
      <c r="F1707" s="39">
        <v>1</v>
      </c>
      <c r="G1707" s="126">
        <v>0.93899999999999995</v>
      </c>
      <c r="H1707" s="38">
        <v>0.89</v>
      </c>
      <c r="I1707" s="38">
        <v>0.89</v>
      </c>
      <c r="J1707" s="41">
        <v>1</v>
      </c>
      <c r="K1707" s="41">
        <v>1</v>
      </c>
      <c r="L1707" s="41"/>
      <c r="M1707" s="37">
        <v>78015</v>
      </c>
      <c r="N1707" s="125" t="s">
        <v>260</v>
      </c>
    </row>
    <row r="1708" spans="1:14" x14ac:dyDescent="0.4">
      <c r="A1708" s="40" t="str">
        <f t="shared" si="26"/>
        <v>78015 COMAL</v>
      </c>
      <c r="B1708" s="38">
        <v>0.67500000000000004</v>
      </c>
      <c r="C1708" s="38">
        <v>0.67500000000000004</v>
      </c>
      <c r="D1708" s="39">
        <v>0.68799999999999994</v>
      </c>
      <c r="E1708" s="39">
        <v>0.66400000000000003</v>
      </c>
      <c r="F1708" s="39">
        <v>0.7</v>
      </c>
      <c r="G1708" s="126">
        <v>0.79</v>
      </c>
      <c r="H1708" s="38">
        <v>0.88500000000000001</v>
      </c>
      <c r="I1708" s="38">
        <v>0.88500000000000001</v>
      </c>
      <c r="J1708" s="41">
        <v>1</v>
      </c>
      <c r="K1708" s="41">
        <v>1</v>
      </c>
      <c r="L1708" s="41"/>
      <c r="M1708" s="37">
        <v>78015</v>
      </c>
      <c r="N1708" s="125" t="s">
        <v>265</v>
      </c>
    </row>
    <row r="1709" spans="1:14" x14ac:dyDescent="0.4">
      <c r="A1709" s="40" t="str">
        <f t="shared" si="26"/>
        <v>78015 KENDALL</v>
      </c>
      <c r="B1709" s="38">
        <v>0.62</v>
      </c>
      <c r="C1709" s="38">
        <v>0.62</v>
      </c>
      <c r="D1709" s="39">
        <v>0.68799999999999994</v>
      </c>
      <c r="E1709" s="39">
        <v>0.66400000000000003</v>
      </c>
      <c r="F1709" s="39">
        <v>0.7</v>
      </c>
      <c r="G1709" s="126">
        <v>0.70099999999999996</v>
      </c>
      <c r="H1709" s="38">
        <v>0.98</v>
      </c>
      <c r="I1709" s="38">
        <v>0.98</v>
      </c>
      <c r="J1709" s="41">
        <v>1</v>
      </c>
      <c r="K1709" s="41">
        <v>1</v>
      </c>
      <c r="L1709" s="41"/>
      <c r="M1709" s="37">
        <v>78015</v>
      </c>
      <c r="N1709" s="125" t="s">
        <v>263</v>
      </c>
    </row>
    <row r="1710" spans="1:14" x14ac:dyDescent="0.4">
      <c r="A1710" s="40" t="str">
        <f t="shared" si="26"/>
        <v>78016 MEDINA</v>
      </c>
      <c r="B1710" s="38">
        <v>0.53</v>
      </c>
      <c r="C1710" s="38">
        <v>0.53</v>
      </c>
      <c r="D1710" s="39">
        <v>0.68799999999999994</v>
      </c>
      <c r="E1710" s="39">
        <v>0.66400000000000003</v>
      </c>
      <c r="F1710" s="39">
        <v>1</v>
      </c>
      <c r="G1710" s="126">
        <v>0.72199999999999998</v>
      </c>
      <c r="H1710" s="38">
        <v>0.94499999999999995</v>
      </c>
      <c r="I1710" s="38">
        <v>0.86</v>
      </c>
      <c r="J1710" s="41">
        <v>1</v>
      </c>
      <c r="K1710" s="41">
        <v>1</v>
      </c>
      <c r="L1710" s="41"/>
      <c r="M1710" s="37">
        <v>78016</v>
      </c>
      <c r="N1710" s="125" t="s">
        <v>262</v>
      </c>
    </row>
    <row r="1711" spans="1:14" x14ac:dyDescent="0.4">
      <c r="A1711" s="40" t="str">
        <f t="shared" si="26"/>
        <v>78017 FRIO</v>
      </c>
      <c r="B1711" s="38">
        <v>0.70499999999999996</v>
      </c>
      <c r="C1711" s="38">
        <v>0.70499999999999996</v>
      </c>
      <c r="D1711" s="39">
        <v>0.68799999999999994</v>
      </c>
      <c r="E1711" s="39">
        <v>0.66400000000000003</v>
      </c>
      <c r="F1711" s="39">
        <v>1</v>
      </c>
      <c r="G1711" s="126">
        <v>0.71299999999999997</v>
      </c>
      <c r="H1711" s="38">
        <v>1.0149999999999999</v>
      </c>
      <c r="I1711" s="38">
        <v>0.91500000000000004</v>
      </c>
      <c r="J1711" s="41">
        <v>1</v>
      </c>
      <c r="K1711" s="41">
        <v>1</v>
      </c>
      <c r="L1711" s="41"/>
      <c r="M1711" s="37">
        <v>78017</v>
      </c>
      <c r="N1711" s="125" t="s">
        <v>264</v>
      </c>
    </row>
    <row r="1712" spans="1:14" x14ac:dyDescent="0.4">
      <c r="A1712" s="40" t="str">
        <f t="shared" si="26"/>
        <v>78019 LA SALLE</v>
      </c>
      <c r="B1712" s="38">
        <v>0.63500000000000001</v>
      </c>
      <c r="C1712" s="38">
        <v>0.63500000000000001</v>
      </c>
      <c r="D1712" s="39">
        <v>0.68799999999999994</v>
      </c>
      <c r="E1712" s="39">
        <v>0.69799999999999995</v>
      </c>
      <c r="F1712" s="39">
        <v>1</v>
      </c>
      <c r="G1712" s="126">
        <v>0.72199999999999998</v>
      </c>
      <c r="H1712" s="38">
        <v>0.97</v>
      </c>
      <c r="I1712" s="38">
        <v>0.875</v>
      </c>
      <c r="J1712" s="41">
        <v>1</v>
      </c>
      <c r="K1712" s="41">
        <v>1</v>
      </c>
      <c r="L1712" s="41"/>
      <c r="M1712" s="37">
        <v>78019</v>
      </c>
      <c r="N1712" s="125" t="s">
        <v>268</v>
      </c>
    </row>
    <row r="1713" spans="1:14" x14ac:dyDescent="0.4">
      <c r="A1713" s="40" t="str">
        <f t="shared" si="26"/>
        <v>78021 ATASCOSA</v>
      </c>
      <c r="B1713" s="38">
        <v>0.79500000000000004</v>
      </c>
      <c r="C1713" s="38">
        <v>0.79500000000000004</v>
      </c>
      <c r="D1713" s="39">
        <v>0.68799999999999994</v>
      </c>
      <c r="E1713" s="39">
        <v>0.66400000000000003</v>
      </c>
      <c r="F1713" s="39">
        <v>0.7</v>
      </c>
      <c r="G1713" s="126">
        <v>0.74299999999999999</v>
      </c>
      <c r="H1713" s="38">
        <v>0.97499999999999998</v>
      </c>
      <c r="I1713" s="38">
        <v>0.97499999999999998</v>
      </c>
      <c r="J1713" s="41">
        <v>1</v>
      </c>
      <c r="K1713" s="41">
        <v>1</v>
      </c>
      <c r="L1713" s="41"/>
      <c r="M1713" s="37">
        <v>78021</v>
      </c>
      <c r="N1713" s="125" t="s">
        <v>259</v>
      </c>
    </row>
    <row r="1714" spans="1:14" x14ac:dyDescent="0.4">
      <c r="A1714" s="40" t="str">
        <f t="shared" si="26"/>
        <v>78021 LA SALLE</v>
      </c>
      <c r="B1714" s="38">
        <v>0.63500000000000001</v>
      </c>
      <c r="C1714" s="38">
        <v>0.63500000000000001</v>
      </c>
      <c r="D1714" s="39">
        <v>0.68799999999999994</v>
      </c>
      <c r="E1714" s="39">
        <v>0.69799999999999995</v>
      </c>
      <c r="F1714" s="39">
        <v>1</v>
      </c>
      <c r="G1714" s="126">
        <v>0.72199999999999998</v>
      </c>
      <c r="H1714" s="38">
        <v>0.97</v>
      </c>
      <c r="I1714" s="38">
        <v>0.875</v>
      </c>
      <c r="J1714" s="41">
        <v>1</v>
      </c>
      <c r="K1714" s="41">
        <v>1</v>
      </c>
      <c r="L1714" s="41"/>
      <c r="M1714" s="37">
        <v>78021</v>
      </c>
      <c r="N1714" s="125" t="s">
        <v>268</v>
      </c>
    </row>
    <row r="1715" spans="1:14" x14ac:dyDescent="0.4">
      <c r="A1715" s="40" t="str">
        <f t="shared" si="26"/>
        <v>78021 MCMULLEN</v>
      </c>
      <c r="B1715" s="38">
        <v>0.53</v>
      </c>
      <c r="C1715" s="38">
        <v>0.53</v>
      </c>
      <c r="D1715" s="39">
        <v>0.68799999999999994</v>
      </c>
      <c r="E1715" s="39">
        <v>0.66400000000000003</v>
      </c>
      <c r="F1715" s="39">
        <v>1</v>
      </c>
      <c r="G1715" s="126">
        <v>0.72199999999999998</v>
      </c>
      <c r="H1715" s="38">
        <v>0.94499999999999995</v>
      </c>
      <c r="I1715" s="38">
        <v>0.86</v>
      </c>
      <c r="J1715" s="41">
        <v>1</v>
      </c>
      <c r="K1715" s="41">
        <v>1</v>
      </c>
      <c r="L1715" s="41"/>
      <c r="M1715" s="37">
        <v>78021</v>
      </c>
      <c r="N1715" s="125" t="s">
        <v>266</v>
      </c>
    </row>
    <row r="1716" spans="1:14" x14ac:dyDescent="0.4">
      <c r="A1716" s="40" t="str">
        <f t="shared" si="26"/>
        <v>78022 BEE</v>
      </c>
      <c r="B1716" s="38">
        <v>0.65500000000000003</v>
      </c>
      <c r="C1716" s="38">
        <v>0.65500000000000003</v>
      </c>
      <c r="D1716" s="39">
        <v>0.68799999999999994</v>
      </c>
      <c r="E1716" s="39">
        <v>0.66400000000000003</v>
      </c>
      <c r="F1716" s="39">
        <v>0.7</v>
      </c>
      <c r="G1716" s="126">
        <v>0.73799999999999999</v>
      </c>
      <c r="H1716" s="38">
        <v>0.94499999999999995</v>
      </c>
      <c r="I1716" s="38">
        <v>0.85</v>
      </c>
      <c r="J1716" s="41">
        <v>1</v>
      </c>
      <c r="K1716" s="41">
        <v>1</v>
      </c>
      <c r="L1716" s="41"/>
      <c r="M1716" s="37">
        <v>78022</v>
      </c>
      <c r="N1716" s="125" t="s">
        <v>269</v>
      </c>
    </row>
    <row r="1717" spans="1:14" x14ac:dyDescent="0.4">
      <c r="A1717" s="40" t="str">
        <f t="shared" si="26"/>
        <v>78022 LIVE OAK</v>
      </c>
      <c r="B1717" s="38">
        <v>0.53</v>
      </c>
      <c r="C1717" s="38">
        <v>0.53</v>
      </c>
      <c r="D1717" s="39">
        <v>0.68799999999999994</v>
      </c>
      <c r="E1717" s="39">
        <v>0.66400000000000003</v>
      </c>
      <c r="F1717" s="39">
        <v>1</v>
      </c>
      <c r="G1717" s="126">
        <v>0.72199999999999998</v>
      </c>
      <c r="H1717" s="38">
        <v>0.94499999999999995</v>
      </c>
      <c r="I1717" s="38">
        <v>0.86</v>
      </c>
      <c r="J1717" s="41">
        <v>1</v>
      </c>
      <c r="K1717" s="41">
        <v>1</v>
      </c>
      <c r="L1717" s="41"/>
      <c r="M1717" s="37">
        <v>78022</v>
      </c>
      <c r="N1717" s="125" t="s">
        <v>267</v>
      </c>
    </row>
    <row r="1718" spans="1:14" x14ac:dyDescent="0.4">
      <c r="A1718" s="40" t="str">
        <f t="shared" si="26"/>
        <v>78022 MCMULLEN</v>
      </c>
      <c r="B1718" s="38">
        <v>0.53</v>
      </c>
      <c r="C1718" s="38">
        <v>0.53</v>
      </c>
      <c r="D1718" s="39">
        <v>0.68799999999999994</v>
      </c>
      <c r="E1718" s="39">
        <v>0.66400000000000003</v>
      </c>
      <c r="F1718" s="39">
        <v>1</v>
      </c>
      <c r="G1718" s="126">
        <v>0.72199999999999998</v>
      </c>
      <c r="H1718" s="38">
        <v>0.94499999999999995</v>
      </c>
      <c r="I1718" s="38">
        <v>0.86</v>
      </c>
      <c r="J1718" s="41">
        <v>1</v>
      </c>
      <c r="K1718" s="41">
        <v>1</v>
      </c>
      <c r="L1718" s="41"/>
      <c r="M1718" s="37">
        <v>78022</v>
      </c>
      <c r="N1718" s="125" t="s">
        <v>266</v>
      </c>
    </row>
    <row r="1719" spans="1:14" x14ac:dyDescent="0.4">
      <c r="A1719" s="40" t="str">
        <f t="shared" si="26"/>
        <v>78023 BANDERA</v>
      </c>
      <c r="B1719" s="38">
        <v>0.68</v>
      </c>
      <c r="C1719" s="38">
        <v>0.68</v>
      </c>
      <c r="D1719" s="39">
        <v>0.68799999999999994</v>
      </c>
      <c r="E1719" s="39">
        <v>0.66400000000000003</v>
      </c>
      <c r="F1719" s="39">
        <v>0.7</v>
      </c>
      <c r="G1719" s="126">
        <v>0.70099999999999996</v>
      </c>
      <c r="H1719" s="38">
        <v>1.095</v>
      </c>
      <c r="I1719" s="38">
        <v>1.095</v>
      </c>
      <c r="J1719" s="41">
        <v>1</v>
      </c>
      <c r="K1719" s="41">
        <v>1</v>
      </c>
      <c r="L1719" s="41"/>
      <c r="M1719" s="37">
        <v>78023</v>
      </c>
      <c r="N1719" s="125" t="s">
        <v>261</v>
      </c>
    </row>
    <row r="1720" spans="1:14" x14ac:dyDescent="0.4">
      <c r="A1720" s="40" t="str">
        <f t="shared" si="26"/>
        <v>78023 BEXAR</v>
      </c>
      <c r="B1720" s="38">
        <v>0.88</v>
      </c>
      <c r="C1720" s="38">
        <v>0.88</v>
      </c>
      <c r="D1720" s="39">
        <v>1</v>
      </c>
      <c r="E1720" s="39">
        <v>0.77900000000000003</v>
      </c>
      <c r="F1720" s="39">
        <v>1</v>
      </c>
      <c r="G1720" s="126">
        <v>0.93899999999999995</v>
      </c>
      <c r="H1720" s="38">
        <v>0.89</v>
      </c>
      <c r="I1720" s="38">
        <v>0.89</v>
      </c>
      <c r="J1720" s="41">
        <v>1</v>
      </c>
      <c r="K1720" s="41">
        <v>1</v>
      </c>
      <c r="L1720" s="41"/>
      <c r="M1720" s="37">
        <v>78023</v>
      </c>
      <c r="N1720" s="125" t="s">
        <v>260</v>
      </c>
    </row>
    <row r="1721" spans="1:14" x14ac:dyDescent="0.4">
      <c r="A1721" s="40" t="str">
        <f t="shared" si="26"/>
        <v>78023 MEDINA</v>
      </c>
      <c r="B1721" s="38">
        <v>0.53</v>
      </c>
      <c r="C1721" s="38">
        <v>0.53</v>
      </c>
      <c r="D1721" s="39">
        <v>0.68799999999999994</v>
      </c>
      <c r="E1721" s="39">
        <v>0.66400000000000003</v>
      </c>
      <c r="F1721" s="39">
        <v>1</v>
      </c>
      <c r="G1721" s="126">
        <v>0.72199999999999998</v>
      </c>
      <c r="H1721" s="38">
        <v>0.94499999999999995</v>
      </c>
      <c r="I1721" s="38">
        <v>0.86</v>
      </c>
      <c r="J1721" s="41">
        <v>1</v>
      </c>
      <c r="K1721" s="41">
        <v>1</v>
      </c>
      <c r="L1721" s="41"/>
      <c r="M1721" s="37">
        <v>78023</v>
      </c>
      <c r="N1721" s="125" t="s">
        <v>262</v>
      </c>
    </row>
    <row r="1722" spans="1:14" x14ac:dyDescent="0.4">
      <c r="A1722" s="40" t="str">
        <f t="shared" si="26"/>
        <v>78024 KERR</v>
      </c>
      <c r="B1722" s="38">
        <v>0.71499999999999997</v>
      </c>
      <c r="C1722" s="38">
        <v>0.71499999999999997</v>
      </c>
      <c r="D1722" s="39">
        <v>0.68799999999999994</v>
      </c>
      <c r="E1722" s="39">
        <v>0.66400000000000003</v>
      </c>
      <c r="F1722" s="39">
        <v>0.7</v>
      </c>
      <c r="G1722" s="126">
        <v>0.70099999999999996</v>
      </c>
      <c r="H1722" s="38">
        <v>0.91</v>
      </c>
      <c r="I1722" s="38">
        <v>0.91</v>
      </c>
      <c r="J1722" s="41">
        <v>1</v>
      </c>
      <c r="K1722" s="41">
        <v>1</v>
      </c>
      <c r="L1722" s="41"/>
      <c r="M1722" s="37">
        <v>78024</v>
      </c>
      <c r="N1722" s="125" t="s">
        <v>218</v>
      </c>
    </row>
    <row r="1723" spans="1:14" x14ac:dyDescent="0.4">
      <c r="A1723" s="40" t="str">
        <f t="shared" si="26"/>
        <v>78024 REAL</v>
      </c>
      <c r="B1723" s="38">
        <v>0.53</v>
      </c>
      <c r="C1723" s="38">
        <v>0.53</v>
      </c>
      <c r="D1723" s="39">
        <v>0.68799999999999994</v>
      </c>
      <c r="E1723" s="39">
        <v>0.66400000000000003</v>
      </c>
      <c r="F1723" s="39">
        <v>1</v>
      </c>
      <c r="G1723" s="126">
        <v>0.72199999999999998</v>
      </c>
      <c r="H1723" s="38">
        <v>0.94499999999999995</v>
      </c>
      <c r="I1723" s="38">
        <v>0.86</v>
      </c>
      <c r="J1723" s="41">
        <v>1</v>
      </c>
      <c r="K1723" s="41">
        <v>1</v>
      </c>
      <c r="L1723" s="41"/>
      <c r="M1723" s="37">
        <v>78024</v>
      </c>
      <c r="N1723" s="125" t="s">
        <v>270</v>
      </c>
    </row>
    <row r="1724" spans="1:14" x14ac:dyDescent="0.4">
      <c r="A1724" s="40" t="str">
        <f t="shared" si="26"/>
        <v>78025 GILLESPIE</v>
      </c>
      <c r="B1724" s="38">
        <v>0.67</v>
      </c>
      <c r="C1724" s="38">
        <v>0.67</v>
      </c>
      <c r="D1724" s="39">
        <v>0.68799999999999994</v>
      </c>
      <c r="E1724" s="39">
        <v>0.66400000000000003</v>
      </c>
      <c r="F1724" s="39">
        <v>0.7</v>
      </c>
      <c r="G1724" s="126">
        <v>0.70099999999999996</v>
      </c>
      <c r="H1724" s="38">
        <v>0.92500000000000004</v>
      </c>
      <c r="I1724" s="38">
        <v>0.92500000000000004</v>
      </c>
      <c r="J1724" s="41">
        <v>1</v>
      </c>
      <c r="K1724" s="41">
        <v>1</v>
      </c>
      <c r="L1724" s="41"/>
      <c r="M1724" s="37">
        <v>78025</v>
      </c>
      <c r="N1724" s="125" t="s">
        <v>219</v>
      </c>
    </row>
    <row r="1725" spans="1:14" x14ac:dyDescent="0.4">
      <c r="A1725" s="40" t="str">
        <f t="shared" si="26"/>
        <v>78025 KERR</v>
      </c>
      <c r="B1725" s="38">
        <v>0.71499999999999997</v>
      </c>
      <c r="C1725" s="38">
        <v>0.71499999999999997</v>
      </c>
      <c r="D1725" s="39">
        <v>0.68799999999999994</v>
      </c>
      <c r="E1725" s="39">
        <v>0.66400000000000003</v>
      </c>
      <c r="F1725" s="39">
        <v>0.7</v>
      </c>
      <c r="G1725" s="126">
        <v>0.70099999999999996</v>
      </c>
      <c r="H1725" s="38">
        <v>0.91</v>
      </c>
      <c r="I1725" s="38">
        <v>0.91</v>
      </c>
      <c r="J1725" s="41">
        <v>1</v>
      </c>
      <c r="K1725" s="41">
        <v>1</v>
      </c>
      <c r="L1725" s="41"/>
      <c r="M1725" s="37">
        <v>78025</v>
      </c>
      <c r="N1725" s="125" t="s">
        <v>218</v>
      </c>
    </row>
    <row r="1726" spans="1:14" x14ac:dyDescent="0.4">
      <c r="A1726" s="40" t="str">
        <f t="shared" si="26"/>
        <v>78026 ATASCOSA</v>
      </c>
      <c r="B1726" s="38">
        <v>0.79500000000000004</v>
      </c>
      <c r="C1726" s="38">
        <v>0.79500000000000004</v>
      </c>
      <c r="D1726" s="39">
        <v>0.68799999999999994</v>
      </c>
      <c r="E1726" s="39">
        <v>0.66400000000000003</v>
      </c>
      <c r="F1726" s="39">
        <v>0.7</v>
      </c>
      <c r="G1726" s="126">
        <v>0.74299999999999999</v>
      </c>
      <c r="H1726" s="38">
        <v>0.97499999999999998</v>
      </c>
      <c r="I1726" s="38">
        <v>0.97499999999999998</v>
      </c>
      <c r="J1726" s="41">
        <v>1</v>
      </c>
      <c r="K1726" s="41">
        <v>1</v>
      </c>
      <c r="L1726" s="41"/>
      <c r="M1726" s="37">
        <v>78026</v>
      </c>
      <c r="N1726" s="125" t="s">
        <v>259</v>
      </c>
    </row>
    <row r="1727" spans="1:14" x14ac:dyDescent="0.4">
      <c r="A1727" s="40" t="str">
        <f t="shared" si="26"/>
        <v>78026 BEXAR</v>
      </c>
      <c r="B1727" s="38">
        <v>0.88</v>
      </c>
      <c r="C1727" s="38">
        <v>0.88</v>
      </c>
      <c r="D1727" s="39">
        <v>1</v>
      </c>
      <c r="E1727" s="39">
        <v>0.77900000000000003</v>
      </c>
      <c r="F1727" s="39">
        <v>1</v>
      </c>
      <c r="G1727" s="126">
        <v>0.93899999999999995</v>
      </c>
      <c r="H1727" s="38">
        <v>0.89</v>
      </c>
      <c r="I1727" s="38">
        <v>0.89</v>
      </c>
      <c r="J1727" s="41">
        <v>1</v>
      </c>
      <c r="K1727" s="41">
        <v>1</v>
      </c>
      <c r="L1727" s="41"/>
      <c r="M1727" s="37">
        <v>78026</v>
      </c>
      <c r="N1727" s="125" t="s">
        <v>260</v>
      </c>
    </row>
    <row r="1728" spans="1:14" x14ac:dyDescent="0.4">
      <c r="A1728" s="40" t="str">
        <f t="shared" si="26"/>
        <v>78027 KENDALL</v>
      </c>
      <c r="B1728" s="38">
        <v>0.62</v>
      </c>
      <c r="C1728" s="38">
        <v>0.62</v>
      </c>
      <c r="D1728" s="39">
        <v>0.68799999999999994</v>
      </c>
      <c r="E1728" s="39">
        <v>0.66400000000000003</v>
      </c>
      <c r="F1728" s="39">
        <v>0.7</v>
      </c>
      <c r="G1728" s="126">
        <v>0.70099999999999996</v>
      </c>
      <c r="H1728" s="38">
        <v>0.98</v>
      </c>
      <c r="I1728" s="38">
        <v>0.98</v>
      </c>
      <c r="J1728" s="41">
        <v>1</v>
      </c>
      <c r="K1728" s="41">
        <v>1</v>
      </c>
      <c r="L1728" s="41"/>
      <c r="M1728" s="37">
        <v>78027</v>
      </c>
      <c r="N1728" s="125" t="s">
        <v>263</v>
      </c>
    </row>
    <row r="1729" spans="1:14" x14ac:dyDescent="0.4">
      <c r="A1729" s="40" t="str">
        <f t="shared" si="26"/>
        <v>78028 ANDERSON</v>
      </c>
      <c r="B1729" s="38">
        <v>0.73</v>
      </c>
      <c r="C1729" s="38">
        <v>0.73</v>
      </c>
      <c r="D1729" s="39">
        <v>0.68799999999999994</v>
      </c>
      <c r="E1729" s="39">
        <v>0.66400000000000003</v>
      </c>
      <c r="F1729" s="39">
        <v>0.7</v>
      </c>
      <c r="G1729" s="126">
        <v>0.72199999999999998</v>
      </c>
      <c r="H1729" s="38">
        <v>0.84499999999999997</v>
      </c>
      <c r="I1729" s="38">
        <v>0.77</v>
      </c>
      <c r="J1729" s="41">
        <v>1</v>
      </c>
      <c r="K1729" s="41">
        <v>1</v>
      </c>
      <c r="L1729" s="41"/>
      <c r="M1729" s="37">
        <v>78028</v>
      </c>
      <c r="N1729" s="125" t="s">
        <v>130</v>
      </c>
    </row>
    <row r="1730" spans="1:14" x14ac:dyDescent="0.4">
      <c r="A1730" s="40" t="str">
        <f t="shared" si="26"/>
        <v>78028 BEXAR</v>
      </c>
      <c r="B1730" s="38">
        <v>0.88</v>
      </c>
      <c r="C1730" s="38">
        <v>0.88</v>
      </c>
      <c r="D1730" s="39">
        <v>1</v>
      </c>
      <c r="E1730" s="39">
        <v>0.77900000000000003</v>
      </c>
      <c r="F1730" s="39">
        <v>1</v>
      </c>
      <c r="G1730" s="126">
        <v>0.93899999999999995</v>
      </c>
      <c r="H1730" s="38">
        <v>0.89</v>
      </c>
      <c r="I1730" s="38">
        <v>0.89</v>
      </c>
      <c r="J1730" s="41">
        <v>1</v>
      </c>
      <c r="K1730" s="41">
        <v>1</v>
      </c>
      <c r="L1730" s="41"/>
      <c r="M1730" s="37">
        <v>78028</v>
      </c>
      <c r="N1730" s="125" t="s">
        <v>260</v>
      </c>
    </row>
    <row r="1731" spans="1:14" x14ac:dyDescent="0.4">
      <c r="A1731" s="40" t="str">
        <f t="shared" si="26"/>
        <v>78028 GILLESPIE</v>
      </c>
      <c r="B1731" s="38">
        <v>0.67</v>
      </c>
      <c r="C1731" s="38">
        <v>0.67</v>
      </c>
      <c r="D1731" s="39">
        <v>0.68799999999999994</v>
      </c>
      <c r="E1731" s="39">
        <v>0.66400000000000003</v>
      </c>
      <c r="F1731" s="39">
        <v>0.7</v>
      </c>
      <c r="G1731" s="126">
        <v>0.70099999999999996</v>
      </c>
      <c r="H1731" s="38">
        <v>0.92500000000000004</v>
      </c>
      <c r="I1731" s="38">
        <v>0.92500000000000004</v>
      </c>
      <c r="J1731" s="41">
        <v>1</v>
      </c>
      <c r="K1731" s="41">
        <v>1</v>
      </c>
      <c r="L1731" s="41"/>
      <c r="M1731" s="37">
        <v>78028</v>
      </c>
      <c r="N1731" s="125" t="s">
        <v>219</v>
      </c>
    </row>
    <row r="1732" spans="1:14" x14ac:dyDescent="0.4">
      <c r="A1732" s="40" t="str">
        <f t="shared" si="26"/>
        <v>78028 KERR</v>
      </c>
      <c r="B1732" s="38">
        <v>0.71499999999999997</v>
      </c>
      <c r="C1732" s="38">
        <v>0.71499999999999997</v>
      </c>
      <c r="D1732" s="39">
        <v>0.68799999999999994</v>
      </c>
      <c r="E1732" s="39">
        <v>0.66400000000000003</v>
      </c>
      <c r="F1732" s="39">
        <v>0.7</v>
      </c>
      <c r="G1732" s="126">
        <v>0.70099999999999996</v>
      </c>
      <c r="H1732" s="38">
        <v>0.91</v>
      </c>
      <c r="I1732" s="38">
        <v>0.91</v>
      </c>
      <c r="J1732" s="41">
        <v>1</v>
      </c>
      <c r="K1732" s="41">
        <v>1</v>
      </c>
      <c r="L1732" s="41"/>
      <c r="M1732" s="37">
        <v>78028</v>
      </c>
      <c r="N1732" s="125" t="s">
        <v>218</v>
      </c>
    </row>
    <row r="1733" spans="1:14" x14ac:dyDescent="0.4">
      <c r="A1733" s="40" t="str">
        <f t="shared" si="26"/>
        <v>78039 BEXAR</v>
      </c>
      <c r="B1733" s="38">
        <v>0.88</v>
      </c>
      <c r="C1733" s="38">
        <v>0.88</v>
      </c>
      <c r="D1733" s="39">
        <v>1</v>
      </c>
      <c r="E1733" s="39">
        <v>0.77900000000000003</v>
      </c>
      <c r="F1733" s="39">
        <v>1</v>
      </c>
      <c r="G1733" s="126">
        <v>0.93899999999999995</v>
      </c>
      <c r="H1733" s="38">
        <v>0.89</v>
      </c>
      <c r="I1733" s="38">
        <v>0.89</v>
      </c>
      <c r="J1733" s="41">
        <v>1</v>
      </c>
      <c r="K1733" s="41">
        <v>1</v>
      </c>
      <c r="L1733" s="41"/>
      <c r="M1733" s="37">
        <v>78039</v>
      </c>
      <c r="N1733" s="125" t="s">
        <v>260</v>
      </c>
    </row>
    <row r="1734" spans="1:14" x14ac:dyDescent="0.4">
      <c r="A1734" s="40" t="str">
        <f t="shared" si="26"/>
        <v>78039 MEDINA</v>
      </c>
      <c r="B1734" s="38">
        <v>0.53</v>
      </c>
      <c r="C1734" s="38">
        <v>0.53</v>
      </c>
      <c r="D1734" s="39">
        <v>0.68799999999999994</v>
      </c>
      <c r="E1734" s="39">
        <v>0.66400000000000003</v>
      </c>
      <c r="F1734" s="39">
        <v>1</v>
      </c>
      <c r="G1734" s="126">
        <v>0.72199999999999998</v>
      </c>
      <c r="H1734" s="38">
        <v>0.94499999999999995</v>
      </c>
      <c r="I1734" s="38">
        <v>0.86</v>
      </c>
      <c r="J1734" s="41">
        <v>1</v>
      </c>
      <c r="K1734" s="41">
        <v>1</v>
      </c>
      <c r="L1734" s="41"/>
      <c r="M1734" s="37">
        <v>78039</v>
      </c>
      <c r="N1734" s="125" t="s">
        <v>262</v>
      </c>
    </row>
    <row r="1735" spans="1:14" x14ac:dyDescent="0.4">
      <c r="A1735" s="40" t="str">
        <f t="shared" si="26"/>
        <v>78040 WEBB</v>
      </c>
      <c r="B1735" s="38">
        <v>0.65500000000000003</v>
      </c>
      <c r="C1735" s="38">
        <v>0.65500000000000003</v>
      </c>
      <c r="D1735" s="39">
        <v>1</v>
      </c>
      <c r="E1735" s="39">
        <v>1.341</v>
      </c>
      <c r="F1735" s="39">
        <v>1</v>
      </c>
      <c r="G1735" s="126">
        <v>0.84099999999999997</v>
      </c>
      <c r="H1735" s="38">
        <v>2.91</v>
      </c>
      <c r="I1735" s="38">
        <v>2.62</v>
      </c>
      <c r="J1735" s="41">
        <v>1</v>
      </c>
      <c r="K1735" s="41">
        <v>1</v>
      </c>
      <c r="L1735" s="41"/>
      <c r="M1735" s="37">
        <v>78040</v>
      </c>
      <c r="N1735" s="125" t="s">
        <v>271</v>
      </c>
    </row>
    <row r="1736" spans="1:14" x14ac:dyDescent="0.4">
      <c r="A1736" s="40" t="str">
        <f t="shared" ref="A1736:A1799" si="27">M1736&amp;" "&amp;N1736</f>
        <v>78041 WEBB</v>
      </c>
      <c r="B1736" s="38">
        <v>0.65500000000000003</v>
      </c>
      <c r="C1736" s="38">
        <v>0.65500000000000003</v>
      </c>
      <c r="D1736" s="39">
        <v>1</v>
      </c>
      <c r="E1736" s="39">
        <v>1.341</v>
      </c>
      <c r="F1736" s="39">
        <v>1</v>
      </c>
      <c r="G1736" s="126">
        <v>0.84099999999999997</v>
      </c>
      <c r="H1736" s="38">
        <v>2.91</v>
      </c>
      <c r="I1736" s="38">
        <v>2.62</v>
      </c>
      <c r="J1736" s="41">
        <v>1</v>
      </c>
      <c r="K1736" s="41">
        <v>1</v>
      </c>
      <c r="L1736" s="41"/>
      <c r="M1736" s="37">
        <v>78041</v>
      </c>
      <c r="N1736" s="125" t="s">
        <v>271</v>
      </c>
    </row>
    <row r="1737" spans="1:14" x14ac:dyDescent="0.4">
      <c r="A1737" s="40" t="str">
        <f t="shared" si="27"/>
        <v>78043 WEBB</v>
      </c>
      <c r="B1737" s="38">
        <v>0.65500000000000003</v>
      </c>
      <c r="C1737" s="38">
        <v>0.65500000000000003</v>
      </c>
      <c r="D1737" s="39">
        <v>1</v>
      </c>
      <c r="E1737" s="39">
        <v>1.341</v>
      </c>
      <c r="F1737" s="39">
        <v>1</v>
      </c>
      <c r="G1737" s="126">
        <v>0.84099999999999997</v>
      </c>
      <c r="H1737" s="38">
        <v>2.91</v>
      </c>
      <c r="I1737" s="38">
        <v>2.62</v>
      </c>
      <c r="J1737" s="41">
        <v>1</v>
      </c>
      <c r="K1737" s="41">
        <v>1</v>
      </c>
      <c r="L1737" s="41"/>
      <c r="M1737" s="37">
        <v>78043</v>
      </c>
      <c r="N1737" s="125" t="s">
        <v>271</v>
      </c>
    </row>
    <row r="1738" spans="1:14" x14ac:dyDescent="0.4">
      <c r="A1738" s="40" t="str">
        <f t="shared" si="27"/>
        <v>78045 WEBB</v>
      </c>
      <c r="B1738" s="38">
        <v>0.65500000000000003</v>
      </c>
      <c r="C1738" s="38">
        <v>0.65500000000000003</v>
      </c>
      <c r="D1738" s="39">
        <v>1</v>
      </c>
      <c r="E1738" s="39">
        <v>1.341</v>
      </c>
      <c r="F1738" s="39">
        <v>1</v>
      </c>
      <c r="G1738" s="126">
        <v>0.84099999999999997</v>
      </c>
      <c r="H1738" s="38">
        <v>2.91</v>
      </c>
      <c r="I1738" s="38">
        <v>2.62</v>
      </c>
      <c r="J1738" s="41">
        <v>1</v>
      </c>
      <c r="K1738" s="41">
        <v>1</v>
      </c>
      <c r="L1738" s="41"/>
      <c r="M1738" s="37">
        <v>78045</v>
      </c>
      <c r="N1738" s="125" t="s">
        <v>271</v>
      </c>
    </row>
    <row r="1739" spans="1:14" x14ac:dyDescent="0.4">
      <c r="A1739" s="40" t="str">
        <f t="shared" si="27"/>
        <v>78046 WEBB</v>
      </c>
      <c r="B1739" s="38">
        <v>0.65500000000000003</v>
      </c>
      <c r="C1739" s="38">
        <v>0.65500000000000003</v>
      </c>
      <c r="D1739" s="39">
        <v>1</v>
      </c>
      <c r="E1739" s="39">
        <v>1.341</v>
      </c>
      <c r="F1739" s="39">
        <v>1</v>
      </c>
      <c r="G1739" s="126">
        <v>0.84099999999999997</v>
      </c>
      <c r="H1739" s="38">
        <v>2.91</v>
      </c>
      <c r="I1739" s="38">
        <v>2.62</v>
      </c>
      <c r="J1739" s="41">
        <v>1</v>
      </c>
      <c r="K1739" s="41">
        <v>1</v>
      </c>
      <c r="L1739" s="41"/>
      <c r="M1739" s="37">
        <v>78046</v>
      </c>
      <c r="N1739" s="125" t="s">
        <v>271</v>
      </c>
    </row>
    <row r="1740" spans="1:14" x14ac:dyDescent="0.4">
      <c r="A1740" s="40" t="str">
        <f t="shared" si="27"/>
        <v>78052 ATASCOSA</v>
      </c>
      <c r="B1740" s="38">
        <v>0.79500000000000004</v>
      </c>
      <c r="C1740" s="38">
        <v>0.79500000000000004</v>
      </c>
      <c r="D1740" s="39">
        <v>0.68799999999999994</v>
      </c>
      <c r="E1740" s="39">
        <v>0.66400000000000003</v>
      </c>
      <c r="F1740" s="39">
        <v>0.7</v>
      </c>
      <c r="G1740" s="126">
        <v>0.74299999999999999</v>
      </c>
      <c r="H1740" s="38">
        <v>0.97499999999999998</v>
      </c>
      <c r="I1740" s="38">
        <v>0.97499999999999998</v>
      </c>
      <c r="J1740" s="41">
        <v>1</v>
      </c>
      <c r="K1740" s="41">
        <v>1</v>
      </c>
      <c r="L1740" s="41"/>
      <c r="M1740" s="37">
        <v>78052</v>
      </c>
      <c r="N1740" s="125" t="s">
        <v>259</v>
      </c>
    </row>
    <row r="1741" spans="1:14" x14ac:dyDescent="0.4">
      <c r="A1741" s="40" t="str">
        <f t="shared" si="27"/>
        <v>78052 BEXAR</v>
      </c>
      <c r="B1741" s="38">
        <v>0.88</v>
      </c>
      <c r="C1741" s="38">
        <v>0.88</v>
      </c>
      <c r="D1741" s="39">
        <v>1</v>
      </c>
      <c r="E1741" s="39">
        <v>0.77900000000000003</v>
      </c>
      <c r="F1741" s="39">
        <v>1</v>
      </c>
      <c r="G1741" s="126">
        <v>0.93899999999999995</v>
      </c>
      <c r="H1741" s="38">
        <v>0.89</v>
      </c>
      <c r="I1741" s="38">
        <v>0.89</v>
      </c>
      <c r="J1741" s="41">
        <v>1</v>
      </c>
      <c r="K1741" s="41">
        <v>1</v>
      </c>
      <c r="L1741" s="41"/>
      <c r="M1741" s="37">
        <v>78052</v>
      </c>
      <c r="N1741" s="125" t="s">
        <v>260</v>
      </c>
    </row>
    <row r="1742" spans="1:14" x14ac:dyDescent="0.4">
      <c r="A1742" s="40" t="str">
        <f t="shared" si="27"/>
        <v>78052 MEDINA</v>
      </c>
      <c r="B1742" s="38">
        <v>0.53</v>
      </c>
      <c r="C1742" s="38">
        <v>0.53</v>
      </c>
      <c r="D1742" s="39">
        <v>0.68799999999999994</v>
      </c>
      <c r="E1742" s="39">
        <v>0.66400000000000003</v>
      </c>
      <c r="F1742" s="39">
        <v>1</v>
      </c>
      <c r="G1742" s="126">
        <v>0.72199999999999998</v>
      </c>
      <c r="H1742" s="38">
        <v>0.94499999999999995</v>
      </c>
      <c r="I1742" s="38">
        <v>0.86</v>
      </c>
      <c r="J1742" s="41">
        <v>1</v>
      </c>
      <c r="K1742" s="41">
        <v>1</v>
      </c>
      <c r="L1742" s="41"/>
      <c r="M1742" s="37">
        <v>78052</v>
      </c>
      <c r="N1742" s="125" t="s">
        <v>262</v>
      </c>
    </row>
    <row r="1743" spans="1:14" x14ac:dyDescent="0.4">
      <c r="A1743" s="40" t="str">
        <f t="shared" si="27"/>
        <v>78055 BANDERA</v>
      </c>
      <c r="B1743" s="38">
        <v>0.68</v>
      </c>
      <c r="C1743" s="38">
        <v>0.68</v>
      </c>
      <c r="D1743" s="39">
        <v>0.68799999999999994</v>
      </c>
      <c r="E1743" s="39">
        <v>0.66400000000000003</v>
      </c>
      <c r="F1743" s="39">
        <v>0.7</v>
      </c>
      <c r="G1743" s="126">
        <v>0.70099999999999996</v>
      </c>
      <c r="H1743" s="38">
        <v>1.095</v>
      </c>
      <c r="I1743" s="38">
        <v>1.095</v>
      </c>
      <c r="J1743" s="41">
        <v>1</v>
      </c>
      <c r="K1743" s="41">
        <v>1</v>
      </c>
      <c r="L1743" s="41"/>
      <c r="M1743" s="37">
        <v>78055</v>
      </c>
      <c r="N1743" s="125" t="s">
        <v>261</v>
      </c>
    </row>
    <row r="1744" spans="1:14" x14ac:dyDescent="0.4">
      <c r="A1744" s="40" t="str">
        <f t="shared" si="27"/>
        <v>78056 MEDINA</v>
      </c>
      <c r="B1744" s="38">
        <v>0.53</v>
      </c>
      <c r="C1744" s="38">
        <v>0.53</v>
      </c>
      <c r="D1744" s="39">
        <v>0.68799999999999994</v>
      </c>
      <c r="E1744" s="39">
        <v>0.66400000000000003</v>
      </c>
      <c r="F1744" s="39">
        <v>1</v>
      </c>
      <c r="G1744" s="126">
        <v>0.72199999999999998</v>
      </c>
      <c r="H1744" s="38">
        <v>0.94499999999999995</v>
      </c>
      <c r="I1744" s="38">
        <v>0.86</v>
      </c>
      <c r="J1744" s="41">
        <v>1</v>
      </c>
      <c r="K1744" s="41">
        <v>1</v>
      </c>
      <c r="L1744" s="41"/>
      <c r="M1744" s="37">
        <v>78056</v>
      </c>
      <c r="N1744" s="125" t="s">
        <v>262</v>
      </c>
    </row>
    <row r="1745" spans="1:14" x14ac:dyDescent="0.4">
      <c r="A1745" s="40" t="str">
        <f t="shared" si="27"/>
        <v>78057 FRIO</v>
      </c>
      <c r="B1745" s="38">
        <v>0.70499999999999996</v>
      </c>
      <c r="C1745" s="38">
        <v>0.70499999999999996</v>
      </c>
      <c r="D1745" s="39">
        <v>0.68799999999999994</v>
      </c>
      <c r="E1745" s="39">
        <v>0.66400000000000003</v>
      </c>
      <c r="F1745" s="39">
        <v>1</v>
      </c>
      <c r="G1745" s="126">
        <v>0.71299999999999997</v>
      </c>
      <c r="H1745" s="38">
        <v>1.0149999999999999</v>
      </c>
      <c r="I1745" s="38">
        <v>0.91500000000000004</v>
      </c>
      <c r="J1745" s="41">
        <v>1</v>
      </c>
      <c r="K1745" s="41">
        <v>1</v>
      </c>
      <c r="L1745" s="41"/>
      <c r="M1745" s="37">
        <v>78057</v>
      </c>
      <c r="N1745" s="125" t="s">
        <v>264</v>
      </c>
    </row>
    <row r="1746" spans="1:14" x14ac:dyDescent="0.4">
      <c r="A1746" s="40" t="str">
        <f t="shared" si="27"/>
        <v>78057 MEDINA</v>
      </c>
      <c r="B1746" s="38">
        <v>0.53</v>
      </c>
      <c r="C1746" s="38">
        <v>0.53</v>
      </c>
      <c r="D1746" s="39">
        <v>0.68799999999999994</v>
      </c>
      <c r="E1746" s="39">
        <v>0.66400000000000003</v>
      </c>
      <c r="F1746" s="39">
        <v>1</v>
      </c>
      <c r="G1746" s="126">
        <v>0.72199999999999998</v>
      </c>
      <c r="H1746" s="38">
        <v>0.94499999999999995</v>
      </c>
      <c r="I1746" s="38">
        <v>0.86</v>
      </c>
      <c r="J1746" s="41">
        <v>1</v>
      </c>
      <c r="K1746" s="41">
        <v>1</v>
      </c>
      <c r="L1746" s="41"/>
      <c r="M1746" s="37">
        <v>78057</v>
      </c>
      <c r="N1746" s="125" t="s">
        <v>262</v>
      </c>
    </row>
    <row r="1747" spans="1:14" x14ac:dyDescent="0.4">
      <c r="A1747" s="40" t="str">
        <f t="shared" si="27"/>
        <v>78058 GILLESPIE</v>
      </c>
      <c r="B1747" s="38">
        <v>0.67</v>
      </c>
      <c r="C1747" s="38">
        <v>0.67</v>
      </c>
      <c r="D1747" s="39">
        <v>0.68799999999999994</v>
      </c>
      <c r="E1747" s="39">
        <v>0.66400000000000003</v>
      </c>
      <c r="F1747" s="39">
        <v>0.7</v>
      </c>
      <c r="G1747" s="126">
        <v>0.70099999999999996</v>
      </c>
      <c r="H1747" s="38">
        <v>0.92500000000000004</v>
      </c>
      <c r="I1747" s="38">
        <v>0.92500000000000004</v>
      </c>
      <c r="J1747" s="41">
        <v>1</v>
      </c>
      <c r="K1747" s="41">
        <v>1</v>
      </c>
      <c r="L1747" s="41"/>
      <c r="M1747" s="37">
        <v>78058</v>
      </c>
      <c r="N1747" s="125" t="s">
        <v>219</v>
      </c>
    </row>
    <row r="1748" spans="1:14" x14ac:dyDescent="0.4">
      <c r="A1748" s="40" t="str">
        <f t="shared" si="27"/>
        <v>78058 KERR</v>
      </c>
      <c r="B1748" s="38">
        <v>0.71499999999999997</v>
      </c>
      <c r="C1748" s="38">
        <v>0.71499999999999997</v>
      </c>
      <c r="D1748" s="39">
        <v>0.68799999999999994</v>
      </c>
      <c r="E1748" s="39">
        <v>0.66400000000000003</v>
      </c>
      <c r="F1748" s="39">
        <v>0.7</v>
      </c>
      <c r="G1748" s="126">
        <v>0.70099999999999996</v>
      </c>
      <c r="H1748" s="38">
        <v>0.91</v>
      </c>
      <c r="I1748" s="38">
        <v>0.91</v>
      </c>
      <c r="J1748" s="41">
        <v>1</v>
      </c>
      <c r="K1748" s="41">
        <v>1</v>
      </c>
      <c r="L1748" s="41"/>
      <c r="M1748" s="37">
        <v>78058</v>
      </c>
      <c r="N1748" s="125" t="s">
        <v>218</v>
      </c>
    </row>
    <row r="1749" spans="1:14" x14ac:dyDescent="0.4">
      <c r="A1749" s="40" t="str">
        <f t="shared" si="27"/>
        <v>78058 KIMBLE</v>
      </c>
      <c r="B1749" s="38">
        <v>0.65</v>
      </c>
      <c r="C1749" s="38">
        <v>0.65</v>
      </c>
      <c r="D1749" s="39">
        <v>0.68799999999999994</v>
      </c>
      <c r="E1749" s="39">
        <v>0.66400000000000003</v>
      </c>
      <c r="F1749" s="39">
        <v>1</v>
      </c>
      <c r="G1749" s="126">
        <v>0.70099999999999996</v>
      </c>
      <c r="H1749" s="38">
        <v>0.96499999999999997</v>
      </c>
      <c r="I1749" s="38">
        <v>0.96499999999999997</v>
      </c>
      <c r="J1749" s="41">
        <v>1</v>
      </c>
      <c r="K1749" s="41">
        <v>1</v>
      </c>
      <c r="L1749" s="41"/>
      <c r="M1749" s="37">
        <v>78058</v>
      </c>
      <c r="N1749" s="125" t="s">
        <v>215</v>
      </c>
    </row>
    <row r="1750" spans="1:14" x14ac:dyDescent="0.4">
      <c r="A1750" s="40" t="str">
        <f t="shared" si="27"/>
        <v>78058 REAL</v>
      </c>
      <c r="B1750" s="38">
        <v>0.53</v>
      </c>
      <c r="C1750" s="38">
        <v>0.53</v>
      </c>
      <c r="D1750" s="39">
        <v>0.68799999999999994</v>
      </c>
      <c r="E1750" s="39">
        <v>0.66400000000000003</v>
      </c>
      <c r="F1750" s="39">
        <v>1</v>
      </c>
      <c r="G1750" s="126">
        <v>0.72199999999999998</v>
      </c>
      <c r="H1750" s="38">
        <v>0.94499999999999995</v>
      </c>
      <c r="I1750" s="38">
        <v>0.86</v>
      </c>
      <c r="J1750" s="41">
        <v>1</v>
      </c>
      <c r="K1750" s="41">
        <v>1</v>
      </c>
      <c r="L1750" s="41"/>
      <c r="M1750" s="37">
        <v>78058</v>
      </c>
      <c r="N1750" s="125" t="s">
        <v>270</v>
      </c>
    </row>
    <row r="1751" spans="1:14" x14ac:dyDescent="0.4">
      <c r="A1751" s="40" t="str">
        <f t="shared" si="27"/>
        <v>78059 MEDINA</v>
      </c>
      <c r="B1751" s="38">
        <v>0.53</v>
      </c>
      <c r="C1751" s="38">
        <v>0.53</v>
      </c>
      <c r="D1751" s="39">
        <v>0.68799999999999994</v>
      </c>
      <c r="E1751" s="39">
        <v>0.66400000000000003</v>
      </c>
      <c r="F1751" s="39">
        <v>1</v>
      </c>
      <c r="G1751" s="126">
        <v>0.72199999999999998</v>
      </c>
      <c r="H1751" s="38">
        <v>0.94499999999999995</v>
      </c>
      <c r="I1751" s="38">
        <v>0.86</v>
      </c>
      <c r="J1751" s="41">
        <v>1</v>
      </c>
      <c r="K1751" s="41">
        <v>1</v>
      </c>
      <c r="L1751" s="41"/>
      <c r="M1751" s="37">
        <v>78059</v>
      </c>
      <c r="N1751" s="125" t="s">
        <v>262</v>
      </c>
    </row>
    <row r="1752" spans="1:14" x14ac:dyDescent="0.4">
      <c r="A1752" s="40" t="str">
        <f t="shared" si="27"/>
        <v>78061 FRIO</v>
      </c>
      <c r="B1752" s="38">
        <v>0.70499999999999996</v>
      </c>
      <c r="C1752" s="38">
        <v>0.70499999999999996</v>
      </c>
      <c r="D1752" s="39">
        <v>0.68799999999999994</v>
      </c>
      <c r="E1752" s="39">
        <v>0.66400000000000003</v>
      </c>
      <c r="F1752" s="39">
        <v>1</v>
      </c>
      <c r="G1752" s="126">
        <v>0.71299999999999997</v>
      </c>
      <c r="H1752" s="38">
        <v>1.0149999999999999</v>
      </c>
      <c r="I1752" s="38">
        <v>0.91500000000000004</v>
      </c>
      <c r="J1752" s="41">
        <v>1</v>
      </c>
      <c r="K1752" s="41">
        <v>1</v>
      </c>
      <c r="L1752" s="41"/>
      <c r="M1752" s="37">
        <v>78061</v>
      </c>
      <c r="N1752" s="125" t="s">
        <v>264</v>
      </c>
    </row>
    <row r="1753" spans="1:14" x14ac:dyDescent="0.4">
      <c r="A1753" s="40" t="str">
        <f t="shared" si="27"/>
        <v>78063 BANDERA</v>
      </c>
      <c r="B1753" s="38">
        <v>0.68</v>
      </c>
      <c r="C1753" s="38">
        <v>0.68</v>
      </c>
      <c r="D1753" s="39">
        <v>0.68799999999999994</v>
      </c>
      <c r="E1753" s="39">
        <v>0.66400000000000003</v>
      </c>
      <c r="F1753" s="39">
        <v>0.7</v>
      </c>
      <c r="G1753" s="126">
        <v>0.70099999999999996</v>
      </c>
      <c r="H1753" s="38">
        <v>1.095</v>
      </c>
      <c r="I1753" s="38">
        <v>1.095</v>
      </c>
      <c r="J1753" s="41">
        <v>1</v>
      </c>
      <c r="K1753" s="41">
        <v>1</v>
      </c>
      <c r="L1753" s="41"/>
      <c r="M1753" s="37">
        <v>78063</v>
      </c>
      <c r="N1753" s="125" t="s">
        <v>261</v>
      </c>
    </row>
    <row r="1754" spans="1:14" x14ac:dyDescent="0.4">
      <c r="A1754" s="40" t="str">
        <f t="shared" si="27"/>
        <v>78063 KERR</v>
      </c>
      <c r="B1754" s="38">
        <v>0.71499999999999997</v>
      </c>
      <c r="C1754" s="38">
        <v>0.71499999999999997</v>
      </c>
      <c r="D1754" s="39">
        <v>0.68799999999999994</v>
      </c>
      <c r="E1754" s="39">
        <v>0.66400000000000003</v>
      </c>
      <c r="F1754" s="39">
        <v>0.7</v>
      </c>
      <c r="G1754" s="126">
        <v>0.70099999999999996</v>
      </c>
      <c r="H1754" s="38">
        <v>0.91</v>
      </c>
      <c r="I1754" s="38">
        <v>0.91</v>
      </c>
      <c r="J1754" s="41">
        <v>1</v>
      </c>
      <c r="K1754" s="41">
        <v>1</v>
      </c>
      <c r="L1754" s="41"/>
      <c r="M1754" s="37">
        <v>78063</v>
      </c>
      <c r="N1754" s="125" t="s">
        <v>218</v>
      </c>
    </row>
    <row r="1755" spans="1:14" x14ac:dyDescent="0.4">
      <c r="A1755" s="40" t="str">
        <f t="shared" si="27"/>
        <v>78064 ATASCOSA</v>
      </c>
      <c r="B1755" s="38">
        <v>0.79500000000000004</v>
      </c>
      <c r="C1755" s="38">
        <v>0.79500000000000004</v>
      </c>
      <c r="D1755" s="39">
        <v>0.68799999999999994</v>
      </c>
      <c r="E1755" s="39">
        <v>0.66400000000000003</v>
      </c>
      <c r="F1755" s="39">
        <v>0.7</v>
      </c>
      <c r="G1755" s="126">
        <v>0.74299999999999999</v>
      </c>
      <c r="H1755" s="38">
        <v>0.97499999999999998</v>
      </c>
      <c r="I1755" s="38">
        <v>0.97499999999999998</v>
      </c>
      <c r="J1755" s="41">
        <v>1</v>
      </c>
      <c r="K1755" s="41">
        <v>1</v>
      </c>
      <c r="L1755" s="41"/>
      <c r="M1755" s="37">
        <v>78064</v>
      </c>
      <c r="N1755" s="125" t="s">
        <v>259</v>
      </c>
    </row>
    <row r="1756" spans="1:14" x14ac:dyDescent="0.4">
      <c r="A1756" s="40" t="str">
        <f t="shared" si="27"/>
        <v>78064 WILSON</v>
      </c>
      <c r="B1756" s="38">
        <v>0.53</v>
      </c>
      <c r="C1756" s="38">
        <v>0.53</v>
      </c>
      <c r="D1756" s="39">
        <v>0.68799999999999994</v>
      </c>
      <c r="E1756" s="39">
        <v>0.66400000000000003</v>
      </c>
      <c r="F1756" s="39">
        <v>1</v>
      </c>
      <c r="G1756" s="126">
        <v>0.72199999999999998</v>
      </c>
      <c r="H1756" s="38">
        <v>0.94499999999999995</v>
      </c>
      <c r="I1756" s="38">
        <v>0.86</v>
      </c>
      <c r="J1756" s="41">
        <v>1</v>
      </c>
      <c r="K1756" s="41">
        <v>1</v>
      </c>
      <c r="L1756" s="41"/>
      <c r="M1756" s="37">
        <v>78064</v>
      </c>
      <c r="N1756" s="125" t="s">
        <v>272</v>
      </c>
    </row>
    <row r="1757" spans="1:14" x14ac:dyDescent="0.4">
      <c r="A1757" s="40" t="str">
        <f t="shared" si="27"/>
        <v>78065 ATASCOSA</v>
      </c>
      <c r="B1757" s="38">
        <v>0.79500000000000004</v>
      </c>
      <c r="C1757" s="38">
        <v>0.79500000000000004</v>
      </c>
      <c r="D1757" s="39">
        <v>0.68799999999999994</v>
      </c>
      <c r="E1757" s="39">
        <v>0.66400000000000003</v>
      </c>
      <c r="F1757" s="39">
        <v>0.7</v>
      </c>
      <c r="G1757" s="126">
        <v>0.74299999999999999</v>
      </c>
      <c r="H1757" s="38">
        <v>0.97499999999999998</v>
      </c>
      <c r="I1757" s="38">
        <v>0.97499999999999998</v>
      </c>
      <c r="J1757" s="41">
        <v>1</v>
      </c>
      <c r="K1757" s="41">
        <v>1</v>
      </c>
      <c r="L1757" s="41"/>
      <c r="M1757" s="37">
        <v>78065</v>
      </c>
      <c r="N1757" s="125" t="s">
        <v>259</v>
      </c>
    </row>
    <row r="1758" spans="1:14" x14ac:dyDescent="0.4">
      <c r="A1758" s="40" t="str">
        <f t="shared" si="27"/>
        <v>78066 MEDINA</v>
      </c>
      <c r="B1758" s="38">
        <v>0.53</v>
      </c>
      <c r="C1758" s="38">
        <v>0.53</v>
      </c>
      <c r="D1758" s="39">
        <v>0.68799999999999994</v>
      </c>
      <c r="E1758" s="39">
        <v>0.66400000000000003</v>
      </c>
      <c r="F1758" s="39">
        <v>1</v>
      </c>
      <c r="G1758" s="126">
        <v>0.72199999999999998</v>
      </c>
      <c r="H1758" s="38">
        <v>0.94499999999999995</v>
      </c>
      <c r="I1758" s="38">
        <v>0.86</v>
      </c>
      <c r="J1758" s="41">
        <v>1</v>
      </c>
      <c r="K1758" s="41">
        <v>1</v>
      </c>
      <c r="L1758" s="41"/>
      <c r="M1758" s="37">
        <v>78066</v>
      </c>
      <c r="N1758" s="125" t="s">
        <v>262</v>
      </c>
    </row>
    <row r="1759" spans="1:14" x14ac:dyDescent="0.4">
      <c r="A1759" s="40" t="str">
        <f t="shared" si="27"/>
        <v>78067 ZAPATA</v>
      </c>
      <c r="B1759" s="38">
        <v>0.66</v>
      </c>
      <c r="C1759" s="38">
        <v>0.66</v>
      </c>
      <c r="D1759" s="39">
        <v>0.68799999999999994</v>
      </c>
      <c r="E1759" s="39">
        <v>0.72599999999999998</v>
      </c>
      <c r="F1759" s="39">
        <v>1</v>
      </c>
      <c r="G1759" s="126">
        <v>0.93899999999999995</v>
      </c>
      <c r="H1759" s="38">
        <v>0.98499999999999999</v>
      </c>
      <c r="I1759" s="38">
        <v>0.88500000000000001</v>
      </c>
      <c r="J1759" s="41">
        <v>1</v>
      </c>
      <c r="K1759" s="41">
        <v>1</v>
      </c>
      <c r="L1759" s="41"/>
      <c r="M1759" s="37">
        <v>78067</v>
      </c>
      <c r="N1759" s="125" t="s">
        <v>273</v>
      </c>
    </row>
    <row r="1760" spans="1:14" x14ac:dyDescent="0.4">
      <c r="A1760" s="40" t="str">
        <f t="shared" si="27"/>
        <v>78069 ATASCOSA</v>
      </c>
      <c r="B1760" s="38">
        <v>0.79500000000000004</v>
      </c>
      <c r="C1760" s="38">
        <v>0.79500000000000004</v>
      </c>
      <c r="D1760" s="39">
        <v>0.68799999999999994</v>
      </c>
      <c r="E1760" s="39">
        <v>0.66400000000000003</v>
      </c>
      <c r="F1760" s="39">
        <v>0.7</v>
      </c>
      <c r="G1760" s="126">
        <v>0.74299999999999999</v>
      </c>
      <c r="H1760" s="38">
        <v>0.97499999999999998</v>
      </c>
      <c r="I1760" s="38">
        <v>0.97499999999999998</v>
      </c>
      <c r="J1760" s="41">
        <v>1</v>
      </c>
      <c r="K1760" s="41">
        <v>1</v>
      </c>
      <c r="L1760" s="41"/>
      <c r="M1760" s="37">
        <v>78069</v>
      </c>
      <c r="N1760" s="125" t="s">
        <v>259</v>
      </c>
    </row>
    <row r="1761" spans="1:14" x14ac:dyDescent="0.4">
      <c r="A1761" s="40" t="str">
        <f t="shared" si="27"/>
        <v>78069 BEXAR</v>
      </c>
      <c r="B1761" s="38">
        <v>0.88</v>
      </c>
      <c r="C1761" s="38">
        <v>0.88</v>
      </c>
      <c r="D1761" s="39">
        <v>1</v>
      </c>
      <c r="E1761" s="39">
        <v>0.77900000000000003</v>
      </c>
      <c r="F1761" s="39">
        <v>1</v>
      </c>
      <c r="G1761" s="126">
        <v>0.93899999999999995</v>
      </c>
      <c r="H1761" s="38">
        <v>0.89</v>
      </c>
      <c r="I1761" s="38">
        <v>0.89</v>
      </c>
      <c r="J1761" s="41">
        <v>1</v>
      </c>
      <c r="K1761" s="41">
        <v>1</v>
      </c>
      <c r="L1761" s="41"/>
      <c r="M1761" s="37">
        <v>78069</v>
      </c>
      <c r="N1761" s="125" t="s">
        <v>260</v>
      </c>
    </row>
    <row r="1762" spans="1:14" x14ac:dyDescent="0.4">
      <c r="A1762" s="40" t="str">
        <f t="shared" si="27"/>
        <v>78070 BLANCO</v>
      </c>
      <c r="B1762" s="38">
        <v>0.61</v>
      </c>
      <c r="C1762" s="38">
        <v>0.61</v>
      </c>
      <c r="D1762" s="39">
        <v>0.68799999999999994</v>
      </c>
      <c r="E1762" s="39">
        <v>0.66400000000000003</v>
      </c>
      <c r="F1762" s="39">
        <v>0.7</v>
      </c>
      <c r="G1762" s="126">
        <v>0.70099999999999996</v>
      </c>
      <c r="H1762" s="38">
        <v>0.94</v>
      </c>
      <c r="I1762" s="38">
        <v>0.84499999999999997</v>
      </c>
      <c r="J1762" s="41">
        <v>1</v>
      </c>
      <c r="K1762" s="41">
        <v>1</v>
      </c>
      <c r="L1762" s="41"/>
      <c r="M1762" s="37">
        <v>78070</v>
      </c>
      <c r="N1762" s="125" t="s">
        <v>245</v>
      </c>
    </row>
    <row r="1763" spans="1:14" x14ac:dyDescent="0.4">
      <c r="A1763" s="40" t="str">
        <f t="shared" si="27"/>
        <v>78070 COMAL</v>
      </c>
      <c r="B1763" s="38">
        <v>0.67500000000000004</v>
      </c>
      <c r="C1763" s="38">
        <v>0.67500000000000004</v>
      </c>
      <c r="D1763" s="39">
        <v>0.68799999999999994</v>
      </c>
      <c r="E1763" s="39">
        <v>0.66400000000000003</v>
      </c>
      <c r="F1763" s="39">
        <v>0.7</v>
      </c>
      <c r="G1763" s="126">
        <v>0.79</v>
      </c>
      <c r="H1763" s="38">
        <v>0.88500000000000001</v>
      </c>
      <c r="I1763" s="38">
        <v>0.88500000000000001</v>
      </c>
      <c r="J1763" s="41">
        <v>1</v>
      </c>
      <c r="K1763" s="41">
        <v>1</v>
      </c>
      <c r="L1763" s="41"/>
      <c r="M1763" s="37">
        <v>78070</v>
      </c>
      <c r="N1763" s="125" t="s">
        <v>265</v>
      </c>
    </row>
    <row r="1764" spans="1:14" x14ac:dyDescent="0.4">
      <c r="A1764" s="40" t="str">
        <f t="shared" si="27"/>
        <v>78070 KENDALL</v>
      </c>
      <c r="B1764" s="38">
        <v>0.62</v>
      </c>
      <c r="C1764" s="38">
        <v>0.62</v>
      </c>
      <c r="D1764" s="39">
        <v>0.68799999999999994</v>
      </c>
      <c r="E1764" s="39">
        <v>0.66400000000000003</v>
      </c>
      <c r="F1764" s="39">
        <v>0.7</v>
      </c>
      <c r="G1764" s="126">
        <v>0.70099999999999996</v>
      </c>
      <c r="H1764" s="38">
        <v>0.98</v>
      </c>
      <c r="I1764" s="38">
        <v>0.98</v>
      </c>
      <c r="J1764" s="41">
        <v>1</v>
      </c>
      <c r="K1764" s="41">
        <v>1</v>
      </c>
      <c r="L1764" s="41"/>
      <c r="M1764" s="37">
        <v>78070</v>
      </c>
      <c r="N1764" s="125" t="s">
        <v>263</v>
      </c>
    </row>
    <row r="1765" spans="1:14" x14ac:dyDescent="0.4">
      <c r="A1765" s="40" t="str">
        <f t="shared" si="27"/>
        <v>78071 LIVE OAK</v>
      </c>
      <c r="B1765" s="38">
        <v>0.53</v>
      </c>
      <c r="C1765" s="38">
        <v>0.53</v>
      </c>
      <c r="D1765" s="39">
        <v>0.68799999999999994</v>
      </c>
      <c r="E1765" s="39">
        <v>0.66400000000000003</v>
      </c>
      <c r="F1765" s="39">
        <v>1</v>
      </c>
      <c r="G1765" s="126">
        <v>0.72199999999999998</v>
      </c>
      <c r="H1765" s="38">
        <v>0.94499999999999995</v>
      </c>
      <c r="I1765" s="38">
        <v>0.86</v>
      </c>
      <c r="J1765" s="41">
        <v>1</v>
      </c>
      <c r="K1765" s="41">
        <v>1</v>
      </c>
      <c r="L1765" s="41"/>
      <c r="M1765" s="37">
        <v>78071</v>
      </c>
      <c r="N1765" s="125" t="s">
        <v>267</v>
      </c>
    </row>
    <row r="1766" spans="1:14" x14ac:dyDescent="0.4">
      <c r="A1766" s="40" t="str">
        <f t="shared" si="27"/>
        <v>78072 MCMULLEN</v>
      </c>
      <c r="B1766" s="38">
        <v>0.53</v>
      </c>
      <c r="C1766" s="38">
        <v>0.53</v>
      </c>
      <c r="D1766" s="39">
        <v>0.68799999999999994</v>
      </c>
      <c r="E1766" s="39">
        <v>0.66400000000000003</v>
      </c>
      <c r="F1766" s="39">
        <v>1</v>
      </c>
      <c r="G1766" s="126">
        <v>0.72199999999999998</v>
      </c>
      <c r="H1766" s="38">
        <v>0.94499999999999995</v>
      </c>
      <c r="I1766" s="38">
        <v>0.86</v>
      </c>
      <c r="J1766" s="41">
        <v>1</v>
      </c>
      <c r="K1766" s="41">
        <v>1</v>
      </c>
      <c r="L1766" s="41"/>
      <c r="M1766" s="37">
        <v>78072</v>
      </c>
      <c r="N1766" s="125" t="s">
        <v>266</v>
      </c>
    </row>
    <row r="1767" spans="1:14" x14ac:dyDescent="0.4">
      <c r="A1767" s="40" t="str">
        <f t="shared" si="27"/>
        <v>78073 ATASCOSA</v>
      </c>
      <c r="B1767" s="38">
        <v>0.79500000000000004</v>
      </c>
      <c r="C1767" s="38">
        <v>0.79500000000000004</v>
      </c>
      <c r="D1767" s="39">
        <v>0.68799999999999994</v>
      </c>
      <c r="E1767" s="39">
        <v>0.66400000000000003</v>
      </c>
      <c r="F1767" s="39">
        <v>0.7</v>
      </c>
      <c r="G1767" s="126">
        <v>0.74299999999999999</v>
      </c>
      <c r="H1767" s="38">
        <v>0.97499999999999998</v>
      </c>
      <c r="I1767" s="38">
        <v>0.97499999999999998</v>
      </c>
      <c r="J1767" s="41">
        <v>1</v>
      </c>
      <c r="K1767" s="41">
        <v>1</v>
      </c>
      <c r="L1767" s="41"/>
      <c r="M1767" s="37">
        <v>78073</v>
      </c>
      <c r="N1767" s="125" t="s">
        <v>259</v>
      </c>
    </row>
    <row r="1768" spans="1:14" x14ac:dyDescent="0.4">
      <c r="A1768" s="40" t="str">
        <f t="shared" si="27"/>
        <v>78073 BEXAR</v>
      </c>
      <c r="B1768" s="38">
        <v>0.94499999999999995</v>
      </c>
      <c r="C1768" s="38">
        <v>0.94499999999999995</v>
      </c>
      <c r="D1768" s="39">
        <v>1</v>
      </c>
      <c r="E1768" s="39">
        <v>0.77900000000000003</v>
      </c>
      <c r="F1768" s="39">
        <v>1</v>
      </c>
      <c r="G1768" s="126">
        <v>0.93899999999999995</v>
      </c>
      <c r="H1768" s="38">
        <v>0.88</v>
      </c>
      <c r="I1768" s="38">
        <v>0.88</v>
      </c>
      <c r="J1768" s="41">
        <v>1</v>
      </c>
      <c r="K1768" s="41">
        <v>1</v>
      </c>
      <c r="L1768" s="41"/>
      <c r="M1768" s="37">
        <v>78073</v>
      </c>
      <c r="N1768" s="125" t="s">
        <v>260</v>
      </c>
    </row>
    <row r="1769" spans="1:14" x14ac:dyDescent="0.4">
      <c r="A1769" s="40" t="str">
        <f t="shared" si="27"/>
        <v>78075 LIVE OAK</v>
      </c>
      <c r="B1769" s="38">
        <v>0.53</v>
      </c>
      <c r="C1769" s="38">
        <v>0.53</v>
      </c>
      <c r="D1769" s="39">
        <v>0.68799999999999994</v>
      </c>
      <c r="E1769" s="39">
        <v>0.66400000000000003</v>
      </c>
      <c r="F1769" s="39">
        <v>1</v>
      </c>
      <c r="G1769" s="126">
        <v>0.72199999999999998</v>
      </c>
      <c r="H1769" s="38">
        <v>0.94499999999999995</v>
      </c>
      <c r="I1769" s="38">
        <v>0.86</v>
      </c>
      <c r="J1769" s="41">
        <v>1</v>
      </c>
      <c r="K1769" s="41">
        <v>1</v>
      </c>
      <c r="L1769" s="41"/>
      <c r="M1769" s="37">
        <v>78075</v>
      </c>
      <c r="N1769" s="125" t="s">
        <v>267</v>
      </c>
    </row>
    <row r="1770" spans="1:14" x14ac:dyDescent="0.4">
      <c r="A1770" s="40" t="str">
        <f t="shared" si="27"/>
        <v>78075 MCMULLEN</v>
      </c>
      <c r="B1770" s="38">
        <v>0.53</v>
      </c>
      <c r="C1770" s="38">
        <v>0.53</v>
      </c>
      <c r="D1770" s="39">
        <v>0.68799999999999994</v>
      </c>
      <c r="E1770" s="39">
        <v>0.66400000000000003</v>
      </c>
      <c r="F1770" s="39">
        <v>1</v>
      </c>
      <c r="G1770" s="126">
        <v>0.72199999999999998</v>
      </c>
      <c r="H1770" s="38">
        <v>0.94499999999999995</v>
      </c>
      <c r="I1770" s="38">
        <v>0.86</v>
      </c>
      <c r="J1770" s="41">
        <v>1</v>
      </c>
      <c r="K1770" s="41">
        <v>1</v>
      </c>
      <c r="L1770" s="41"/>
      <c r="M1770" s="37">
        <v>78075</v>
      </c>
      <c r="N1770" s="125" t="s">
        <v>266</v>
      </c>
    </row>
    <row r="1771" spans="1:14" x14ac:dyDescent="0.4">
      <c r="A1771" s="40" t="str">
        <f t="shared" si="27"/>
        <v>78076 ZAPATA</v>
      </c>
      <c r="B1771" s="38">
        <v>0.66</v>
      </c>
      <c r="C1771" s="38">
        <v>0.66</v>
      </c>
      <c r="D1771" s="39">
        <v>0.68799999999999994</v>
      </c>
      <c r="E1771" s="39">
        <v>0.72599999999999998</v>
      </c>
      <c r="F1771" s="39">
        <v>1</v>
      </c>
      <c r="G1771" s="126">
        <v>0.93899999999999995</v>
      </c>
      <c r="H1771" s="38">
        <v>0.98499999999999999</v>
      </c>
      <c r="I1771" s="38">
        <v>0.88500000000000001</v>
      </c>
      <c r="J1771" s="41">
        <v>1</v>
      </c>
      <c r="K1771" s="41">
        <v>1</v>
      </c>
      <c r="L1771" s="41"/>
      <c r="M1771" s="37">
        <v>78076</v>
      </c>
      <c r="N1771" s="125" t="s">
        <v>273</v>
      </c>
    </row>
    <row r="1772" spans="1:14" x14ac:dyDescent="0.4">
      <c r="A1772" s="40" t="str">
        <f t="shared" si="27"/>
        <v>78101 BEXAR</v>
      </c>
      <c r="B1772" s="38">
        <v>0.88</v>
      </c>
      <c r="C1772" s="38">
        <v>0.88</v>
      </c>
      <c r="D1772" s="39">
        <v>1</v>
      </c>
      <c r="E1772" s="39">
        <v>0.77900000000000003</v>
      </c>
      <c r="F1772" s="39">
        <v>1</v>
      </c>
      <c r="G1772" s="126">
        <v>0.93899999999999995</v>
      </c>
      <c r="H1772" s="38">
        <v>0.89</v>
      </c>
      <c r="I1772" s="38">
        <v>0.89</v>
      </c>
      <c r="J1772" s="41">
        <v>1</v>
      </c>
      <c r="K1772" s="41">
        <v>1</v>
      </c>
      <c r="L1772" s="41"/>
      <c r="M1772" s="37">
        <v>78101</v>
      </c>
      <c r="N1772" s="125" t="s">
        <v>260</v>
      </c>
    </row>
    <row r="1773" spans="1:14" x14ac:dyDescent="0.4">
      <c r="A1773" s="40" t="str">
        <f t="shared" si="27"/>
        <v>78101 WILSON</v>
      </c>
      <c r="B1773" s="38">
        <v>0.53</v>
      </c>
      <c r="C1773" s="38">
        <v>0.53</v>
      </c>
      <c r="D1773" s="39">
        <v>0.68799999999999994</v>
      </c>
      <c r="E1773" s="39">
        <v>0.66400000000000003</v>
      </c>
      <c r="F1773" s="39">
        <v>1</v>
      </c>
      <c r="G1773" s="126">
        <v>0.72199999999999998</v>
      </c>
      <c r="H1773" s="38">
        <v>0.94499999999999995</v>
      </c>
      <c r="I1773" s="38">
        <v>0.86</v>
      </c>
      <c r="J1773" s="41">
        <v>1</v>
      </c>
      <c r="K1773" s="41">
        <v>1</v>
      </c>
      <c r="L1773" s="41"/>
      <c r="M1773" s="37">
        <v>78101</v>
      </c>
      <c r="N1773" s="125" t="s">
        <v>272</v>
      </c>
    </row>
    <row r="1774" spans="1:14" x14ac:dyDescent="0.4">
      <c r="A1774" s="40" t="str">
        <f t="shared" si="27"/>
        <v>78102 BEE</v>
      </c>
      <c r="B1774" s="38">
        <v>0.65500000000000003</v>
      </c>
      <c r="C1774" s="38">
        <v>0.65500000000000003</v>
      </c>
      <c r="D1774" s="39">
        <v>0.68799999999999994</v>
      </c>
      <c r="E1774" s="39">
        <v>0.66400000000000003</v>
      </c>
      <c r="F1774" s="39">
        <v>0.7</v>
      </c>
      <c r="G1774" s="126">
        <v>0.73799999999999999</v>
      </c>
      <c r="H1774" s="38">
        <v>0.94499999999999995</v>
      </c>
      <c r="I1774" s="38">
        <v>0.85</v>
      </c>
      <c r="J1774" s="41">
        <v>1</v>
      </c>
      <c r="K1774" s="41">
        <v>1</v>
      </c>
      <c r="L1774" s="41"/>
      <c r="M1774" s="37">
        <v>78102</v>
      </c>
      <c r="N1774" s="125" t="s">
        <v>269</v>
      </c>
    </row>
    <row r="1775" spans="1:14" x14ac:dyDescent="0.4">
      <c r="A1775" s="40" t="str">
        <f t="shared" si="27"/>
        <v>78102 LIVE OAK</v>
      </c>
      <c r="B1775" s="38">
        <v>0.53</v>
      </c>
      <c r="C1775" s="38">
        <v>0.53</v>
      </c>
      <c r="D1775" s="39">
        <v>0.68799999999999994</v>
      </c>
      <c r="E1775" s="39">
        <v>0.66400000000000003</v>
      </c>
      <c r="F1775" s="39">
        <v>1</v>
      </c>
      <c r="G1775" s="126">
        <v>0.72199999999999998</v>
      </c>
      <c r="H1775" s="38">
        <v>0.94499999999999995</v>
      </c>
      <c r="I1775" s="38">
        <v>0.86</v>
      </c>
      <c r="J1775" s="41">
        <v>1</v>
      </c>
      <c r="K1775" s="41">
        <v>1</v>
      </c>
      <c r="L1775" s="41"/>
      <c r="M1775" s="37">
        <v>78102</v>
      </c>
      <c r="N1775" s="125" t="s">
        <v>267</v>
      </c>
    </row>
    <row r="1776" spans="1:14" x14ac:dyDescent="0.4">
      <c r="A1776" s="40" t="str">
        <f t="shared" si="27"/>
        <v>78108 BEXAR</v>
      </c>
      <c r="B1776" s="38">
        <v>0.86</v>
      </c>
      <c r="C1776" s="38">
        <v>0.86</v>
      </c>
      <c r="D1776" s="39">
        <v>1</v>
      </c>
      <c r="E1776" s="39">
        <v>0.77900000000000003</v>
      </c>
      <c r="F1776" s="39">
        <v>1</v>
      </c>
      <c r="G1776" s="126">
        <v>0.93899999999999995</v>
      </c>
      <c r="H1776" s="38">
        <v>0.96</v>
      </c>
      <c r="I1776" s="38">
        <v>0.96</v>
      </c>
      <c r="J1776" s="41">
        <v>1</v>
      </c>
      <c r="K1776" s="41">
        <v>1</v>
      </c>
      <c r="L1776" s="41"/>
      <c r="M1776" s="37">
        <v>78108</v>
      </c>
      <c r="N1776" s="125" t="s">
        <v>260</v>
      </c>
    </row>
    <row r="1777" spans="1:14" x14ac:dyDescent="0.4">
      <c r="A1777" s="40" t="str">
        <f t="shared" si="27"/>
        <v>78108 COMAL</v>
      </c>
      <c r="B1777" s="38">
        <v>0.67500000000000004</v>
      </c>
      <c r="C1777" s="38">
        <v>0.67500000000000004</v>
      </c>
      <c r="D1777" s="39">
        <v>0.68799999999999994</v>
      </c>
      <c r="E1777" s="39">
        <v>0.66400000000000003</v>
      </c>
      <c r="F1777" s="39">
        <v>0.7</v>
      </c>
      <c r="G1777" s="126">
        <v>0.79</v>
      </c>
      <c r="H1777" s="38">
        <v>0.88500000000000001</v>
      </c>
      <c r="I1777" s="38">
        <v>0.88500000000000001</v>
      </c>
      <c r="J1777" s="41">
        <v>1</v>
      </c>
      <c r="K1777" s="41">
        <v>1</v>
      </c>
      <c r="L1777" s="41"/>
      <c r="M1777" s="37">
        <v>78108</v>
      </c>
      <c r="N1777" s="125" t="s">
        <v>265</v>
      </c>
    </row>
    <row r="1778" spans="1:14" x14ac:dyDescent="0.4">
      <c r="A1778" s="40" t="str">
        <f t="shared" si="27"/>
        <v>78108 GUADALUPE</v>
      </c>
      <c r="B1778" s="38">
        <v>0.83</v>
      </c>
      <c r="C1778" s="38">
        <v>0.83</v>
      </c>
      <c r="D1778" s="39">
        <v>0.68799999999999994</v>
      </c>
      <c r="E1778" s="39">
        <v>0.66400000000000003</v>
      </c>
      <c r="F1778" s="39">
        <v>0.7</v>
      </c>
      <c r="G1778" s="126">
        <v>0.79</v>
      </c>
      <c r="H1778" s="38">
        <v>0.82499999999999996</v>
      </c>
      <c r="I1778" s="38">
        <v>0.82499999999999996</v>
      </c>
      <c r="J1778" s="41">
        <v>1</v>
      </c>
      <c r="K1778" s="41">
        <v>1</v>
      </c>
      <c r="L1778" s="41"/>
      <c r="M1778" s="37">
        <v>78108</v>
      </c>
      <c r="N1778" s="125" t="s">
        <v>274</v>
      </c>
    </row>
    <row r="1779" spans="1:14" x14ac:dyDescent="0.4">
      <c r="A1779" s="40" t="str">
        <f t="shared" si="27"/>
        <v>78109 BEXAR</v>
      </c>
      <c r="B1779" s="38">
        <v>0.94499999999999995</v>
      </c>
      <c r="C1779" s="38">
        <v>0.94499999999999995</v>
      </c>
      <c r="D1779" s="39">
        <v>1</v>
      </c>
      <c r="E1779" s="39">
        <v>0.77900000000000003</v>
      </c>
      <c r="F1779" s="39">
        <v>1</v>
      </c>
      <c r="G1779" s="126">
        <v>0.93899999999999995</v>
      </c>
      <c r="H1779" s="38">
        <v>0.92</v>
      </c>
      <c r="I1779" s="38">
        <v>0.92</v>
      </c>
      <c r="J1779" s="41">
        <v>1</v>
      </c>
      <c r="K1779" s="41">
        <v>1</v>
      </c>
      <c r="L1779" s="41"/>
      <c r="M1779" s="37">
        <v>78109</v>
      </c>
      <c r="N1779" s="125" t="s">
        <v>260</v>
      </c>
    </row>
    <row r="1780" spans="1:14" x14ac:dyDescent="0.4">
      <c r="A1780" s="40" t="str">
        <f t="shared" si="27"/>
        <v>78111 KARNES</v>
      </c>
      <c r="B1780" s="38">
        <v>0.79</v>
      </c>
      <c r="C1780" s="38">
        <v>0.79</v>
      </c>
      <c r="D1780" s="39">
        <v>0.68799999999999994</v>
      </c>
      <c r="E1780" s="39">
        <v>0.66400000000000003</v>
      </c>
      <c r="F1780" s="39">
        <v>0.7</v>
      </c>
      <c r="G1780" s="126">
        <v>0.70099999999999996</v>
      </c>
      <c r="H1780" s="38">
        <v>0.94</v>
      </c>
      <c r="I1780" s="38">
        <v>0.94</v>
      </c>
      <c r="J1780" s="41">
        <v>1</v>
      </c>
      <c r="K1780" s="41">
        <v>1</v>
      </c>
      <c r="L1780" s="41"/>
      <c r="M1780" s="37">
        <v>78111</v>
      </c>
      <c r="N1780" s="125" t="s">
        <v>275</v>
      </c>
    </row>
    <row r="1781" spans="1:14" x14ac:dyDescent="0.4">
      <c r="A1781" s="40" t="str">
        <f t="shared" si="27"/>
        <v>78112 BEXAR</v>
      </c>
      <c r="B1781" s="38">
        <v>0.88</v>
      </c>
      <c r="C1781" s="38">
        <v>0.88</v>
      </c>
      <c r="D1781" s="39">
        <v>1</v>
      </c>
      <c r="E1781" s="39">
        <v>0.77900000000000003</v>
      </c>
      <c r="F1781" s="39">
        <v>1</v>
      </c>
      <c r="G1781" s="126">
        <v>0.93899999999999995</v>
      </c>
      <c r="H1781" s="38">
        <v>0.89</v>
      </c>
      <c r="I1781" s="38">
        <v>0.89</v>
      </c>
      <c r="J1781" s="41">
        <v>1</v>
      </c>
      <c r="K1781" s="41">
        <v>1</v>
      </c>
      <c r="L1781" s="41"/>
      <c r="M1781" s="37">
        <v>78112</v>
      </c>
      <c r="N1781" s="125" t="s">
        <v>260</v>
      </c>
    </row>
    <row r="1782" spans="1:14" x14ac:dyDescent="0.4">
      <c r="A1782" s="40" t="str">
        <f t="shared" si="27"/>
        <v>78112 WILSON</v>
      </c>
      <c r="B1782" s="38">
        <v>0.53</v>
      </c>
      <c r="C1782" s="38">
        <v>0.53</v>
      </c>
      <c r="D1782" s="39">
        <v>0.68799999999999994</v>
      </c>
      <c r="E1782" s="39">
        <v>0.66400000000000003</v>
      </c>
      <c r="F1782" s="39">
        <v>1</v>
      </c>
      <c r="G1782" s="126">
        <v>0.72199999999999998</v>
      </c>
      <c r="H1782" s="38">
        <v>0.94499999999999995</v>
      </c>
      <c r="I1782" s="38">
        <v>0.86</v>
      </c>
      <c r="J1782" s="41">
        <v>1</v>
      </c>
      <c r="K1782" s="41">
        <v>1</v>
      </c>
      <c r="L1782" s="41"/>
      <c r="M1782" s="37">
        <v>78112</v>
      </c>
      <c r="N1782" s="125" t="s">
        <v>272</v>
      </c>
    </row>
    <row r="1783" spans="1:14" x14ac:dyDescent="0.4">
      <c r="A1783" s="40" t="str">
        <f t="shared" si="27"/>
        <v>78113 KARNES</v>
      </c>
      <c r="B1783" s="38">
        <v>0.79</v>
      </c>
      <c r="C1783" s="38">
        <v>0.79</v>
      </c>
      <c r="D1783" s="39">
        <v>0.68799999999999994</v>
      </c>
      <c r="E1783" s="39">
        <v>0.66400000000000003</v>
      </c>
      <c r="F1783" s="39">
        <v>0.7</v>
      </c>
      <c r="G1783" s="126">
        <v>0.70099999999999996</v>
      </c>
      <c r="H1783" s="38">
        <v>0.94</v>
      </c>
      <c r="I1783" s="38">
        <v>0.94</v>
      </c>
      <c r="J1783" s="41">
        <v>1</v>
      </c>
      <c r="K1783" s="41">
        <v>1</v>
      </c>
      <c r="L1783" s="41"/>
      <c r="M1783" s="37">
        <v>78113</v>
      </c>
      <c r="N1783" s="125" t="s">
        <v>275</v>
      </c>
    </row>
    <row r="1784" spans="1:14" x14ac:dyDescent="0.4">
      <c r="A1784" s="40" t="str">
        <f t="shared" si="27"/>
        <v>78113 WILSON</v>
      </c>
      <c r="B1784" s="38">
        <v>0.53</v>
      </c>
      <c r="C1784" s="38">
        <v>0.53</v>
      </c>
      <c r="D1784" s="39">
        <v>0.68799999999999994</v>
      </c>
      <c r="E1784" s="39">
        <v>0.66400000000000003</v>
      </c>
      <c r="F1784" s="39">
        <v>1</v>
      </c>
      <c r="G1784" s="126">
        <v>0.72199999999999998</v>
      </c>
      <c r="H1784" s="38">
        <v>0.94499999999999995</v>
      </c>
      <c r="I1784" s="38">
        <v>0.86</v>
      </c>
      <c r="J1784" s="41">
        <v>1</v>
      </c>
      <c r="K1784" s="41">
        <v>1</v>
      </c>
      <c r="L1784" s="41"/>
      <c r="M1784" s="37">
        <v>78113</v>
      </c>
      <c r="N1784" s="125" t="s">
        <v>272</v>
      </c>
    </row>
    <row r="1785" spans="1:14" x14ac:dyDescent="0.4">
      <c r="A1785" s="40" t="str">
        <f t="shared" si="27"/>
        <v>78114 ATASCOSA</v>
      </c>
      <c r="B1785" s="38">
        <v>0.79500000000000004</v>
      </c>
      <c r="C1785" s="38">
        <v>0.79500000000000004</v>
      </c>
      <c r="D1785" s="39">
        <v>0.68799999999999994</v>
      </c>
      <c r="E1785" s="39">
        <v>0.66400000000000003</v>
      </c>
      <c r="F1785" s="39">
        <v>0.7</v>
      </c>
      <c r="G1785" s="126">
        <v>0.74299999999999999</v>
      </c>
      <c r="H1785" s="38">
        <v>0.97499999999999998</v>
      </c>
      <c r="I1785" s="38">
        <v>0.97499999999999998</v>
      </c>
      <c r="J1785" s="41">
        <v>1</v>
      </c>
      <c r="K1785" s="41">
        <v>1</v>
      </c>
      <c r="L1785" s="41"/>
      <c r="M1785" s="37">
        <v>78114</v>
      </c>
      <c r="N1785" s="125" t="s">
        <v>259</v>
      </c>
    </row>
    <row r="1786" spans="1:14" x14ac:dyDescent="0.4">
      <c r="A1786" s="40" t="str">
        <f t="shared" si="27"/>
        <v>78114 WILSON</v>
      </c>
      <c r="B1786" s="38">
        <v>0.53</v>
      </c>
      <c r="C1786" s="38">
        <v>0.53</v>
      </c>
      <c r="D1786" s="39">
        <v>0.68799999999999994</v>
      </c>
      <c r="E1786" s="39">
        <v>0.66400000000000003</v>
      </c>
      <c r="F1786" s="39">
        <v>1</v>
      </c>
      <c r="G1786" s="126">
        <v>0.72199999999999998</v>
      </c>
      <c r="H1786" s="38">
        <v>0.94499999999999995</v>
      </c>
      <c r="I1786" s="38">
        <v>0.86</v>
      </c>
      <c r="J1786" s="41">
        <v>1</v>
      </c>
      <c r="K1786" s="41">
        <v>1</v>
      </c>
      <c r="L1786" s="41"/>
      <c r="M1786" s="37">
        <v>78114</v>
      </c>
      <c r="N1786" s="125" t="s">
        <v>272</v>
      </c>
    </row>
    <row r="1787" spans="1:14" x14ac:dyDescent="0.4">
      <c r="A1787" s="40" t="str">
        <f t="shared" si="27"/>
        <v>78116 KARNES</v>
      </c>
      <c r="B1787" s="38">
        <v>0.79</v>
      </c>
      <c r="C1787" s="38">
        <v>0.79</v>
      </c>
      <c r="D1787" s="39">
        <v>0.68799999999999994</v>
      </c>
      <c r="E1787" s="39">
        <v>0.66400000000000003</v>
      </c>
      <c r="F1787" s="39">
        <v>0.7</v>
      </c>
      <c r="G1787" s="126">
        <v>0.70099999999999996</v>
      </c>
      <c r="H1787" s="38">
        <v>0.94</v>
      </c>
      <c r="I1787" s="38">
        <v>0.94</v>
      </c>
      <c r="J1787" s="41">
        <v>1</v>
      </c>
      <c r="K1787" s="41">
        <v>1</v>
      </c>
      <c r="L1787" s="41"/>
      <c r="M1787" s="37">
        <v>78116</v>
      </c>
      <c r="N1787" s="125" t="s">
        <v>275</v>
      </c>
    </row>
    <row r="1788" spans="1:14" x14ac:dyDescent="0.4">
      <c r="A1788" s="40" t="str">
        <f t="shared" si="27"/>
        <v>78117 KARNES</v>
      </c>
      <c r="B1788" s="38">
        <v>0.79</v>
      </c>
      <c r="C1788" s="38">
        <v>0.79</v>
      </c>
      <c r="D1788" s="39">
        <v>0.68799999999999994</v>
      </c>
      <c r="E1788" s="39">
        <v>0.66400000000000003</v>
      </c>
      <c r="F1788" s="39">
        <v>0.7</v>
      </c>
      <c r="G1788" s="126">
        <v>0.70099999999999996</v>
      </c>
      <c r="H1788" s="38">
        <v>0.94</v>
      </c>
      <c r="I1788" s="38">
        <v>0.94</v>
      </c>
      <c r="J1788" s="41">
        <v>1</v>
      </c>
      <c r="K1788" s="41">
        <v>1</v>
      </c>
      <c r="L1788" s="41"/>
      <c r="M1788" s="37">
        <v>78117</v>
      </c>
      <c r="N1788" s="125" t="s">
        <v>275</v>
      </c>
    </row>
    <row r="1789" spans="1:14" x14ac:dyDescent="0.4">
      <c r="A1789" s="40" t="str">
        <f t="shared" si="27"/>
        <v>78118 KARNES</v>
      </c>
      <c r="B1789" s="38">
        <v>0.79</v>
      </c>
      <c r="C1789" s="38">
        <v>0.79</v>
      </c>
      <c r="D1789" s="39">
        <v>0.68799999999999994</v>
      </c>
      <c r="E1789" s="39">
        <v>0.66400000000000003</v>
      </c>
      <c r="F1789" s="39">
        <v>0.7</v>
      </c>
      <c r="G1789" s="126">
        <v>0.70099999999999996</v>
      </c>
      <c r="H1789" s="38">
        <v>0.94</v>
      </c>
      <c r="I1789" s="38">
        <v>0.94</v>
      </c>
      <c r="J1789" s="41">
        <v>1</v>
      </c>
      <c r="K1789" s="41">
        <v>1</v>
      </c>
      <c r="L1789" s="41"/>
      <c r="M1789" s="37">
        <v>78118</v>
      </c>
      <c r="N1789" s="125" t="s">
        <v>275</v>
      </c>
    </row>
    <row r="1790" spans="1:14" x14ac:dyDescent="0.4">
      <c r="A1790" s="40" t="str">
        <f t="shared" si="27"/>
        <v>78119 BEE</v>
      </c>
      <c r="B1790" s="38">
        <v>0.65500000000000003</v>
      </c>
      <c r="C1790" s="38">
        <v>0.65500000000000003</v>
      </c>
      <c r="D1790" s="39">
        <v>0.68799999999999994</v>
      </c>
      <c r="E1790" s="39">
        <v>0.66400000000000003</v>
      </c>
      <c r="F1790" s="39">
        <v>0.7</v>
      </c>
      <c r="G1790" s="126">
        <v>0.73799999999999999</v>
      </c>
      <c r="H1790" s="38">
        <v>0.94499999999999995</v>
      </c>
      <c r="I1790" s="38">
        <v>0.85</v>
      </c>
      <c r="J1790" s="41">
        <v>1</v>
      </c>
      <c r="K1790" s="41">
        <v>1</v>
      </c>
      <c r="L1790" s="41"/>
      <c r="M1790" s="37">
        <v>78119</v>
      </c>
      <c r="N1790" s="125" t="s">
        <v>269</v>
      </c>
    </row>
    <row r="1791" spans="1:14" x14ac:dyDescent="0.4">
      <c r="A1791" s="40" t="str">
        <f t="shared" si="27"/>
        <v>78119 GOLIAD</v>
      </c>
      <c r="B1791" s="38">
        <v>0.61</v>
      </c>
      <c r="C1791" s="38">
        <v>0.61</v>
      </c>
      <c r="D1791" s="39">
        <v>0.68799999999999994</v>
      </c>
      <c r="E1791" s="39">
        <v>0.66400000000000003</v>
      </c>
      <c r="F1791" s="39">
        <v>0.7</v>
      </c>
      <c r="G1791" s="126">
        <v>0.70099999999999996</v>
      </c>
      <c r="H1791" s="38">
        <v>0.95499999999999996</v>
      </c>
      <c r="I1791" s="38">
        <v>0.86</v>
      </c>
      <c r="J1791" s="41">
        <v>1</v>
      </c>
      <c r="K1791" s="41">
        <v>1</v>
      </c>
      <c r="L1791" s="41"/>
      <c r="M1791" s="37">
        <v>78119</v>
      </c>
      <c r="N1791" s="125" t="s">
        <v>255</v>
      </c>
    </row>
    <row r="1792" spans="1:14" x14ac:dyDescent="0.4">
      <c r="A1792" s="40" t="str">
        <f t="shared" si="27"/>
        <v>78119 KARNES</v>
      </c>
      <c r="B1792" s="38">
        <v>0.79</v>
      </c>
      <c r="C1792" s="38">
        <v>0.79</v>
      </c>
      <c r="D1792" s="39">
        <v>0.68799999999999994</v>
      </c>
      <c r="E1792" s="39">
        <v>0.66400000000000003</v>
      </c>
      <c r="F1792" s="39">
        <v>0.7</v>
      </c>
      <c r="G1792" s="126">
        <v>0.70099999999999996</v>
      </c>
      <c r="H1792" s="38">
        <v>0.94</v>
      </c>
      <c r="I1792" s="38">
        <v>0.94</v>
      </c>
      <c r="J1792" s="41">
        <v>1</v>
      </c>
      <c r="K1792" s="41">
        <v>1</v>
      </c>
      <c r="L1792" s="41"/>
      <c r="M1792" s="37">
        <v>78119</v>
      </c>
      <c r="N1792" s="125" t="s">
        <v>275</v>
      </c>
    </row>
    <row r="1793" spans="1:14" x14ac:dyDescent="0.4">
      <c r="A1793" s="40" t="str">
        <f t="shared" si="27"/>
        <v>78121 GUADALUPE</v>
      </c>
      <c r="B1793" s="38">
        <v>0.83</v>
      </c>
      <c r="C1793" s="38">
        <v>0.83</v>
      </c>
      <c r="D1793" s="39">
        <v>0.68799999999999994</v>
      </c>
      <c r="E1793" s="39">
        <v>0.66400000000000003</v>
      </c>
      <c r="F1793" s="39">
        <v>0.7</v>
      </c>
      <c r="G1793" s="126">
        <v>0.79</v>
      </c>
      <c r="H1793" s="38">
        <v>0.82499999999999996</v>
      </c>
      <c r="I1793" s="38">
        <v>0.82499999999999996</v>
      </c>
      <c r="J1793" s="41">
        <v>1</v>
      </c>
      <c r="K1793" s="41">
        <v>1</v>
      </c>
      <c r="L1793" s="41"/>
      <c r="M1793" s="37">
        <v>78121</v>
      </c>
      <c r="N1793" s="125" t="s">
        <v>274</v>
      </c>
    </row>
    <row r="1794" spans="1:14" x14ac:dyDescent="0.4">
      <c r="A1794" s="40" t="str">
        <f t="shared" si="27"/>
        <v>78121 WILSON</v>
      </c>
      <c r="B1794" s="38">
        <v>0.53</v>
      </c>
      <c r="C1794" s="38">
        <v>0.53</v>
      </c>
      <c r="D1794" s="39">
        <v>0.68799999999999994</v>
      </c>
      <c r="E1794" s="39">
        <v>0.66400000000000003</v>
      </c>
      <c r="F1794" s="39">
        <v>1</v>
      </c>
      <c r="G1794" s="126">
        <v>0.72199999999999998</v>
      </c>
      <c r="H1794" s="38">
        <v>0.94499999999999995</v>
      </c>
      <c r="I1794" s="38">
        <v>0.86</v>
      </c>
      <c r="J1794" s="41">
        <v>1</v>
      </c>
      <c r="K1794" s="41">
        <v>1</v>
      </c>
      <c r="L1794" s="41"/>
      <c r="M1794" s="37">
        <v>78121</v>
      </c>
      <c r="N1794" s="125" t="s">
        <v>272</v>
      </c>
    </row>
    <row r="1795" spans="1:14" x14ac:dyDescent="0.4">
      <c r="A1795" s="40" t="str">
        <f t="shared" si="27"/>
        <v>78122 GONZALES</v>
      </c>
      <c r="B1795" s="38">
        <v>0.8</v>
      </c>
      <c r="C1795" s="38">
        <v>0.8</v>
      </c>
      <c r="D1795" s="39">
        <v>0.68799999999999994</v>
      </c>
      <c r="E1795" s="39">
        <v>0.66400000000000003</v>
      </c>
      <c r="F1795" s="39">
        <v>0.7</v>
      </c>
      <c r="G1795" s="126">
        <v>0.70099999999999996</v>
      </c>
      <c r="H1795" s="38">
        <v>0.98</v>
      </c>
      <c r="I1795" s="38">
        <v>0.98</v>
      </c>
      <c r="J1795" s="41">
        <v>1</v>
      </c>
      <c r="K1795" s="41">
        <v>1</v>
      </c>
      <c r="L1795" s="41"/>
      <c r="M1795" s="37">
        <v>78122</v>
      </c>
      <c r="N1795" s="125" t="s">
        <v>256</v>
      </c>
    </row>
    <row r="1796" spans="1:14" x14ac:dyDescent="0.4">
      <c r="A1796" s="40" t="str">
        <f t="shared" si="27"/>
        <v>78123 GUADALUPE</v>
      </c>
      <c r="B1796" s="38">
        <v>0.83</v>
      </c>
      <c r="C1796" s="38">
        <v>0.83</v>
      </c>
      <c r="D1796" s="39">
        <v>0.68799999999999994</v>
      </c>
      <c r="E1796" s="39">
        <v>0.66400000000000003</v>
      </c>
      <c r="F1796" s="39">
        <v>0.7</v>
      </c>
      <c r="G1796" s="126">
        <v>0.79</v>
      </c>
      <c r="H1796" s="38">
        <v>0.82499999999999996</v>
      </c>
      <c r="I1796" s="38">
        <v>0.82499999999999996</v>
      </c>
      <c r="J1796" s="41">
        <v>1</v>
      </c>
      <c r="K1796" s="41">
        <v>1</v>
      </c>
      <c r="L1796" s="41"/>
      <c r="M1796" s="37">
        <v>78123</v>
      </c>
      <c r="N1796" s="125" t="s">
        <v>274</v>
      </c>
    </row>
    <row r="1797" spans="1:14" x14ac:dyDescent="0.4">
      <c r="A1797" s="40" t="str">
        <f t="shared" si="27"/>
        <v>78124 BEXAR</v>
      </c>
      <c r="B1797" s="38">
        <v>0.88</v>
      </c>
      <c r="C1797" s="38">
        <v>0.88</v>
      </c>
      <c r="D1797" s="39">
        <v>1</v>
      </c>
      <c r="E1797" s="39">
        <v>0.77900000000000003</v>
      </c>
      <c r="F1797" s="39">
        <v>1</v>
      </c>
      <c r="G1797" s="126">
        <v>0.93899999999999995</v>
      </c>
      <c r="H1797" s="38">
        <v>0.89</v>
      </c>
      <c r="I1797" s="38">
        <v>0.89</v>
      </c>
      <c r="J1797" s="41">
        <v>1</v>
      </c>
      <c r="K1797" s="41">
        <v>1</v>
      </c>
      <c r="L1797" s="41"/>
      <c r="M1797" s="37">
        <v>78124</v>
      </c>
      <c r="N1797" s="125" t="s">
        <v>260</v>
      </c>
    </row>
    <row r="1798" spans="1:14" x14ac:dyDescent="0.4">
      <c r="A1798" s="40" t="str">
        <f t="shared" si="27"/>
        <v>78124 GUADALUPE</v>
      </c>
      <c r="B1798" s="38">
        <v>0.83</v>
      </c>
      <c r="C1798" s="38">
        <v>0.83</v>
      </c>
      <c r="D1798" s="39">
        <v>0.68799999999999994</v>
      </c>
      <c r="E1798" s="39">
        <v>0.66400000000000003</v>
      </c>
      <c r="F1798" s="39">
        <v>0.7</v>
      </c>
      <c r="G1798" s="126">
        <v>0.79</v>
      </c>
      <c r="H1798" s="38">
        <v>0.82499999999999996</v>
      </c>
      <c r="I1798" s="38">
        <v>0.82499999999999996</v>
      </c>
      <c r="J1798" s="41">
        <v>1</v>
      </c>
      <c r="K1798" s="41">
        <v>1</v>
      </c>
      <c r="L1798" s="41"/>
      <c r="M1798" s="37">
        <v>78124</v>
      </c>
      <c r="N1798" s="125" t="s">
        <v>274</v>
      </c>
    </row>
    <row r="1799" spans="1:14" x14ac:dyDescent="0.4">
      <c r="A1799" s="40" t="str">
        <f t="shared" si="27"/>
        <v>78130 COMAL</v>
      </c>
      <c r="B1799" s="38">
        <v>0.67500000000000004</v>
      </c>
      <c r="C1799" s="38">
        <v>0.67500000000000004</v>
      </c>
      <c r="D1799" s="39">
        <v>0.68799999999999994</v>
      </c>
      <c r="E1799" s="39">
        <v>0.66400000000000003</v>
      </c>
      <c r="F1799" s="39">
        <v>0.7</v>
      </c>
      <c r="G1799" s="126">
        <v>0.79</v>
      </c>
      <c r="H1799" s="38">
        <v>0.88500000000000001</v>
      </c>
      <c r="I1799" s="38">
        <v>0.88500000000000001</v>
      </c>
      <c r="J1799" s="41">
        <v>1</v>
      </c>
      <c r="K1799" s="41">
        <v>1</v>
      </c>
      <c r="L1799" s="41"/>
      <c r="M1799" s="37">
        <v>78130</v>
      </c>
      <c r="N1799" s="125" t="s">
        <v>265</v>
      </c>
    </row>
    <row r="1800" spans="1:14" x14ac:dyDescent="0.4">
      <c r="A1800" s="40" t="str">
        <f t="shared" ref="A1800:A1863" si="28">M1800&amp;" "&amp;N1800</f>
        <v>78130 GUADALUPE</v>
      </c>
      <c r="B1800" s="38">
        <v>0.83</v>
      </c>
      <c r="C1800" s="38">
        <v>0.83</v>
      </c>
      <c r="D1800" s="39">
        <v>0.68799999999999994</v>
      </c>
      <c r="E1800" s="39">
        <v>0.66400000000000003</v>
      </c>
      <c r="F1800" s="39">
        <v>0.7</v>
      </c>
      <c r="G1800" s="126">
        <v>0.79</v>
      </c>
      <c r="H1800" s="38">
        <v>0.82499999999999996</v>
      </c>
      <c r="I1800" s="38">
        <v>0.82499999999999996</v>
      </c>
      <c r="J1800" s="41">
        <v>1</v>
      </c>
      <c r="K1800" s="41">
        <v>1</v>
      </c>
      <c r="L1800" s="41"/>
      <c r="M1800" s="37">
        <v>78130</v>
      </c>
      <c r="N1800" s="125" t="s">
        <v>274</v>
      </c>
    </row>
    <row r="1801" spans="1:14" x14ac:dyDescent="0.4">
      <c r="A1801" s="40" t="str">
        <f t="shared" si="28"/>
        <v>78130 HAYS</v>
      </c>
      <c r="B1801" s="38">
        <v>0.64500000000000002</v>
      </c>
      <c r="C1801" s="38">
        <v>0.64500000000000002</v>
      </c>
      <c r="D1801" s="39">
        <v>0.68799999999999994</v>
      </c>
      <c r="E1801" s="39">
        <v>0.67600000000000005</v>
      </c>
      <c r="F1801" s="39">
        <v>0.7</v>
      </c>
      <c r="G1801" s="126">
        <v>0.79</v>
      </c>
      <c r="H1801" s="38">
        <v>0.98499999999999999</v>
      </c>
      <c r="I1801" s="38">
        <v>0.88500000000000001</v>
      </c>
      <c r="J1801" s="41">
        <v>1</v>
      </c>
      <c r="K1801" s="41">
        <v>1</v>
      </c>
      <c r="L1801" s="41"/>
      <c r="M1801" s="37">
        <v>78130</v>
      </c>
      <c r="N1801" s="125" t="s">
        <v>276</v>
      </c>
    </row>
    <row r="1802" spans="1:14" x14ac:dyDescent="0.4">
      <c r="A1802" s="40" t="str">
        <f t="shared" si="28"/>
        <v>78132 COMAL</v>
      </c>
      <c r="B1802" s="38">
        <v>0.67500000000000004</v>
      </c>
      <c r="C1802" s="38">
        <v>0.67500000000000004</v>
      </c>
      <c r="D1802" s="39">
        <v>0.68799999999999994</v>
      </c>
      <c r="E1802" s="39">
        <v>0.66400000000000003</v>
      </c>
      <c r="F1802" s="39">
        <v>0.7</v>
      </c>
      <c r="G1802" s="126">
        <v>0.79</v>
      </c>
      <c r="H1802" s="38">
        <v>0.88500000000000001</v>
      </c>
      <c r="I1802" s="38">
        <v>0.88500000000000001</v>
      </c>
      <c r="J1802" s="41">
        <v>1</v>
      </c>
      <c r="K1802" s="41">
        <v>1</v>
      </c>
      <c r="L1802" s="41"/>
      <c r="M1802" s="37">
        <v>78132</v>
      </c>
      <c r="N1802" s="125" t="s">
        <v>265</v>
      </c>
    </row>
    <row r="1803" spans="1:14" x14ac:dyDescent="0.4">
      <c r="A1803" s="40" t="str">
        <f t="shared" si="28"/>
        <v>78132 GUADALUPE</v>
      </c>
      <c r="B1803" s="38">
        <v>0.83</v>
      </c>
      <c r="C1803" s="38">
        <v>0.83</v>
      </c>
      <c r="D1803" s="39">
        <v>0.68799999999999994</v>
      </c>
      <c r="E1803" s="39">
        <v>0.66400000000000003</v>
      </c>
      <c r="F1803" s="39">
        <v>0.7</v>
      </c>
      <c r="G1803" s="126">
        <v>0.79</v>
      </c>
      <c r="H1803" s="38">
        <v>0.82499999999999996</v>
      </c>
      <c r="I1803" s="38">
        <v>0.82499999999999996</v>
      </c>
      <c r="J1803" s="41">
        <v>1</v>
      </c>
      <c r="K1803" s="41">
        <v>1</v>
      </c>
      <c r="L1803" s="41"/>
      <c r="M1803" s="37">
        <v>78132</v>
      </c>
      <c r="N1803" s="125" t="s">
        <v>274</v>
      </c>
    </row>
    <row r="1804" spans="1:14" x14ac:dyDescent="0.4">
      <c r="A1804" s="40" t="str">
        <f t="shared" si="28"/>
        <v>78133 COMAL</v>
      </c>
      <c r="B1804" s="38">
        <v>0.67500000000000004</v>
      </c>
      <c r="C1804" s="38">
        <v>0.67500000000000004</v>
      </c>
      <c r="D1804" s="39">
        <v>0.68799999999999994</v>
      </c>
      <c r="E1804" s="39">
        <v>0.66400000000000003</v>
      </c>
      <c r="F1804" s="39">
        <v>0.7</v>
      </c>
      <c r="G1804" s="126">
        <v>0.79</v>
      </c>
      <c r="H1804" s="38">
        <v>0.88500000000000001</v>
      </c>
      <c r="I1804" s="38">
        <v>0.88500000000000001</v>
      </c>
      <c r="J1804" s="41">
        <v>1</v>
      </c>
      <c r="K1804" s="41">
        <v>1</v>
      </c>
      <c r="L1804" s="41"/>
      <c r="M1804" s="37">
        <v>78133</v>
      </c>
      <c r="N1804" s="125" t="s">
        <v>265</v>
      </c>
    </row>
    <row r="1805" spans="1:14" x14ac:dyDescent="0.4">
      <c r="A1805" s="40" t="str">
        <f t="shared" si="28"/>
        <v>78140 GONZALES</v>
      </c>
      <c r="B1805" s="38">
        <v>0.8</v>
      </c>
      <c r="C1805" s="38">
        <v>0.8</v>
      </c>
      <c r="D1805" s="39">
        <v>0.68799999999999994</v>
      </c>
      <c r="E1805" s="39">
        <v>0.66400000000000003</v>
      </c>
      <c r="F1805" s="39">
        <v>0.7</v>
      </c>
      <c r="G1805" s="126">
        <v>0.70099999999999996</v>
      </c>
      <c r="H1805" s="38">
        <v>0.98</v>
      </c>
      <c r="I1805" s="38">
        <v>0.98</v>
      </c>
      <c r="J1805" s="41">
        <v>1</v>
      </c>
      <c r="K1805" s="41">
        <v>1</v>
      </c>
      <c r="L1805" s="41"/>
      <c r="M1805" s="37">
        <v>78140</v>
      </c>
      <c r="N1805" s="125" t="s">
        <v>256</v>
      </c>
    </row>
    <row r="1806" spans="1:14" x14ac:dyDescent="0.4">
      <c r="A1806" s="40" t="str">
        <f t="shared" si="28"/>
        <v>78140 GUADALUPE</v>
      </c>
      <c r="B1806" s="38">
        <v>0.83</v>
      </c>
      <c r="C1806" s="38">
        <v>0.83</v>
      </c>
      <c r="D1806" s="39">
        <v>0.68799999999999994</v>
      </c>
      <c r="E1806" s="39">
        <v>0.66400000000000003</v>
      </c>
      <c r="F1806" s="39">
        <v>0.7</v>
      </c>
      <c r="G1806" s="126">
        <v>0.79</v>
      </c>
      <c r="H1806" s="38">
        <v>0.82499999999999996</v>
      </c>
      <c r="I1806" s="38">
        <v>0.82499999999999996</v>
      </c>
      <c r="J1806" s="41">
        <v>1</v>
      </c>
      <c r="K1806" s="41">
        <v>1</v>
      </c>
      <c r="L1806" s="41"/>
      <c r="M1806" s="37">
        <v>78140</v>
      </c>
      <c r="N1806" s="125" t="s">
        <v>274</v>
      </c>
    </row>
    <row r="1807" spans="1:14" x14ac:dyDescent="0.4">
      <c r="A1807" s="40" t="str">
        <f t="shared" si="28"/>
        <v>78140 WILSON</v>
      </c>
      <c r="B1807" s="38">
        <v>0.53</v>
      </c>
      <c r="C1807" s="38">
        <v>0.53</v>
      </c>
      <c r="D1807" s="39">
        <v>0.68799999999999994</v>
      </c>
      <c r="E1807" s="39">
        <v>0.66400000000000003</v>
      </c>
      <c r="F1807" s="39">
        <v>1</v>
      </c>
      <c r="G1807" s="126">
        <v>0.72199999999999998</v>
      </c>
      <c r="H1807" s="38">
        <v>0.94499999999999995</v>
      </c>
      <c r="I1807" s="38">
        <v>0.86</v>
      </c>
      <c r="J1807" s="41">
        <v>1</v>
      </c>
      <c r="K1807" s="41">
        <v>1</v>
      </c>
      <c r="L1807" s="41"/>
      <c r="M1807" s="37">
        <v>78140</v>
      </c>
      <c r="N1807" s="125" t="s">
        <v>272</v>
      </c>
    </row>
    <row r="1808" spans="1:14" x14ac:dyDescent="0.4">
      <c r="A1808" s="40" t="str">
        <f t="shared" si="28"/>
        <v>78141 DE WITT</v>
      </c>
      <c r="B1808" s="38">
        <v>0.68</v>
      </c>
      <c r="C1808" s="38">
        <v>0.68</v>
      </c>
      <c r="D1808" s="39">
        <v>0.68799999999999994</v>
      </c>
      <c r="E1808" s="39">
        <v>0.66400000000000003</v>
      </c>
      <c r="F1808" s="39">
        <v>0.7</v>
      </c>
      <c r="G1808" s="126">
        <v>0.70099999999999996</v>
      </c>
      <c r="H1808" s="38">
        <v>0.96</v>
      </c>
      <c r="I1808" s="38">
        <v>0.96</v>
      </c>
      <c r="J1808" s="41">
        <v>1</v>
      </c>
      <c r="K1808" s="41">
        <v>1</v>
      </c>
      <c r="L1808" s="41"/>
      <c r="M1808" s="37">
        <v>78141</v>
      </c>
      <c r="N1808" s="125" t="s">
        <v>254</v>
      </c>
    </row>
    <row r="1809" spans="1:14" x14ac:dyDescent="0.4">
      <c r="A1809" s="40" t="str">
        <f t="shared" si="28"/>
        <v>78141 KARNES</v>
      </c>
      <c r="B1809" s="38">
        <v>0.79</v>
      </c>
      <c r="C1809" s="38">
        <v>0.79</v>
      </c>
      <c r="D1809" s="39">
        <v>0.68799999999999994</v>
      </c>
      <c r="E1809" s="39">
        <v>0.66400000000000003</v>
      </c>
      <c r="F1809" s="39">
        <v>0.7</v>
      </c>
      <c r="G1809" s="126">
        <v>0.70099999999999996</v>
      </c>
      <c r="H1809" s="38">
        <v>0.94</v>
      </c>
      <c r="I1809" s="38">
        <v>0.94</v>
      </c>
      <c r="J1809" s="41">
        <v>1</v>
      </c>
      <c r="K1809" s="41">
        <v>1</v>
      </c>
      <c r="L1809" s="41"/>
      <c r="M1809" s="37">
        <v>78141</v>
      </c>
      <c r="N1809" s="125" t="s">
        <v>275</v>
      </c>
    </row>
    <row r="1810" spans="1:14" x14ac:dyDescent="0.4">
      <c r="A1810" s="40" t="str">
        <f t="shared" si="28"/>
        <v>78147 WILSON</v>
      </c>
      <c r="B1810" s="38">
        <v>0.53</v>
      </c>
      <c r="C1810" s="38">
        <v>0.53</v>
      </c>
      <c r="D1810" s="39">
        <v>0.68799999999999994</v>
      </c>
      <c r="E1810" s="39">
        <v>0.66400000000000003</v>
      </c>
      <c r="F1810" s="39">
        <v>1</v>
      </c>
      <c r="G1810" s="126">
        <v>0.72199999999999998</v>
      </c>
      <c r="H1810" s="38">
        <v>0.94499999999999995</v>
      </c>
      <c r="I1810" s="38">
        <v>0.86</v>
      </c>
      <c r="J1810" s="41">
        <v>1</v>
      </c>
      <c r="K1810" s="41">
        <v>1</v>
      </c>
      <c r="L1810" s="41"/>
      <c r="M1810" s="37">
        <v>78147</v>
      </c>
      <c r="N1810" s="125" t="s">
        <v>272</v>
      </c>
    </row>
    <row r="1811" spans="1:14" x14ac:dyDescent="0.4">
      <c r="A1811" s="40" t="str">
        <f t="shared" si="28"/>
        <v>78148 BEXAR</v>
      </c>
      <c r="B1811" s="38">
        <v>0.88</v>
      </c>
      <c r="C1811" s="38">
        <v>0.88</v>
      </c>
      <c r="D1811" s="39">
        <v>1</v>
      </c>
      <c r="E1811" s="39">
        <v>0.77900000000000003</v>
      </c>
      <c r="F1811" s="39">
        <v>1</v>
      </c>
      <c r="G1811" s="126">
        <v>0.93899999999999995</v>
      </c>
      <c r="H1811" s="38">
        <v>0.89</v>
      </c>
      <c r="I1811" s="38">
        <v>0.89</v>
      </c>
      <c r="J1811" s="41">
        <v>1</v>
      </c>
      <c r="K1811" s="41">
        <v>1</v>
      </c>
      <c r="L1811" s="41"/>
      <c r="M1811" s="37">
        <v>78148</v>
      </c>
      <c r="N1811" s="125" t="s">
        <v>260</v>
      </c>
    </row>
    <row r="1812" spans="1:14" x14ac:dyDescent="0.4">
      <c r="A1812" s="40" t="str">
        <f t="shared" si="28"/>
        <v>78150 BEXAR</v>
      </c>
      <c r="B1812" s="38">
        <v>0.86</v>
      </c>
      <c r="C1812" s="38">
        <v>0.86</v>
      </c>
      <c r="D1812" s="39">
        <v>1</v>
      </c>
      <c r="E1812" s="39">
        <v>0.77900000000000003</v>
      </c>
      <c r="F1812" s="39">
        <v>1</v>
      </c>
      <c r="G1812" s="126">
        <v>0.93899999999999995</v>
      </c>
      <c r="H1812" s="38">
        <v>0.96</v>
      </c>
      <c r="I1812" s="38">
        <v>0.96</v>
      </c>
      <c r="J1812" s="41">
        <v>1</v>
      </c>
      <c r="K1812" s="41">
        <v>1</v>
      </c>
      <c r="L1812" s="41"/>
      <c r="M1812" s="37">
        <v>78150</v>
      </c>
      <c r="N1812" s="125" t="s">
        <v>260</v>
      </c>
    </row>
    <row r="1813" spans="1:14" x14ac:dyDescent="0.4">
      <c r="A1813" s="40" t="str">
        <f t="shared" si="28"/>
        <v>78151 DE WITT</v>
      </c>
      <c r="B1813" s="38">
        <v>0.68</v>
      </c>
      <c r="C1813" s="38">
        <v>0.68</v>
      </c>
      <c r="D1813" s="39">
        <v>0.68799999999999994</v>
      </c>
      <c r="E1813" s="39">
        <v>0.66400000000000003</v>
      </c>
      <c r="F1813" s="39">
        <v>0.7</v>
      </c>
      <c r="G1813" s="126">
        <v>0.70099999999999996</v>
      </c>
      <c r="H1813" s="38">
        <v>0.96</v>
      </c>
      <c r="I1813" s="38">
        <v>0.96</v>
      </c>
      <c r="J1813" s="41">
        <v>1</v>
      </c>
      <c r="K1813" s="41">
        <v>1</v>
      </c>
      <c r="L1813" s="41"/>
      <c r="M1813" s="37">
        <v>78151</v>
      </c>
      <c r="N1813" s="125" t="s">
        <v>254</v>
      </c>
    </row>
    <row r="1814" spans="1:14" x14ac:dyDescent="0.4">
      <c r="A1814" s="40" t="str">
        <f t="shared" si="28"/>
        <v>78151 GOLIAD</v>
      </c>
      <c r="B1814" s="38">
        <v>0.61</v>
      </c>
      <c r="C1814" s="38">
        <v>0.61</v>
      </c>
      <c r="D1814" s="39">
        <v>0.68799999999999994</v>
      </c>
      <c r="E1814" s="39">
        <v>0.66400000000000003</v>
      </c>
      <c r="F1814" s="39">
        <v>0.7</v>
      </c>
      <c r="G1814" s="126">
        <v>0.70099999999999996</v>
      </c>
      <c r="H1814" s="38">
        <v>0.95499999999999996</v>
      </c>
      <c r="I1814" s="38">
        <v>0.86</v>
      </c>
      <c r="J1814" s="41">
        <v>1</v>
      </c>
      <c r="K1814" s="41">
        <v>1</v>
      </c>
      <c r="L1814" s="41"/>
      <c r="M1814" s="37">
        <v>78151</v>
      </c>
      <c r="N1814" s="125" t="s">
        <v>255</v>
      </c>
    </row>
    <row r="1815" spans="1:14" x14ac:dyDescent="0.4">
      <c r="A1815" s="40" t="str">
        <f t="shared" si="28"/>
        <v>78151 KARNES</v>
      </c>
      <c r="B1815" s="38">
        <v>0.79</v>
      </c>
      <c r="C1815" s="38">
        <v>0.79</v>
      </c>
      <c r="D1815" s="39">
        <v>0.68799999999999994</v>
      </c>
      <c r="E1815" s="39">
        <v>0.66400000000000003</v>
      </c>
      <c r="F1815" s="39">
        <v>0.7</v>
      </c>
      <c r="G1815" s="126">
        <v>0.70099999999999996</v>
      </c>
      <c r="H1815" s="38">
        <v>0.94</v>
      </c>
      <c r="I1815" s="38">
        <v>0.94</v>
      </c>
      <c r="J1815" s="41">
        <v>1</v>
      </c>
      <c r="K1815" s="41">
        <v>1</v>
      </c>
      <c r="L1815" s="41"/>
      <c r="M1815" s="37">
        <v>78151</v>
      </c>
      <c r="N1815" s="125" t="s">
        <v>275</v>
      </c>
    </row>
    <row r="1816" spans="1:14" x14ac:dyDescent="0.4">
      <c r="A1816" s="40" t="str">
        <f t="shared" si="28"/>
        <v>78152 BEXAR</v>
      </c>
      <c r="B1816" s="38">
        <v>0.88</v>
      </c>
      <c r="C1816" s="38">
        <v>0.88</v>
      </c>
      <c r="D1816" s="39">
        <v>1</v>
      </c>
      <c r="E1816" s="39">
        <v>0.77900000000000003</v>
      </c>
      <c r="F1816" s="39">
        <v>1</v>
      </c>
      <c r="G1816" s="126">
        <v>0.93899999999999995</v>
      </c>
      <c r="H1816" s="38">
        <v>0.89</v>
      </c>
      <c r="I1816" s="38">
        <v>0.89</v>
      </c>
      <c r="J1816" s="41">
        <v>1</v>
      </c>
      <c r="K1816" s="41">
        <v>1</v>
      </c>
      <c r="L1816" s="41"/>
      <c r="M1816" s="37">
        <v>78152</v>
      </c>
      <c r="N1816" s="125" t="s">
        <v>260</v>
      </c>
    </row>
    <row r="1817" spans="1:14" x14ac:dyDescent="0.4">
      <c r="A1817" s="40" t="str">
        <f t="shared" si="28"/>
        <v>78154 BEXAR</v>
      </c>
      <c r="B1817" s="38">
        <v>0.88</v>
      </c>
      <c r="C1817" s="38">
        <v>0.88</v>
      </c>
      <c r="D1817" s="39">
        <v>1</v>
      </c>
      <c r="E1817" s="39">
        <v>0.77900000000000003</v>
      </c>
      <c r="F1817" s="39">
        <v>1</v>
      </c>
      <c r="G1817" s="126">
        <v>0.93899999999999995</v>
      </c>
      <c r="H1817" s="38">
        <v>0.89</v>
      </c>
      <c r="I1817" s="38">
        <v>0.89</v>
      </c>
      <c r="J1817" s="41">
        <v>1</v>
      </c>
      <c r="K1817" s="41">
        <v>1</v>
      </c>
      <c r="L1817" s="41"/>
      <c r="M1817" s="37">
        <v>78154</v>
      </c>
      <c r="N1817" s="125" t="s">
        <v>260</v>
      </c>
    </row>
    <row r="1818" spans="1:14" x14ac:dyDescent="0.4">
      <c r="A1818" s="40" t="str">
        <f t="shared" si="28"/>
        <v>78154 COMAL</v>
      </c>
      <c r="B1818" s="38">
        <v>0.67500000000000004</v>
      </c>
      <c r="C1818" s="38">
        <v>0.67500000000000004</v>
      </c>
      <c r="D1818" s="39">
        <v>0.68799999999999994</v>
      </c>
      <c r="E1818" s="39">
        <v>0.66400000000000003</v>
      </c>
      <c r="F1818" s="39">
        <v>0.7</v>
      </c>
      <c r="G1818" s="126">
        <v>0.79</v>
      </c>
      <c r="H1818" s="38">
        <v>0.88500000000000001</v>
      </c>
      <c r="I1818" s="38">
        <v>0.88500000000000001</v>
      </c>
      <c r="J1818" s="41">
        <v>1</v>
      </c>
      <c r="K1818" s="41">
        <v>1</v>
      </c>
      <c r="L1818" s="41"/>
      <c r="M1818" s="37">
        <v>78154</v>
      </c>
      <c r="N1818" s="125" t="s">
        <v>265</v>
      </c>
    </row>
    <row r="1819" spans="1:14" x14ac:dyDescent="0.4">
      <c r="A1819" s="40" t="str">
        <f t="shared" si="28"/>
        <v>78154 GUADALUPE</v>
      </c>
      <c r="B1819" s="38">
        <v>0.83</v>
      </c>
      <c r="C1819" s="38">
        <v>0.83</v>
      </c>
      <c r="D1819" s="39">
        <v>0.68799999999999994</v>
      </c>
      <c r="E1819" s="39">
        <v>0.66400000000000003</v>
      </c>
      <c r="F1819" s="39">
        <v>0.7</v>
      </c>
      <c r="G1819" s="126">
        <v>0.79</v>
      </c>
      <c r="H1819" s="38">
        <v>0.82499999999999996</v>
      </c>
      <c r="I1819" s="38">
        <v>0.82499999999999996</v>
      </c>
      <c r="J1819" s="41">
        <v>1</v>
      </c>
      <c r="K1819" s="41">
        <v>1</v>
      </c>
      <c r="L1819" s="41"/>
      <c r="M1819" s="37">
        <v>78154</v>
      </c>
      <c r="N1819" s="125" t="s">
        <v>274</v>
      </c>
    </row>
    <row r="1820" spans="1:14" x14ac:dyDescent="0.4">
      <c r="A1820" s="40" t="str">
        <f t="shared" si="28"/>
        <v>78155 GUADALUPE</v>
      </c>
      <c r="B1820" s="38">
        <v>0.83</v>
      </c>
      <c r="C1820" s="38">
        <v>0.83</v>
      </c>
      <c r="D1820" s="39">
        <v>0.68799999999999994</v>
      </c>
      <c r="E1820" s="39">
        <v>0.66400000000000003</v>
      </c>
      <c r="F1820" s="39">
        <v>0.7</v>
      </c>
      <c r="G1820" s="126">
        <v>0.79</v>
      </c>
      <c r="H1820" s="38">
        <v>0.82499999999999996</v>
      </c>
      <c r="I1820" s="38">
        <v>0.82499999999999996</v>
      </c>
      <c r="J1820" s="41">
        <v>1</v>
      </c>
      <c r="K1820" s="41">
        <v>1</v>
      </c>
      <c r="L1820" s="41"/>
      <c r="M1820" s="37">
        <v>78155</v>
      </c>
      <c r="N1820" s="125" t="s">
        <v>274</v>
      </c>
    </row>
    <row r="1821" spans="1:14" x14ac:dyDescent="0.4">
      <c r="A1821" s="40" t="str">
        <f t="shared" si="28"/>
        <v>78159 GONZALES</v>
      </c>
      <c r="B1821" s="38">
        <v>0.8</v>
      </c>
      <c r="C1821" s="38">
        <v>0.8</v>
      </c>
      <c r="D1821" s="39">
        <v>0.68799999999999994</v>
      </c>
      <c r="E1821" s="39">
        <v>0.66400000000000003</v>
      </c>
      <c r="F1821" s="39">
        <v>0.7</v>
      </c>
      <c r="G1821" s="126">
        <v>0.70099999999999996</v>
      </c>
      <c r="H1821" s="38">
        <v>0.98</v>
      </c>
      <c r="I1821" s="38">
        <v>0.98</v>
      </c>
      <c r="J1821" s="41">
        <v>1</v>
      </c>
      <c r="K1821" s="41">
        <v>1</v>
      </c>
      <c r="L1821" s="41"/>
      <c r="M1821" s="37">
        <v>78159</v>
      </c>
      <c r="N1821" s="125" t="s">
        <v>256</v>
      </c>
    </row>
    <row r="1822" spans="1:14" x14ac:dyDescent="0.4">
      <c r="A1822" s="40" t="str">
        <f t="shared" si="28"/>
        <v>78160 WILSON</v>
      </c>
      <c r="B1822" s="38">
        <v>0.53</v>
      </c>
      <c r="C1822" s="38">
        <v>0.53</v>
      </c>
      <c r="D1822" s="39">
        <v>0.68799999999999994</v>
      </c>
      <c r="E1822" s="39">
        <v>0.66400000000000003</v>
      </c>
      <c r="F1822" s="39">
        <v>1</v>
      </c>
      <c r="G1822" s="126">
        <v>0.72199999999999998</v>
      </c>
      <c r="H1822" s="38">
        <v>0.94499999999999995</v>
      </c>
      <c r="I1822" s="38">
        <v>0.86</v>
      </c>
      <c r="J1822" s="41">
        <v>1</v>
      </c>
      <c r="K1822" s="41">
        <v>1</v>
      </c>
      <c r="L1822" s="41"/>
      <c r="M1822" s="37">
        <v>78160</v>
      </c>
      <c r="N1822" s="125" t="s">
        <v>272</v>
      </c>
    </row>
    <row r="1823" spans="1:14" x14ac:dyDescent="0.4">
      <c r="A1823" s="40" t="str">
        <f t="shared" si="28"/>
        <v>78161 WILSON</v>
      </c>
      <c r="B1823" s="38">
        <v>0.53</v>
      </c>
      <c r="C1823" s="38">
        <v>0.53</v>
      </c>
      <c r="D1823" s="39">
        <v>0.68799999999999994</v>
      </c>
      <c r="E1823" s="39">
        <v>0.66400000000000003</v>
      </c>
      <c r="F1823" s="39">
        <v>1</v>
      </c>
      <c r="G1823" s="126">
        <v>0.72199999999999998</v>
      </c>
      <c r="H1823" s="38">
        <v>0.94499999999999995</v>
      </c>
      <c r="I1823" s="38">
        <v>0.86</v>
      </c>
      <c r="J1823" s="41">
        <v>1</v>
      </c>
      <c r="K1823" s="41">
        <v>1</v>
      </c>
      <c r="L1823" s="41"/>
      <c r="M1823" s="37">
        <v>78161</v>
      </c>
      <c r="N1823" s="125" t="s">
        <v>272</v>
      </c>
    </row>
    <row r="1824" spans="1:14" x14ac:dyDescent="0.4">
      <c r="A1824" s="40" t="str">
        <f t="shared" si="28"/>
        <v>78163 COMAL</v>
      </c>
      <c r="B1824" s="38">
        <v>0.67500000000000004</v>
      </c>
      <c r="C1824" s="38">
        <v>0.67500000000000004</v>
      </c>
      <c r="D1824" s="39">
        <v>0.68799999999999994</v>
      </c>
      <c r="E1824" s="39">
        <v>0.66400000000000003</v>
      </c>
      <c r="F1824" s="39">
        <v>0.7</v>
      </c>
      <c r="G1824" s="126">
        <v>0.79</v>
      </c>
      <c r="H1824" s="38">
        <v>0.88500000000000001</v>
      </c>
      <c r="I1824" s="38">
        <v>0.88500000000000001</v>
      </c>
      <c r="J1824" s="41">
        <v>1</v>
      </c>
      <c r="K1824" s="41">
        <v>1</v>
      </c>
      <c r="L1824" s="41"/>
      <c r="M1824" s="37">
        <v>78163</v>
      </c>
      <c r="N1824" s="125" t="s">
        <v>265</v>
      </c>
    </row>
    <row r="1825" spans="1:14" x14ac:dyDescent="0.4">
      <c r="A1825" s="40" t="str">
        <f t="shared" si="28"/>
        <v>78164 DE WITT</v>
      </c>
      <c r="B1825" s="38">
        <v>0.68</v>
      </c>
      <c r="C1825" s="38">
        <v>0.68</v>
      </c>
      <c r="D1825" s="39">
        <v>0.68799999999999994</v>
      </c>
      <c r="E1825" s="39">
        <v>0.66400000000000003</v>
      </c>
      <c r="F1825" s="39">
        <v>0.7</v>
      </c>
      <c r="G1825" s="126">
        <v>0.70099999999999996</v>
      </c>
      <c r="H1825" s="38">
        <v>0.96</v>
      </c>
      <c r="I1825" s="38">
        <v>0.96</v>
      </c>
      <c r="J1825" s="41">
        <v>1</v>
      </c>
      <c r="K1825" s="41">
        <v>1</v>
      </c>
      <c r="L1825" s="41"/>
      <c r="M1825" s="37">
        <v>78164</v>
      </c>
      <c r="N1825" s="125" t="s">
        <v>254</v>
      </c>
    </row>
    <row r="1826" spans="1:14" x14ac:dyDescent="0.4">
      <c r="A1826" s="40" t="str">
        <f t="shared" si="28"/>
        <v>78164 GOLIAD</v>
      </c>
      <c r="B1826" s="38">
        <v>0.61</v>
      </c>
      <c r="C1826" s="38">
        <v>0.61</v>
      </c>
      <c r="D1826" s="39">
        <v>0.68799999999999994</v>
      </c>
      <c r="E1826" s="39">
        <v>0.66400000000000003</v>
      </c>
      <c r="F1826" s="39">
        <v>0.7</v>
      </c>
      <c r="G1826" s="126">
        <v>0.70099999999999996</v>
      </c>
      <c r="H1826" s="38">
        <v>0.95499999999999996</v>
      </c>
      <c r="I1826" s="38">
        <v>0.86</v>
      </c>
      <c r="J1826" s="41">
        <v>1</v>
      </c>
      <c r="K1826" s="41">
        <v>1</v>
      </c>
      <c r="L1826" s="41"/>
      <c r="M1826" s="37">
        <v>78164</v>
      </c>
      <c r="N1826" s="125" t="s">
        <v>255</v>
      </c>
    </row>
    <row r="1827" spans="1:14" x14ac:dyDescent="0.4">
      <c r="A1827" s="40" t="str">
        <f t="shared" si="28"/>
        <v>78201 BEXAR</v>
      </c>
      <c r="B1827" s="38">
        <v>0.94499999999999995</v>
      </c>
      <c r="C1827" s="38">
        <v>0.94499999999999995</v>
      </c>
      <c r="D1827" s="39">
        <v>1</v>
      </c>
      <c r="E1827" s="39">
        <v>0.77900000000000003</v>
      </c>
      <c r="F1827" s="39">
        <v>1</v>
      </c>
      <c r="G1827" s="126">
        <v>0.93899999999999995</v>
      </c>
      <c r="H1827" s="38">
        <v>0.88</v>
      </c>
      <c r="I1827" s="38">
        <v>0.88</v>
      </c>
      <c r="J1827" s="41">
        <v>1</v>
      </c>
      <c r="K1827" s="41">
        <v>1</v>
      </c>
      <c r="L1827" s="41"/>
      <c r="M1827" s="37">
        <v>78201</v>
      </c>
      <c r="N1827" s="125" t="s">
        <v>260</v>
      </c>
    </row>
    <row r="1828" spans="1:14" x14ac:dyDescent="0.4">
      <c r="A1828" s="40" t="str">
        <f t="shared" si="28"/>
        <v>78202 BEXAR</v>
      </c>
      <c r="B1828" s="38">
        <v>0.94499999999999995</v>
      </c>
      <c r="C1828" s="38">
        <v>0.94499999999999995</v>
      </c>
      <c r="D1828" s="39">
        <v>1</v>
      </c>
      <c r="E1828" s="39">
        <v>0.77900000000000003</v>
      </c>
      <c r="F1828" s="39">
        <v>1</v>
      </c>
      <c r="G1828" s="126">
        <v>0.93899999999999995</v>
      </c>
      <c r="H1828" s="38">
        <v>0.88</v>
      </c>
      <c r="I1828" s="38">
        <v>0.88</v>
      </c>
      <c r="J1828" s="41">
        <v>1</v>
      </c>
      <c r="K1828" s="41">
        <v>1</v>
      </c>
      <c r="L1828" s="41"/>
      <c r="M1828" s="37">
        <v>78202</v>
      </c>
      <c r="N1828" s="125" t="s">
        <v>260</v>
      </c>
    </row>
    <row r="1829" spans="1:14" x14ac:dyDescent="0.4">
      <c r="A1829" s="40" t="str">
        <f t="shared" si="28"/>
        <v>78203 BEXAR</v>
      </c>
      <c r="B1829" s="38">
        <v>0.94499999999999995</v>
      </c>
      <c r="C1829" s="38">
        <v>0.94499999999999995</v>
      </c>
      <c r="D1829" s="39">
        <v>1</v>
      </c>
      <c r="E1829" s="39">
        <v>0.77900000000000003</v>
      </c>
      <c r="F1829" s="39">
        <v>1</v>
      </c>
      <c r="G1829" s="126">
        <v>0.93899999999999995</v>
      </c>
      <c r="H1829" s="38">
        <v>0.88</v>
      </c>
      <c r="I1829" s="38">
        <v>0.88</v>
      </c>
      <c r="J1829" s="41">
        <v>1</v>
      </c>
      <c r="K1829" s="41">
        <v>1</v>
      </c>
      <c r="L1829" s="41"/>
      <c r="M1829" s="37">
        <v>78203</v>
      </c>
      <c r="N1829" s="125" t="s">
        <v>260</v>
      </c>
    </row>
    <row r="1830" spans="1:14" x14ac:dyDescent="0.4">
      <c r="A1830" s="40" t="str">
        <f t="shared" si="28"/>
        <v>78204 BEXAR</v>
      </c>
      <c r="B1830" s="38">
        <v>0.94499999999999995</v>
      </c>
      <c r="C1830" s="38">
        <v>0.94499999999999995</v>
      </c>
      <c r="D1830" s="39">
        <v>1</v>
      </c>
      <c r="E1830" s="39">
        <v>0.77900000000000003</v>
      </c>
      <c r="F1830" s="39">
        <v>1</v>
      </c>
      <c r="G1830" s="126">
        <v>0.93899999999999995</v>
      </c>
      <c r="H1830" s="38">
        <v>0.88</v>
      </c>
      <c r="I1830" s="38">
        <v>0.88</v>
      </c>
      <c r="J1830" s="41">
        <v>1</v>
      </c>
      <c r="K1830" s="41">
        <v>1</v>
      </c>
      <c r="L1830" s="41"/>
      <c r="M1830" s="37">
        <v>78204</v>
      </c>
      <c r="N1830" s="125" t="s">
        <v>260</v>
      </c>
    </row>
    <row r="1831" spans="1:14" x14ac:dyDescent="0.4">
      <c r="A1831" s="40" t="str">
        <f t="shared" si="28"/>
        <v>78205 BEXAR</v>
      </c>
      <c r="B1831" s="38">
        <v>0.94499999999999995</v>
      </c>
      <c r="C1831" s="38">
        <v>0.94499999999999995</v>
      </c>
      <c r="D1831" s="39">
        <v>1</v>
      </c>
      <c r="E1831" s="39">
        <v>0.77900000000000003</v>
      </c>
      <c r="F1831" s="39">
        <v>1</v>
      </c>
      <c r="G1831" s="126">
        <v>0.93899999999999995</v>
      </c>
      <c r="H1831" s="38">
        <v>0.88</v>
      </c>
      <c r="I1831" s="38">
        <v>0.88</v>
      </c>
      <c r="J1831" s="41">
        <v>1</v>
      </c>
      <c r="K1831" s="41">
        <v>1</v>
      </c>
      <c r="L1831" s="41"/>
      <c r="M1831" s="37">
        <v>78205</v>
      </c>
      <c r="N1831" s="125" t="s">
        <v>260</v>
      </c>
    </row>
    <row r="1832" spans="1:14" x14ac:dyDescent="0.4">
      <c r="A1832" s="40" t="str">
        <f t="shared" si="28"/>
        <v>78207 BEXAR</v>
      </c>
      <c r="B1832" s="38">
        <v>0.94499999999999995</v>
      </c>
      <c r="C1832" s="38">
        <v>0.94499999999999995</v>
      </c>
      <c r="D1832" s="39">
        <v>1</v>
      </c>
      <c r="E1832" s="39">
        <v>0.77900000000000003</v>
      </c>
      <c r="F1832" s="39">
        <v>1</v>
      </c>
      <c r="G1832" s="126">
        <v>0.93899999999999995</v>
      </c>
      <c r="H1832" s="38">
        <v>0.88</v>
      </c>
      <c r="I1832" s="38">
        <v>0.88</v>
      </c>
      <c r="J1832" s="41">
        <v>1</v>
      </c>
      <c r="K1832" s="41">
        <v>1</v>
      </c>
      <c r="L1832" s="41"/>
      <c r="M1832" s="37">
        <v>78207</v>
      </c>
      <c r="N1832" s="125" t="s">
        <v>260</v>
      </c>
    </row>
    <row r="1833" spans="1:14" x14ac:dyDescent="0.4">
      <c r="A1833" s="40" t="str">
        <f t="shared" si="28"/>
        <v>78208 BEXAR</v>
      </c>
      <c r="B1833" s="38">
        <v>0.94499999999999995</v>
      </c>
      <c r="C1833" s="38">
        <v>0.94499999999999995</v>
      </c>
      <c r="D1833" s="39">
        <v>1</v>
      </c>
      <c r="E1833" s="39">
        <v>0.77900000000000003</v>
      </c>
      <c r="F1833" s="39">
        <v>1</v>
      </c>
      <c r="G1833" s="126">
        <v>0.93899999999999995</v>
      </c>
      <c r="H1833" s="38">
        <v>0.88</v>
      </c>
      <c r="I1833" s="38">
        <v>0.88</v>
      </c>
      <c r="J1833" s="41">
        <v>1</v>
      </c>
      <c r="K1833" s="41">
        <v>1</v>
      </c>
      <c r="L1833" s="41"/>
      <c r="M1833" s="37">
        <v>78208</v>
      </c>
      <c r="N1833" s="125" t="s">
        <v>260</v>
      </c>
    </row>
    <row r="1834" spans="1:14" x14ac:dyDescent="0.4">
      <c r="A1834" s="40" t="str">
        <f t="shared" si="28"/>
        <v>78209 BEXAR</v>
      </c>
      <c r="B1834" s="38">
        <v>0.86</v>
      </c>
      <c r="C1834" s="38">
        <v>0.86</v>
      </c>
      <c r="D1834" s="39">
        <v>1</v>
      </c>
      <c r="E1834" s="39">
        <v>0.77900000000000003</v>
      </c>
      <c r="F1834" s="39">
        <v>1</v>
      </c>
      <c r="G1834" s="126">
        <v>0.93899999999999995</v>
      </c>
      <c r="H1834" s="38">
        <v>0.96</v>
      </c>
      <c r="I1834" s="38">
        <v>0.96</v>
      </c>
      <c r="J1834" s="41">
        <v>1</v>
      </c>
      <c r="K1834" s="41">
        <v>1</v>
      </c>
      <c r="L1834" s="41"/>
      <c r="M1834" s="37">
        <v>78209</v>
      </c>
      <c r="N1834" s="125" t="s">
        <v>260</v>
      </c>
    </row>
    <row r="1835" spans="1:14" x14ac:dyDescent="0.4">
      <c r="A1835" s="40" t="str">
        <f t="shared" si="28"/>
        <v>78210 BEXAR</v>
      </c>
      <c r="B1835" s="38">
        <v>0.94499999999999995</v>
      </c>
      <c r="C1835" s="38">
        <v>0.94499999999999995</v>
      </c>
      <c r="D1835" s="39">
        <v>1</v>
      </c>
      <c r="E1835" s="39">
        <v>0.77900000000000003</v>
      </c>
      <c r="F1835" s="39">
        <v>1</v>
      </c>
      <c r="G1835" s="126">
        <v>0.93899999999999995</v>
      </c>
      <c r="H1835" s="38">
        <v>0.88</v>
      </c>
      <c r="I1835" s="38">
        <v>0.88</v>
      </c>
      <c r="J1835" s="41">
        <v>1</v>
      </c>
      <c r="K1835" s="41">
        <v>1</v>
      </c>
      <c r="L1835" s="41"/>
      <c r="M1835" s="37">
        <v>78210</v>
      </c>
      <c r="N1835" s="125" t="s">
        <v>260</v>
      </c>
    </row>
    <row r="1836" spans="1:14" x14ac:dyDescent="0.4">
      <c r="A1836" s="40" t="str">
        <f t="shared" si="28"/>
        <v>78211 BEXAR</v>
      </c>
      <c r="B1836" s="38">
        <v>0.94499999999999995</v>
      </c>
      <c r="C1836" s="38">
        <v>0.94499999999999995</v>
      </c>
      <c r="D1836" s="39">
        <v>1</v>
      </c>
      <c r="E1836" s="39">
        <v>0.77900000000000003</v>
      </c>
      <c r="F1836" s="39">
        <v>1</v>
      </c>
      <c r="G1836" s="126">
        <v>0.93899999999999995</v>
      </c>
      <c r="H1836" s="38">
        <v>0.88</v>
      </c>
      <c r="I1836" s="38">
        <v>0.88</v>
      </c>
      <c r="J1836" s="41">
        <v>1</v>
      </c>
      <c r="K1836" s="41">
        <v>1</v>
      </c>
      <c r="L1836" s="41"/>
      <c r="M1836" s="37">
        <v>78211</v>
      </c>
      <c r="N1836" s="125" t="s">
        <v>260</v>
      </c>
    </row>
    <row r="1837" spans="1:14" x14ac:dyDescent="0.4">
      <c r="A1837" s="40" t="str">
        <f t="shared" si="28"/>
        <v>78212 BEXAR</v>
      </c>
      <c r="B1837" s="38">
        <v>0.85499999999999998</v>
      </c>
      <c r="C1837" s="38">
        <v>0.85499999999999998</v>
      </c>
      <c r="D1837" s="39">
        <v>1</v>
      </c>
      <c r="E1837" s="39">
        <v>0.77900000000000003</v>
      </c>
      <c r="F1837" s="39">
        <v>1</v>
      </c>
      <c r="G1837" s="126">
        <v>0.93899999999999995</v>
      </c>
      <c r="H1837" s="38">
        <v>0.91</v>
      </c>
      <c r="I1837" s="38">
        <v>0.91</v>
      </c>
      <c r="J1837" s="41">
        <v>1</v>
      </c>
      <c r="K1837" s="41">
        <v>1</v>
      </c>
      <c r="L1837" s="41"/>
      <c r="M1837" s="37">
        <v>78212</v>
      </c>
      <c r="N1837" s="125" t="s">
        <v>260</v>
      </c>
    </row>
    <row r="1838" spans="1:14" x14ac:dyDescent="0.4">
      <c r="A1838" s="40" t="str">
        <f t="shared" si="28"/>
        <v>78213 BEXAR</v>
      </c>
      <c r="B1838" s="38">
        <v>0.85499999999999998</v>
      </c>
      <c r="C1838" s="38">
        <v>0.85499999999999998</v>
      </c>
      <c r="D1838" s="39">
        <v>1</v>
      </c>
      <c r="E1838" s="39">
        <v>0.77900000000000003</v>
      </c>
      <c r="F1838" s="39">
        <v>1</v>
      </c>
      <c r="G1838" s="126">
        <v>0.93899999999999995</v>
      </c>
      <c r="H1838" s="38">
        <v>0.91</v>
      </c>
      <c r="I1838" s="38">
        <v>0.91</v>
      </c>
      <c r="J1838" s="41">
        <v>1</v>
      </c>
      <c r="K1838" s="41">
        <v>1</v>
      </c>
      <c r="L1838" s="41"/>
      <c r="M1838" s="37">
        <v>78213</v>
      </c>
      <c r="N1838" s="125" t="s">
        <v>260</v>
      </c>
    </row>
    <row r="1839" spans="1:14" x14ac:dyDescent="0.4">
      <c r="A1839" s="40" t="str">
        <f t="shared" si="28"/>
        <v>78214 BEXAR</v>
      </c>
      <c r="B1839" s="38">
        <v>0.85499999999999998</v>
      </c>
      <c r="C1839" s="38">
        <v>0.85499999999999998</v>
      </c>
      <c r="D1839" s="39">
        <v>1</v>
      </c>
      <c r="E1839" s="39">
        <v>0.77900000000000003</v>
      </c>
      <c r="F1839" s="39">
        <v>1</v>
      </c>
      <c r="G1839" s="126">
        <v>0.93899999999999995</v>
      </c>
      <c r="H1839" s="38">
        <v>0.91</v>
      </c>
      <c r="I1839" s="38">
        <v>0.91</v>
      </c>
      <c r="J1839" s="41">
        <v>1</v>
      </c>
      <c r="K1839" s="41">
        <v>1</v>
      </c>
      <c r="L1839" s="41"/>
      <c r="M1839" s="37">
        <v>78214</v>
      </c>
      <c r="N1839" s="125" t="s">
        <v>260</v>
      </c>
    </row>
    <row r="1840" spans="1:14" x14ac:dyDescent="0.4">
      <c r="A1840" s="40" t="str">
        <f t="shared" si="28"/>
        <v>78215 BEXAR</v>
      </c>
      <c r="B1840" s="38">
        <v>0.94499999999999995</v>
      </c>
      <c r="C1840" s="38">
        <v>0.94499999999999995</v>
      </c>
      <c r="D1840" s="39">
        <v>1</v>
      </c>
      <c r="E1840" s="39">
        <v>0.77900000000000003</v>
      </c>
      <c r="F1840" s="39">
        <v>1</v>
      </c>
      <c r="G1840" s="126">
        <v>0.93899999999999995</v>
      </c>
      <c r="H1840" s="38">
        <v>0.88</v>
      </c>
      <c r="I1840" s="38">
        <v>0.88</v>
      </c>
      <c r="J1840" s="41">
        <v>1</v>
      </c>
      <c r="K1840" s="41">
        <v>1</v>
      </c>
      <c r="L1840" s="41"/>
      <c r="M1840" s="37">
        <v>78215</v>
      </c>
      <c r="N1840" s="125" t="s">
        <v>260</v>
      </c>
    </row>
    <row r="1841" spans="1:14" x14ac:dyDescent="0.4">
      <c r="A1841" s="40" t="str">
        <f t="shared" si="28"/>
        <v>78216 BEXAR</v>
      </c>
      <c r="B1841" s="38">
        <v>0.86</v>
      </c>
      <c r="C1841" s="38">
        <v>0.86</v>
      </c>
      <c r="D1841" s="39">
        <v>1</v>
      </c>
      <c r="E1841" s="39">
        <v>0.77900000000000003</v>
      </c>
      <c r="F1841" s="39">
        <v>1</v>
      </c>
      <c r="G1841" s="126">
        <v>0.93899999999999995</v>
      </c>
      <c r="H1841" s="38">
        <v>0.96</v>
      </c>
      <c r="I1841" s="38">
        <v>0.96</v>
      </c>
      <c r="J1841" s="41">
        <v>1</v>
      </c>
      <c r="K1841" s="41">
        <v>1</v>
      </c>
      <c r="L1841" s="41"/>
      <c r="M1841" s="37">
        <v>78216</v>
      </c>
      <c r="N1841" s="125" t="s">
        <v>260</v>
      </c>
    </row>
    <row r="1842" spans="1:14" x14ac:dyDescent="0.4">
      <c r="A1842" s="40" t="str">
        <f t="shared" si="28"/>
        <v>78217 BEXAR</v>
      </c>
      <c r="B1842" s="38">
        <v>0.86</v>
      </c>
      <c r="C1842" s="38">
        <v>0.86</v>
      </c>
      <c r="D1842" s="39">
        <v>1</v>
      </c>
      <c r="E1842" s="39">
        <v>0.77900000000000003</v>
      </c>
      <c r="F1842" s="39">
        <v>1</v>
      </c>
      <c r="G1842" s="126">
        <v>0.93899999999999995</v>
      </c>
      <c r="H1842" s="38">
        <v>0.96</v>
      </c>
      <c r="I1842" s="38">
        <v>0.96</v>
      </c>
      <c r="J1842" s="41">
        <v>1</v>
      </c>
      <c r="K1842" s="41">
        <v>1</v>
      </c>
      <c r="L1842" s="41"/>
      <c r="M1842" s="37">
        <v>78217</v>
      </c>
      <c r="N1842" s="125" t="s">
        <v>260</v>
      </c>
    </row>
    <row r="1843" spans="1:14" x14ac:dyDescent="0.4">
      <c r="A1843" s="40" t="str">
        <f t="shared" si="28"/>
        <v>78218 BEXAR</v>
      </c>
      <c r="B1843" s="38">
        <v>0.86</v>
      </c>
      <c r="C1843" s="38">
        <v>0.86</v>
      </c>
      <c r="D1843" s="39">
        <v>1</v>
      </c>
      <c r="E1843" s="39">
        <v>0.77900000000000003</v>
      </c>
      <c r="F1843" s="39">
        <v>1</v>
      </c>
      <c r="G1843" s="126">
        <v>0.93899999999999995</v>
      </c>
      <c r="H1843" s="38">
        <v>0.96</v>
      </c>
      <c r="I1843" s="38">
        <v>0.96</v>
      </c>
      <c r="J1843" s="41">
        <v>1</v>
      </c>
      <c r="K1843" s="41">
        <v>1</v>
      </c>
      <c r="L1843" s="41"/>
      <c r="M1843" s="37">
        <v>78218</v>
      </c>
      <c r="N1843" s="125" t="s">
        <v>260</v>
      </c>
    </row>
    <row r="1844" spans="1:14" x14ac:dyDescent="0.4">
      <c r="A1844" s="40" t="str">
        <f t="shared" si="28"/>
        <v>78219 BEXAR</v>
      </c>
      <c r="B1844" s="38">
        <v>0.94499999999999995</v>
      </c>
      <c r="C1844" s="38">
        <v>0.94499999999999995</v>
      </c>
      <c r="D1844" s="39">
        <v>1</v>
      </c>
      <c r="E1844" s="39">
        <v>0.77900000000000003</v>
      </c>
      <c r="F1844" s="39">
        <v>1</v>
      </c>
      <c r="G1844" s="126">
        <v>0.93899999999999995</v>
      </c>
      <c r="H1844" s="38">
        <v>0.92</v>
      </c>
      <c r="I1844" s="38">
        <v>0.92</v>
      </c>
      <c r="J1844" s="41">
        <v>1</v>
      </c>
      <c r="K1844" s="41">
        <v>1</v>
      </c>
      <c r="L1844" s="41"/>
      <c r="M1844" s="37">
        <v>78219</v>
      </c>
      <c r="N1844" s="125" t="s">
        <v>260</v>
      </c>
    </row>
    <row r="1845" spans="1:14" x14ac:dyDescent="0.4">
      <c r="A1845" s="40" t="str">
        <f t="shared" si="28"/>
        <v>78220 BEXAR</v>
      </c>
      <c r="B1845" s="38">
        <v>0.94499999999999995</v>
      </c>
      <c r="C1845" s="38">
        <v>0.94499999999999995</v>
      </c>
      <c r="D1845" s="39">
        <v>1</v>
      </c>
      <c r="E1845" s="39">
        <v>0.77900000000000003</v>
      </c>
      <c r="F1845" s="39">
        <v>1</v>
      </c>
      <c r="G1845" s="126">
        <v>0.93899999999999995</v>
      </c>
      <c r="H1845" s="38">
        <v>0.92</v>
      </c>
      <c r="I1845" s="38">
        <v>0.92</v>
      </c>
      <c r="J1845" s="41">
        <v>1</v>
      </c>
      <c r="K1845" s="41">
        <v>1</v>
      </c>
      <c r="L1845" s="41"/>
      <c r="M1845" s="37">
        <v>78220</v>
      </c>
      <c r="N1845" s="125" t="s">
        <v>260</v>
      </c>
    </row>
    <row r="1846" spans="1:14" x14ac:dyDescent="0.4">
      <c r="A1846" s="40" t="str">
        <f t="shared" si="28"/>
        <v>78221 BEXAR</v>
      </c>
      <c r="B1846" s="38">
        <v>0.94499999999999995</v>
      </c>
      <c r="C1846" s="38">
        <v>0.94499999999999995</v>
      </c>
      <c r="D1846" s="39">
        <v>1</v>
      </c>
      <c r="E1846" s="39">
        <v>0.77900000000000003</v>
      </c>
      <c r="F1846" s="39">
        <v>1</v>
      </c>
      <c r="G1846" s="126">
        <v>0.93899999999999995</v>
      </c>
      <c r="H1846" s="38">
        <v>0.88</v>
      </c>
      <c r="I1846" s="38">
        <v>0.88</v>
      </c>
      <c r="J1846" s="41">
        <v>1</v>
      </c>
      <c r="K1846" s="41">
        <v>1</v>
      </c>
      <c r="L1846" s="41"/>
      <c r="M1846" s="37">
        <v>78221</v>
      </c>
      <c r="N1846" s="125" t="s">
        <v>260</v>
      </c>
    </row>
    <row r="1847" spans="1:14" x14ac:dyDescent="0.4">
      <c r="A1847" s="40" t="str">
        <f t="shared" si="28"/>
        <v>78222 BEXAR</v>
      </c>
      <c r="B1847" s="38">
        <v>0.94499999999999995</v>
      </c>
      <c r="C1847" s="38">
        <v>0.94499999999999995</v>
      </c>
      <c r="D1847" s="39">
        <v>1</v>
      </c>
      <c r="E1847" s="39">
        <v>0.77900000000000003</v>
      </c>
      <c r="F1847" s="39">
        <v>1</v>
      </c>
      <c r="G1847" s="126">
        <v>0.93899999999999995</v>
      </c>
      <c r="H1847" s="38">
        <v>0.92</v>
      </c>
      <c r="I1847" s="38">
        <v>0.92</v>
      </c>
      <c r="J1847" s="41">
        <v>1</v>
      </c>
      <c r="K1847" s="41">
        <v>1</v>
      </c>
      <c r="L1847" s="41"/>
      <c r="M1847" s="37">
        <v>78222</v>
      </c>
      <c r="N1847" s="125" t="s">
        <v>260</v>
      </c>
    </row>
    <row r="1848" spans="1:14" x14ac:dyDescent="0.4">
      <c r="A1848" s="40" t="str">
        <f t="shared" si="28"/>
        <v>78223 BEXAR</v>
      </c>
      <c r="B1848" s="38">
        <v>0.94499999999999995</v>
      </c>
      <c r="C1848" s="38">
        <v>0.94499999999999995</v>
      </c>
      <c r="D1848" s="39">
        <v>1</v>
      </c>
      <c r="E1848" s="39">
        <v>0.77900000000000003</v>
      </c>
      <c r="F1848" s="39">
        <v>1</v>
      </c>
      <c r="G1848" s="126">
        <v>0.93899999999999995</v>
      </c>
      <c r="H1848" s="38">
        <v>0.88</v>
      </c>
      <c r="I1848" s="38">
        <v>0.88</v>
      </c>
      <c r="J1848" s="41">
        <v>1</v>
      </c>
      <c r="K1848" s="41">
        <v>1</v>
      </c>
      <c r="L1848" s="41"/>
      <c r="M1848" s="37">
        <v>78223</v>
      </c>
      <c r="N1848" s="125" t="s">
        <v>260</v>
      </c>
    </row>
    <row r="1849" spans="1:14" x14ac:dyDescent="0.4">
      <c r="A1849" s="40" t="str">
        <f t="shared" si="28"/>
        <v>78223 WILSON</v>
      </c>
      <c r="B1849" s="38">
        <v>0.53</v>
      </c>
      <c r="C1849" s="38">
        <v>0.53</v>
      </c>
      <c r="D1849" s="39">
        <v>0.68799999999999994</v>
      </c>
      <c r="E1849" s="39">
        <v>0.66400000000000003</v>
      </c>
      <c r="F1849" s="39">
        <v>1</v>
      </c>
      <c r="G1849" s="126">
        <v>0.72199999999999998</v>
      </c>
      <c r="H1849" s="38">
        <v>0.94499999999999995</v>
      </c>
      <c r="I1849" s="38">
        <v>0.86</v>
      </c>
      <c r="J1849" s="41">
        <v>1</v>
      </c>
      <c r="K1849" s="41">
        <v>1</v>
      </c>
      <c r="L1849" s="41"/>
      <c r="M1849" s="37">
        <v>78223</v>
      </c>
      <c r="N1849" s="125" t="s">
        <v>272</v>
      </c>
    </row>
    <row r="1850" spans="1:14" x14ac:dyDescent="0.4">
      <c r="A1850" s="40" t="str">
        <f t="shared" si="28"/>
        <v>78224 BEXAR</v>
      </c>
      <c r="B1850" s="38">
        <v>0.94499999999999995</v>
      </c>
      <c r="C1850" s="38">
        <v>0.94499999999999995</v>
      </c>
      <c r="D1850" s="39">
        <v>1</v>
      </c>
      <c r="E1850" s="39">
        <v>0.77900000000000003</v>
      </c>
      <c r="F1850" s="39">
        <v>1</v>
      </c>
      <c r="G1850" s="126">
        <v>0.93899999999999995</v>
      </c>
      <c r="H1850" s="38">
        <v>0.88</v>
      </c>
      <c r="I1850" s="38">
        <v>0.88</v>
      </c>
      <c r="J1850" s="41">
        <v>1</v>
      </c>
      <c r="K1850" s="41">
        <v>1</v>
      </c>
      <c r="L1850" s="41"/>
      <c r="M1850" s="37">
        <v>78224</v>
      </c>
      <c r="N1850" s="125" t="s">
        <v>260</v>
      </c>
    </row>
    <row r="1851" spans="1:14" x14ac:dyDescent="0.4">
      <c r="A1851" s="40" t="str">
        <f t="shared" si="28"/>
        <v>78225 BEXAR</v>
      </c>
      <c r="B1851" s="38">
        <v>0.94499999999999995</v>
      </c>
      <c r="C1851" s="38">
        <v>0.94499999999999995</v>
      </c>
      <c r="D1851" s="39">
        <v>1</v>
      </c>
      <c r="E1851" s="39">
        <v>0.77900000000000003</v>
      </c>
      <c r="F1851" s="39">
        <v>1</v>
      </c>
      <c r="G1851" s="126">
        <v>0.93899999999999995</v>
      </c>
      <c r="H1851" s="38">
        <v>0.88</v>
      </c>
      <c r="I1851" s="38">
        <v>0.88</v>
      </c>
      <c r="J1851" s="41">
        <v>1</v>
      </c>
      <c r="K1851" s="41">
        <v>1</v>
      </c>
      <c r="L1851" s="41"/>
      <c r="M1851" s="37">
        <v>78225</v>
      </c>
      <c r="N1851" s="125" t="s">
        <v>260</v>
      </c>
    </row>
    <row r="1852" spans="1:14" x14ac:dyDescent="0.4">
      <c r="A1852" s="40" t="str">
        <f t="shared" si="28"/>
        <v>78226 BEXAR</v>
      </c>
      <c r="B1852" s="38">
        <v>0.94499999999999995</v>
      </c>
      <c r="C1852" s="38">
        <v>0.94499999999999995</v>
      </c>
      <c r="D1852" s="39">
        <v>1</v>
      </c>
      <c r="E1852" s="39">
        <v>0.77900000000000003</v>
      </c>
      <c r="F1852" s="39">
        <v>1</v>
      </c>
      <c r="G1852" s="126">
        <v>0.93899999999999995</v>
      </c>
      <c r="H1852" s="38">
        <v>0.88</v>
      </c>
      <c r="I1852" s="38">
        <v>0.88</v>
      </c>
      <c r="J1852" s="41">
        <v>1</v>
      </c>
      <c r="K1852" s="41">
        <v>1</v>
      </c>
      <c r="L1852" s="41"/>
      <c r="M1852" s="37">
        <v>78226</v>
      </c>
      <c r="N1852" s="125" t="s">
        <v>260</v>
      </c>
    </row>
    <row r="1853" spans="1:14" x14ac:dyDescent="0.4">
      <c r="A1853" s="40" t="str">
        <f t="shared" si="28"/>
        <v>78227 BEXAR</v>
      </c>
      <c r="B1853" s="38">
        <v>0.94499999999999995</v>
      </c>
      <c r="C1853" s="38">
        <v>0.94499999999999995</v>
      </c>
      <c r="D1853" s="39">
        <v>1</v>
      </c>
      <c r="E1853" s="39">
        <v>0.77900000000000003</v>
      </c>
      <c r="F1853" s="39">
        <v>1</v>
      </c>
      <c r="G1853" s="126">
        <v>0.93899999999999995</v>
      </c>
      <c r="H1853" s="38">
        <v>0.88</v>
      </c>
      <c r="I1853" s="38">
        <v>0.88</v>
      </c>
      <c r="J1853" s="41">
        <v>1</v>
      </c>
      <c r="K1853" s="41">
        <v>1</v>
      </c>
      <c r="L1853" s="41"/>
      <c r="M1853" s="37">
        <v>78227</v>
      </c>
      <c r="N1853" s="125" t="s">
        <v>260</v>
      </c>
    </row>
    <row r="1854" spans="1:14" x14ac:dyDescent="0.4">
      <c r="A1854" s="40" t="str">
        <f t="shared" si="28"/>
        <v>78228 BEXAR</v>
      </c>
      <c r="B1854" s="38">
        <v>0.94499999999999995</v>
      </c>
      <c r="C1854" s="38">
        <v>0.94499999999999995</v>
      </c>
      <c r="D1854" s="39">
        <v>1</v>
      </c>
      <c r="E1854" s="39">
        <v>0.77900000000000003</v>
      </c>
      <c r="F1854" s="39">
        <v>1</v>
      </c>
      <c r="G1854" s="126">
        <v>0.93899999999999995</v>
      </c>
      <c r="H1854" s="38">
        <v>0.88</v>
      </c>
      <c r="I1854" s="38">
        <v>0.88</v>
      </c>
      <c r="J1854" s="41">
        <v>1</v>
      </c>
      <c r="K1854" s="41">
        <v>1</v>
      </c>
      <c r="L1854" s="41"/>
      <c r="M1854" s="37">
        <v>78228</v>
      </c>
      <c r="N1854" s="125" t="s">
        <v>260</v>
      </c>
    </row>
    <row r="1855" spans="1:14" x14ac:dyDescent="0.4">
      <c r="A1855" s="40" t="str">
        <f t="shared" si="28"/>
        <v>78229 BEXAR</v>
      </c>
      <c r="B1855" s="38">
        <v>0.86</v>
      </c>
      <c r="C1855" s="38">
        <v>0.86</v>
      </c>
      <c r="D1855" s="39">
        <v>1</v>
      </c>
      <c r="E1855" s="39">
        <v>0.77900000000000003</v>
      </c>
      <c r="F1855" s="39">
        <v>1</v>
      </c>
      <c r="G1855" s="126">
        <v>0.93899999999999995</v>
      </c>
      <c r="H1855" s="38">
        <v>0.96</v>
      </c>
      <c r="I1855" s="38">
        <v>0.96</v>
      </c>
      <c r="J1855" s="41">
        <v>1</v>
      </c>
      <c r="K1855" s="41">
        <v>1</v>
      </c>
      <c r="L1855" s="41"/>
      <c r="M1855" s="37">
        <v>78229</v>
      </c>
      <c r="N1855" s="125" t="s">
        <v>260</v>
      </c>
    </row>
    <row r="1856" spans="1:14" x14ac:dyDescent="0.4">
      <c r="A1856" s="40" t="str">
        <f t="shared" si="28"/>
        <v>78230 BEXAR</v>
      </c>
      <c r="B1856" s="38">
        <v>0.86</v>
      </c>
      <c r="C1856" s="38">
        <v>0.86</v>
      </c>
      <c r="D1856" s="39">
        <v>1</v>
      </c>
      <c r="E1856" s="39">
        <v>0.77900000000000003</v>
      </c>
      <c r="F1856" s="39">
        <v>1</v>
      </c>
      <c r="G1856" s="126">
        <v>0.93899999999999995</v>
      </c>
      <c r="H1856" s="38">
        <v>0.96</v>
      </c>
      <c r="I1856" s="38">
        <v>0.96</v>
      </c>
      <c r="J1856" s="41">
        <v>1</v>
      </c>
      <c r="K1856" s="41">
        <v>1</v>
      </c>
      <c r="L1856" s="41"/>
      <c r="M1856" s="37">
        <v>78230</v>
      </c>
      <c r="N1856" s="125" t="s">
        <v>260</v>
      </c>
    </row>
    <row r="1857" spans="1:14" x14ac:dyDescent="0.4">
      <c r="A1857" s="40" t="str">
        <f t="shared" si="28"/>
        <v>78231 BEXAR</v>
      </c>
      <c r="B1857" s="38">
        <v>0.88</v>
      </c>
      <c r="C1857" s="38">
        <v>0.88</v>
      </c>
      <c r="D1857" s="39">
        <v>1</v>
      </c>
      <c r="E1857" s="39">
        <v>0.77900000000000003</v>
      </c>
      <c r="F1857" s="39">
        <v>1</v>
      </c>
      <c r="G1857" s="126">
        <v>0.93899999999999995</v>
      </c>
      <c r="H1857" s="38">
        <v>0.89</v>
      </c>
      <c r="I1857" s="38">
        <v>0.89</v>
      </c>
      <c r="J1857" s="41">
        <v>1</v>
      </c>
      <c r="K1857" s="41">
        <v>1</v>
      </c>
      <c r="L1857" s="41"/>
      <c r="M1857" s="37">
        <v>78231</v>
      </c>
      <c r="N1857" s="125" t="s">
        <v>260</v>
      </c>
    </row>
    <row r="1858" spans="1:14" x14ac:dyDescent="0.4">
      <c r="A1858" s="40" t="str">
        <f t="shared" si="28"/>
        <v>78232 BEXAR</v>
      </c>
      <c r="B1858" s="38">
        <v>0.94499999999999995</v>
      </c>
      <c r="C1858" s="38">
        <v>0.94499999999999995</v>
      </c>
      <c r="D1858" s="39">
        <v>1</v>
      </c>
      <c r="E1858" s="39">
        <v>0.77900000000000003</v>
      </c>
      <c r="F1858" s="39">
        <v>1</v>
      </c>
      <c r="G1858" s="126">
        <v>0.93899999999999995</v>
      </c>
      <c r="H1858" s="38">
        <v>0.92</v>
      </c>
      <c r="I1858" s="38">
        <v>0.92</v>
      </c>
      <c r="J1858" s="41">
        <v>1</v>
      </c>
      <c r="K1858" s="41">
        <v>1</v>
      </c>
      <c r="L1858" s="41"/>
      <c r="M1858" s="37">
        <v>78232</v>
      </c>
      <c r="N1858" s="125" t="s">
        <v>260</v>
      </c>
    </row>
    <row r="1859" spans="1:14" x14ac:dyDescent="0.4">
      <c r="A1859" s="40" t="str">
        <f t="shared" si="28"/>
        <v>78233 BEXAR</v>
      </c>
      <c r="B1859" s="38">
        <v>0.86</v>
      </c>
      <c r="C1859" s="38">
        <v>0.86</v>
      </c>
      <c r="D1859" s="39">
        <v>1</v>
      </c>
      <c r="E1859" s="39">
        <v>0.77900000000000003</v>
      </c>
      <c r="F1859" s="39">
        <v>1</v>
      </c>
      <c r="G1859" s="126">
        <v>0.93899999999999995</v>
      </c>
      <c r="H1859" s="38">
        <v>0.96</v>
      </c>
      <c r="I1859" s="38">
        <v>0.96</v>
      </c>
      <c r="J1859" s="41">
        <v>1</v>
      </c>
      <c r="K1859" s="41">
        <v>1</v>
      </c>
      <c r="L1859" s="41"/>
      <c r="M1859" s="37">
        <v>78233</v>
      </c>
      <c r="N1859" s="125" t="s">
        <v>260</v>
      </c>
    </row>
    <row r="1860" spans="1:14" x14ac:dyDescent="0.4">
      <c r="A1860" s="40" t="str">
        <f t="shared" si="28"/>
        <v>78234 BEXAR</v>
      </c>
      <c r="B1860" s="38">
        <v>0.94499999999999995</v>
      </c>
      <c r="C1860" s="38">
        <v>0.94499999999999995</v>
      </c>
      <c r="D1860" s="39">
        <v>1</v>
      </c>
      <c r="E1860" s="39">
        <v>0.77900000000000003</v>
      </c>
      <c r="F1860" s="39">
        <v>1</v>
      </c>
      <c r="G1860" s="126">
        <v>0.93899999999999995</v>
      </c>
      <c r="H1860" s="38">
        <v>0.88</v>
      </c>
      <c r="I1860" s="38">
        <v>0.88</v>
      </c>
      <c r="J1860" s="41">
        <v>1</v>
      </c>
      <c r="K1860" s="41">
        <v>1</v>
      </c>
      <c r="L1860" s="41"/>
      <c r="M1860" s="37">
        <v>78234</v>
      </c>
      <c r="N1860" s="125" t="s">
        <v>260</v>
      </c>
    </row>
    <row r="1861" spans="1:14" x14ac:dyDescent="0.4">
      <c r="A1861" s="40" t="str">
        <f t="shared" si="28"/>
        <v>78235 BEXAR</v>
      </c>
      <c r="B1861" s="38">
        <v>0.94499999999999995</v>
      </c>
      <c r="C1861" s="38">
        <v>0.94499999999999995</v>
      </c>
      <c r="D1861" s="39">
        <v>1</v>
      </c>
      <c r="E1861" s="39">
        <v>0.77900000000000003</v>
      </c>
      <c r="F1861" s="39">
        <v>1</v>
      </c>
      <c r="G1861" s="126">
        <v>0.93899999999999995</v>
      </c>
      <c r="H1861" s="38">
        <v>0.88</v>
      </c>
      <c r="I1861" s="38">
        <v>0.88</v>
      </c>
      <c r="J1861" s="41">
        <v>1</v>
      </c>
      <c r="K1861" s="41">
        <v>1</v>
      </c>
      <c r="L1861" s="41"/>
      <c r="M1861" s="37">
        <v>78235</v>
      </c>
      <c r="N1861" s="125" t="s">
        <v>260</v>
      </c>
    </row>
    <row r="1862" spans="1:14" x14ac:dyDescent="0.4">
      <c r="A1862" s="40" t="str">
        <f t="shared" si="28"/>
        <v>78236 BEXAR</v>
      </c>
      <c r="B1862" s="38">
        <v>0.85499999999999998</v>
      </c>
      <c r="C1862" s="38">
        <v>0.85499999999999998</v>
      </c>
      <c r="D1862" s="39">
        <v>1</v>
      </c>
      <c r="E1862" s="39">
        <v>0.77900000000000003</v>
      </c>
      <c r="F1862" s="39">
        <v>1</v>
      </c>
      <c r="G1862" s="126">
        <v>0.93899999999999995</v>
      </c>
      <c r="H1862" s="38">
        <v>0.91</v>
      </c>
      <c r="I1862" s="38">
        <v>0.91</v>
      </c>
      <c r="J1862" s="41">
        <v>1</v>
      </c>
      <c r="K1862" s="41">
        <v>1</v>
      </c>
      <c r="L1862" s="41"/>
      <c r="M1862" s="37">
        <v>78236</v>
      </c>
      <c r="N1862" s="125" t="s">
        <v>260</v>
      </c>
    </row>
    <row r="1863" spans="1:14" x14ac:dyDescent="0.4">
      <c r="A1863" s="40" t="str">
        <f t="shared" si="28"/>
        <v>78237 BEXAR</v>
      </c>
      <c r="B1863" s="38">
        <v>0.94499999999999995</v>
      </c>
      <c r="C1863" s="38">
        <v>0.94499999999999995</v>
      </c>
      <c r="D1863" s="39">
        <v>1</v>
      </c>
      <c r="E1863" s="39">
        <v>0.77900000000000003</v>
      </c>
      <c r="F1863" s="39">
        <v>1</v>
      </c>
      <c r="G1863" s="126">
        <v>0.93899999999999995</v>
      </c>
      <c r="H1863" s="38">
        <v>0.88</v>
      </c>
      <c r="I1863" s="38">
        <v>0.88</v>
      </c>
      <c r="J1863" s="41">
        <v>1</v>
      </c>
      <c r="K1863" s="41">
        <v>1</v>
      </c>
      <c r="L1863" s="41"/>
      <c r="M1863" s="37">
        <v>78237</v>
      </c>
      <c r="N1863" s="125" t="s">
        <v>260</v>
      </c>
    </row>
    <row r="1864" spans="1:14" x14ac:dyDescent="0.4">
      <c r="A1864" s="40" t="str">
        <f t="shared" ref="A1864:A1927" si="29">M1864&amp;" "&amp;N1864</f>
        <v>78238 BEXAR</v>
      </c>
      <c r="B1864" s="38">
        <v>0.85499999999999998</v>
      </c>
      <c r="C1864" s="38">
        <v>0.85499999999999998</v>
      </c>
      <c r="D1864" s="39">
        <v>1</v>
      </c>
      <c r="E1864" s="39">
        <v>0.77900000000000003</v>
      </c>
      <c r="F1864" s="39">
        <v>1</v>
      </c>
      <c r="G1864" s="126">
        <v>0.93899999999999995</v>
      </c>
      <c r="H1864" s="38">
        <v>0.91</v>
      </c>
      <c r="I1864" s="38">
        <v>0.91</v>
      </c>
      <c r="J1864" s="41">
        <v>1</v>
      </c>
      <c r="K1864" s="41">
        <v>1</v>
      </c>
      <c r="L1864" s="41"/>
      <c r="M1864" s="37">
        <v>78238</v>
      </c>
      <c r="N1864" s="125" t="s">
        <v>260</v>
      </c>
    </row>
    <row r="1865" spans="1:14" x14ac:dyDescent="0.4">
      <c r="A1865" s="40" t="str">
        <f t="shared" si="29"/>
        <v>78239 BEXAR</v>
      </c>
      <c r="B1865" s="38">
        <v>0.94499999999999995</v>
      </c>
      <c r="C1865" s="38">
        <v>0.94499999999999995</v>
      </c>
      <c r="D1865" s="39">
        <v>1</v>
      </c>
      <c r="E1865" s="39">
        <v>0.77900000000000003</v>
      </c>
      <c r="F1865" s="39">
        <v>1</v>
      </c>
      <c r="G1865" s="126">
        <v>0.93899999999999995</v>
      </c>
      <c r="H1865" s="38">
        <v>0.92</v>
      </c>
      <c r="I1865" s="38">
        <v>0.92</v>
      </c>
      <c r="J1865" s="41">
        <v>1</v>
      </c>
      <c r="K1865" s="41">
        <v>1</v>
      </c>
      <c r="L1865" s="41"/>
      <c r="M1865" s="37">
        <v>78239</v>
      </c>
      <c r="N1865" s="125" t="s">
        <v>260</v>
      </c>
    </row>
    <row r="1866" spans="1:14" x14ac:dyDescent="0.4">
      <c r="A1866" s="40" t="str">
        <f t="shared" si="29"/>
        <v>78240 BEXAR</v>
      </c>
      <c r="B1866" s="38">
        <v>0.85499999999999998</v>
      </c>
      <c r="C1866" s="38">
        <v>0.85499999999999998</v>
      </c>
      <c r="D1866" s="39">
        <v>1</v>
      </c>
      <c r="E1866" s="39">
        <v>0.77900000000000003</v>
      </c>
      <c r="F1866" s="39">
        <v>1</v>
      </c>
      <c r="G1866" s="126">
        <v>0.93899999999999995</v>
      </c>
      <c r="H1866" s="38">
        <v>0.91</v>
      </c>
      <c r="I1866" s="38">
        <v>0.91</v>
      </c>
      <c r="J1866" s="41">
        <v>1</v>
      </c>
      <c r="K1866" s="41">
        <v>1</v>
      </c>
      <c r="L1866" s="41"/>
      <c r="M1866" s="37">
        <v>78240</v>
      </c>
      <c r="N1866" s="125" t="s">
        <v>260</v>
      </c>
    </row>
    <row r="1867" spans="1:14" x14ac:dyDescent="0.4">
      <c r="A1867" s="40" t="str">
        <f t="shared" si="29"/>
        <v>78242 BEXAR</v>
      </c>
      <c r="B1867" s="38">
        <v>0.85499999999999998</v>
      </c>
      <c r="C1867" s="38">
        <v>0.85499999999999998</v>
      </c>
      <c r="D1867" s="39">
        <v>1</v>
      </c>
      <c r="E1867" s="39">
        <v>0.77900000000000003</v>
      </c>
      <c r="F1867" s="39">
        <v>1</v>
      </c>
      <c r="G1867" s="126">
        <v>0.93899999999999995</v>
      </c>
      <c r="H1867" s="38">
        <v>0.91</v>
      </c>
      <c r="I1867" s="38">
        <v>0.91</v>
      </c>
      <c r="J1867" s="41">
        <v>1</v>
      </c>
      <c r="K1867" s="41">
        <v>1</v>
      </c>
      <c r="L1867" s="41"/>
      <c r="M1867" s="37">
        <v>78242</v>
      </c>
      <c r="N1867" s="125" t="s">
        <v>260</v>
      </c>
    </row>
    <row r="1868" spans="1:14" x14ac:dyDescent="0.4">
      <c r="A1868" s="40" t="str">
        <f t="shared" si="29"/>
        <v>78244 BEXAR</v>
      </c>
      <c r="B1868" s="38">
        <v>0.94499999999999995</v>
      </c>
      <c r="C1868" s="38">
        <v>0.94499999999999995</v>
      </c>
      <c r="D1868" s="39">
        <v>1</v>
      </c>
      <c r="E1868" s="39">
        <v>0.77900000000000003</v>
      </c>
      <c r="F1868" s="39">
        <v>1</v>
      </c>
      <c r="G1868" s="126">
        <v>0.93899999999999995</v>
      </c>
      <c r="H1868" s="38">
        <v>0.92</v>
      </c>
      <c r="I1868" s="38">
        <v>0.92</v>
      </c>
      <c r="J1868" s="41">
        <v>1</v>
      </c>
      <c r="K1868" s="41">
        <v>1</v>
      </c>
      <c r="L1868" s="41"/>
      <c r="M1868" s="37">
        <v>78244</v>
      </c>
      <c r="N1868" s="125" t="s">
        <v>260</v>
      </c>
    </row>
    <row r="1869" spans="1:14" x14ac:dyDescent="0.4">
      <c r="A1869" s="40" t="str">
        <f t="shared" si="29"/>
        <v>78245 BEXAR</v>
      </c>
      <c r="B1869" s="38">
        <v>0.86</v>
      </c>
      <c r="C1869" s="38">
        <v>0.86</v>
      </c>
      <c r="D1869" s="39">
        <v>1</v>
      </c>
      <c r="E1869" s="39">
        <v>0.77900000000000003</v>
      </c>
      <c r="F1869" s="39">
        <v>1</v>
      </c>
      <c r="G1869" s="126">
        <v>0.93899999999999995</v>
      </c>
      <c r="H1869" s="38">
        <v>0.96</v>
      </c>
      <c r="I1869" s="38">
        <v>0.96</v>
      </c>
      <c r="J1869" s="41">
        <v>1</v>
      </c>
      <c r="K1869" s="41">
        <v>1</v>
      </c>
      <c r="L1869" s="41"/>
      <c r="M1869" s="37">
        <v>78245</v>
      </c>
      <c r="N1869" s="125" t="s">
        <v>260</v>
      </c>
    </row>
    <row r="1870" spans="1:14" x14ac:dyDescent="0.4">
      <c r="A1870" s="40" t="str">
        <f t="shared" si="29"/>
        <v>78247 BEXAR</v>
      </c>
      <c r="B1870" s="38">
        <v>0.94499999999999995</v>
      </c>
      <c r="C1870" s="38">
        <v>0.94499999999999995</v>
      </c>
      <c r="D1870" s="39">
        <v>1</v>
      </c>
      <c r="E1870" s="39">
        <v>0.77900000000000003</v>
      </c>
      <c r="F1870" s="39">
        <v>1</v>
      </c>
      <c r="G1870" s="126">
        <v>0.93899999999999995</v>
      </c>
      <c r="H1870" s="38">
        <v>0.92</v>
      </c>
      <c r="I1870" s="38">
        <v>0.92</v>
      </c>
      <c r="J1870" s="41">
        <v>1</v>
      </c>
      <c r="K1870" s="41">
        <v>1</v>
      </c>
      <c r="L1870" s="41"/>
      <c r="M1870" s="37">
        <v>78247</v>
      </c>
      <c r="N1870" s="125" t="s">
        <v>260</v>
      </c>
    </row>
    <row r="1871" spans="1:14" x14ac:dyDescent="0.4">
      <c r="A1871" s="40" t="str">
        <f t="shared" si="29"/>
        <v>78248 BEXAR</v>
      </c>
      <c r="B1871" s="38">
        <v>0.88</v>
      </c>
      <c r="C1871" s="38">
        <v>0.88</v>
      </c>
      <c r="D1871" s="39">
        <v>1</v>
      </c>
      <c r="E1871" s="39">
        <v>0.77900000000000003</v>
      </c>
      <c r="F1871" s="39">
        <v>1</v>
      </c>
      <c r="G1871" s="126">
        <v>0.93899999999999995</v>
      </c>
      <c r="H1871" s="38">
        <v>0.89</v>
      </c>
      <c r="I1871" s="38">
        <v>0.89</v>
      </c>
      <c r="J1871" s="41">
        <v>1</v>
      </c>
      <c r="K1871" s="41">
        <v>1</v>
      </c>
      <c r="L1871" s="41"/>
      <c r="M1871" s="37">
        <v>78248</v>
      </c>
      <c r="N1871" s="125" t="s">
        <v>260</v>
      </c>
    </row>
    <row r="1872" spans="1:14" x14ac:dyDescent="0.4">
      <c r="A1872" s="40" t="str">
        <f t="shared" si="29"/>
        <v>78249 BEXAR</v>
      </c>
      <c r="B1872" s="38">
        <v>0.94499999999999995</v>
      </c>
      <c r="C1872" s="38">
        <v>0.94499999999999995</v>
      </c>
      <c r="D1872" s="39">
        <v>1</v>
      </c>
      <c r="E1872" s="39">
        <v>0.77900000000000003</v>
      </c>
      <c r="F1872" s="39">
        <v>1</v>
      </c>
      <c r="G1872" s="126">
        <v>0.93899999999999995</v>
      </c>
      <c r="H1872" s="38">
        <v>0.92</v>
      </c>
      <c r="I1872" s="38">
        <v>0.92</v>
      </c>
      <c r="J1872" s="41">
        <v>1</v>
      </c>
      <c r="K1872" s="41">
        <v>1</v>
      </c>
      <c r="L1872" s="41"/>
      <c r="M1872" s="37">
        <v>78249</v>
      </c>
      <c r="N1872" s="125" t="s">
        <v>260</v>
      </c>
    </row>
    <row r="1873" spans="1:14" x14ac:dyDescent="0.4">
      <c r="A1873" s="40" t="str">
        <f t="shared" si="29"/>
        <v>78250 BEXAR</v>
      </c>
      <c r="B1873" s="38">
        <v>0.85499999999999998</v>
      </c>
      <c r="C1873" s="38">
        <v>0.85499999999999998</v>
      </c>
      <c r="D1873" s="39">
        <v>1</v>
      </c>
      <c r="E1873" s="39">
        <v>0.77900000000000003</v>
      </c>
      <c r="F1873" s="39">
        <v>1</v>
      </c>
      <c r="G1873" s="126">
        <v>0.93899999999999995</v>
      </c>
      <c r="H1873" s="38">
        <v>0.91</v>
      </c>
      <c r="I1873" s="38">
        <v>0.91</v>
      </c>
      <c r="J1873" s="41">
        <v>1</v>
      </c>
      <c r="K1873" s="41">
        <v>1</v>
      </c>
      <c r="L1873" s="41"/>
      <c r="M1873" s="37">
        <v>78250</v>
      </c>
      <c r="N1873" s="125" t="s">
        <v>260</v>
      </c>
    </row>
    <row r="1874" spans="1:14" x14ac:dyDescent="0.4">
      <c r="A1874" s="40" t="str">
        <f t="shared" si="29"/>
        <v>78251 BEXAR</v>
      </c>
      <c r="B1874" s="38">
        <v>0.86</v>
      </c>
      <c r="C1874" s="38">
        <v>0.86</v>
      </c>
      <c r="D1874" s="39">
        <v>1</v>
      </c>
      <c r="E1874" s="39">
        <v>0.77900000000000003</v>
      </c>
      <c r="F1874" s="39">
        <v>1</v>
      </c>
      <c r="G1874" s="126">
        <v>0.93899999999999995</v>
      </c>
      <c r="H1874" s="38">
        <v>0.96</v>
      </c>
      <c r="I1874" s="38">
        <v>0.96</v>
      </c>
      <c r="J1874" s="41">
        <v>1</v>
      </c>
      <c r="K1874" s="41">
        <v>1</v>
      </c>
      <c r="L1874" s="41"/>
      <c r="M1874" s="37">
        <v>78251</v>
      </c>
      <c r="N1874" s="125" t="s">
        <v>260</v>
      </c>
    </row>
    <row r="1875" spans="1:14" x14ac:dyDescent="0.4">
      <c r="A1875" s="40" t="str">
        <f t="shared" si="29"/>
        <v>78252 BEXAR</v>
      </c>
      <c r="B1875" s="38">
        <v>0.88</v>
      </c>
      <c r="C1875" s="38">
        <v>0.88</v>
      </c>
      <c r="D1875" s="39">
        <v>1</v>
      </c>
      <c r="E1875" s="39">
        <v>0.77900000000000003</v>
      </c>
      <c r="F1875" s="39">
        <v>1</v>
      </c>
      <c r="G1875" s="126">
        <v>0.93899999999999995</v>
      </c>
      <c r="H1875" s="38">
        <v>0.89</v>
      </c>
      <c r="I1875" s="38">
        <v>0.89</v>
      </c>
      <c r="J1875" s="41">
        <v>1</v>
      </c>
      <c r="K1875" s="41">
        <v>1</v>
      </c>
      <c r="L1875" s="41"/>
      <c r="M1875" s="37">
        <v>78252</v>
      </c>
      <c r="N1875" s="125" t="s">
        <v>260</v>
      </c>
    </row>
    <row r="1876" spans="1:14" x14ac:dyDescent="0.4">
      <c r="A1876" s="40" t="str">
        <f t="shared" si="29"/>
        <v>78253 BEXAR</v>
      </c>
      <c r="B1876" s="38">
        <v>0.88</v>
      </c>
      <c r="C1876" s="38">
        <v>0.88</v>
      </c>
      <c r="D1876" s="39">
        <v>1</v>
      </c>
      <c r="E1876" s="39">
        <v>0.77900000000000003</v>
      </c>
      <c r="F1876" s="39">
        <v>1</v>
      </c>
      <c r="G1876" s="126">
        <v>0.93899999999999995</v>
      </c>
      <c r="H1876" s="38">
        <v>0.89</v>
      </c>
      <c r="I1876" s="38">
        <v>0.89</v>
      </c>
      <c r="J1876" s="41">
        <v>1</v>
      </c>
      <c r="K1876" s="41">
        <v>1</v>
      </c>
      <c r="L1876" s="41"/>
      <c r="M1876" s="37">
        <v>78253</v>
      </c>
      <c r="N1876" s="125" t="s">
        <v>260</v>
      </c>
    </row>
    <row r="1877" spans="1:14" x14ac:dyDescent="0.4">
      <c r="A1877" s="40" t="str">
        <f t="shared" si="29"/>
        <v>78253 MEDINA</v>
      </c>
      <c r="B1877" s="38">
        <v>0.53</v>
      </c>
      <c r="C1877" s="38">
        <v>0.53</v>
      </c>
      <c r="D1877" s="39">
        <v>0.68799999999999994</v>
      </c>
      <c r="E1877" s="39">
        <v>0.66400000000000003</v>
      </c>
      <c r="F1877" s="39">
        <v>1</v>
      </c>
      <c r="G1877" s="126">
        <v>0.72199999999999998</v>
      </c>
      <c r="H1877" s="38">
        <v>0.94499999999999995</v>
      </c>
      <c r="I1877" s="38">
        <v>0.86</v>
      </c>
      <c r="J1877" s="41">
        <v>1</v>
      </c>
      <c r="K1877" s="41">
        <v>1</v>
      </c>
      <c r="L1877" s="41"/>
      <c r="M1877" s="37">
        <v>78253</v>
      </c>
      <c r="N1877" s="125" t="s">
        <v>262</v>
      </c>
    </row>
    <row r="1878" spans="1:14" x14ac:dyDescent="0.4">
      <c r="A1878" s="40" t="str">
        <f t="shared" si="29"/>
        <v>78254 BEXAR</v>
      </c>
      <c r="B1878" s="38">
        <v>0.88</v>
      </c>
      <c r="C1878" s="38">
        <v>0.88</v>
      </c>
      <c r="D1878" s="39">
        <v>1</v>
      </c>
      <c r="E1878" s="39">
        <v>0.77900000000000003</v>
      </c>
      <c r="F1878" s="39">
        <v>1</v>
      </c>
      <c r="G1878" s="126">
        <v>0.93899999999999995</v>
      </c>
      <c r="H1878" s="38">
        <v>0.89</v>
      </c>
      <c r="I1878" s="38">
        <v>0.89</v>
      </c>
      <c r="J1878" s="41">
        <v>1</v>
      </c>
      <c r="K1878" s="41">
        <v>1</v>
      </c>
      <c r="L1878" s="41"/>
      <c r="M1878" s="37">
        <v>78254</v>
      </c>
      <c r="N1878" s="125" t="s">
        <v>260</v>
      </c>
    </row>
    <row r="1879" spans="1:14" x14ac:dyDescent="0.4">
      <c r="A1879" s="40" t="str">
        <f t="shared" si="29"/>
        <v>78254 MEDINA</v>
      </c>
      <c r="B1879" s="38">
        <v>0.53</v>
      </c>
      <c r="C1879" s="38">
        <v>0.53</v>
      </c>
      <c r="D1879" s="39">
        <v>0.68799999999999994</v>
      </c>
      <c r="E1879" s="39">
        <v>0.66400000000000003</v>
      </c>
      <c r="F1879" s="39">
        <v>1</v>
      </c>
      <c r="G1879" s="126">
        <v>0.72199999999999998</v>
      </c>
      <c r="H1879" s="38">
        <v>0.94499999999999995</v>
      </c>
      <c r="I1879" s="38">
        <v>0.86</v>
      </c>
      <c r="J1879" s="41">
        <v>1</v>
      </c>
      <c r="K1879" s="41">
        <v>1</v>
      </c>
      <c r="L1879" s="41"/>
      <c r="M1879" s="37">
        <v>78254</v>
      </c>
      <c r="N1879" s="125" t="s">
        <v>262</v>
      </c>
    </row>
    <row r="1880" spans="1:14" x14ac:dyDescent="0.4">
      <c r="A1880" s="40" t="str">
        <f t="shared" si="29"/>
        <v>78255 BEXAR</v>
      </c>
      <c r="B1880" s="38">
        <v>0.88</v>
      </c>
      <c r="C1880" s="38">
        <v>0.88</v>
      </c>
      <c r="D1880" s="39">
        <v>1</v>
      </c>
      <c r="E1880" s="39">
        <v>0.77900000000000003</v>
      </c>
      <c r="F1880" s="39">
        <v>1</v>
      </c>
      <c r="G1880" s="126">
        <v>0.93899999999999995</v>
      </c>
      <c r="H1880" s="38">
        <v>0.89</v>
      </c>
      <c r="I1880" s="38">
        <v>0.89</v>
      </c>
      <c r="J1880" s="41">
        <v>1</v>
      </c>
      <c r="K1880" s="41">
        <v>1</v>
      </c>
      <c r="L1880" s="41"/>
      <c r="M1880" s="37">
        <v>78255</v>
      </c>
      <c r="N1880" s="125" t="s">
        <v>260</v>
      </c>
    </row>
    <row r="1881" spans="1:14" x14ac:dyDescent="0.4">
      <c r="A1881" s="40" t="str">
        <f t="shared" si="29"/>
        <v>78256 BEXAR</v>
      </c>
      <c r="B1881" s="38">
        <v>0.88</v>
      </c>
      <c r="C1881" s="38">
        <v>0.88</v>
      </c>
      <c r="D1881" s="39">
        <v>1</v>
      </c>
      <c r="E1881" s="39">
        <v>0.77900000000000003</v>
      </c>
      <c r="F1881" s="39">
        <v>1</v>
      </c>
      <c r="G1881" s="126">
        <v>0.93899999999999995</v>
      </c>
      <c r="H1881" s="38">
        <v>0.89</v>
      </c>
      <c r="I1881" s="38">
        <v>0.89</v>
      </c>
      <c r="J1881" s="41">
        <v>1</v>
      </c>
      <c r="K1881" s="41">
        <v>1</v>
      </c>
      <c r="L1881" s="41"/>
      <c r="M1881" s="37">
        <v>78256</v>
      </c>
      <c r="N1881" s="125" t="s">
        <v>260</v>
      </c>
    </row>
    <row r="1882" spans="1:14" x14ac:dyDescent="0.4">
      <c r="A1882" s="40" t="str">
        <f t="shared" si="29"/>
        <v>78257 BEXAR</v>
      </c>
      <c r="B1882" s="38">
        <v>0.88</v>
      </c>
      <c r="C1882" s="38">
        <v>0.88</v>
      </c>
      <c r="D1882" s="39">
        <v>1</v>
      </c>
      <c r="E1882" s="39">
        <v>0.77900000000000003</v>
      </c>
      <c r="F1882" s="39">
        <v>1</v>
      </c>
      <c r="G1882" s="126">
        <v>0.93899999999999995</v>
      </c>
      <c r="H1882" s="38">
        <v>0.89</v>
      </c>
      <c r="I1882" s="38">
        <v>0.89</v>
      </c>
      <c r="J1882" s="41">
        <v>1</v>
      </c>
      <c r="K1882" s="41">
        <v>1</v>
      </c>
      <c r="L1882" s="41"/>
      <c r="M1882" s="37">
        <v>78257</v>
      </c>
      <c r="N1882" s="125" t="s">
        <v>260</v>
      </c>
    </row>
    <row r="1883" spans="1:14" x14ac:dyDescent="0.4">
      <c r="A1883" s="40" t="str">
        <f t="shared" si="29"/>
        <v>78258 BEXAR</v>
      </c>
      <c r="B1883" s="38">
        <v>0.88</v>
      </c>
      <c r="C1883" s="38">
        <v>0.88</v>
      </c>
      <c r="D1883" s="39">
        <v>1</v>
      </c>
      <c r="E1883" s="39">
        <v>0.77900000000000003</v>
      </c>
      <c r="F1883" s="39">
        <v>1</v>
      </c>
      <c r="G1883" s="126">
        <v>0.93899999999999995</v>
      </c>
      <c r="H1883" s="38">
        <v>0.89</v>
      </c>
      <c r="I1883" s="38">
        <v>0.89</v>
      </c>
      <c r="J1883" s="41">
        <v>1</v>
      </c>
      <c r="K1883" s="41">
        <v>1</v>
      </c>
      <c r="L1883" s="41"/>
      <c r="M1883" s="37">
        <v>78258</v>
      </c>
      <c r="N1883" s="125" t="s">
        <v>260</v>
      </c>
    </row>
    <row r="1884" spans="1:14" x14ac:dyDescent="0.4">
      <c r="A1884" s="40" t="str">
        <f t="shared" si="29"/>
        <v>78259 BEXAR</v>
      </c>
      <c r="B1884" s="38">
        <v>0.88</v>
      </c>
      <c r="C1884" s="38">
        <v>0.88</v>
      </c>
      <c r="D1884" s="39">
        <v>1</v>
      </c>
      <c r="E1884" s="39">
        <v>0.77900000000000003</v>
      </c>
      <c r="F1884" s="39">
        <v>1</v>
      </c>
      <c r="G1884" s="126">
        <v>0.93899999999999995</v>
      </c>
      <c r="H1884" s="38">
        <v>0.89</v>
      </c>
      <c r="I1884" s="38">
        <v>0.89</v>
      </c>
      <c r="J1884" s="41">
        <v>1</v>
      </c>
      <c r="K1884" s="41">
        <v>1</v>
      </c>
      <c r="L1884" s="41"/>
      <c r="M1884" s="37">
        <v>78259</v>
      </c>
      <c r="N1884" s="125" t="s">
        <v>260</v>
      </c>
    </row>
    <row r="1885" spans="1:14" x14ac:dyDescent="0.4">
      <c r="A1885" s="40" t="str">
        <f t="shared" si="29"/>
        <v>78260 BEXAR</v>
      </c>
      <c r="B1885" s="38">
        <v>0.88</v>
      </c>
      <c r="C1885" s="38">
        <v>0.88</v>
      </c>
      <c r="D1885" s="39">
        <v>1</v>
      </c>
      <c r="E1885" s="39">
        <v>0.77900000000000003</v>
      </c>
      <c r="F1885" s="39">
        <v>1</v>
      </c>
      <c r="G1885" s="126">
        <v>0.93899999999999995</v>
      </c>
      <c r="H1885" s="38">
        <v>0.89</v>
      </c>
      <c r="I1885" s="38">
        <v>0.89</v>
      </c>
      <c r="J1885" s="41">
        <v>1</v>
      </c>
      <c r="K1885" s="41">
        <v>1</v>
      </c>
      <c r="L1885" s="41"/>
      <c r="M1885" s="37">
        <v>78260</v>
      </c>
      <c r="N1885" s="125" t="s">
        <v>260</v>
      </c>
    </row>
    <row r="1886" spans="1:14" x14ac:dyDescent="0.4">
      <c r="A1886" s="40" t="str">
        <f t="shared" si="29"/>
        <v>78261 BEXAR</v>
      </c>
      <c r="B1886" s="38">
        <v>0.88</v>
      </c>
      <c r="C1886" s="38">
        <v>0.88</v>
      </c>
      <c r="D1886" s="39">
        <v>1</v>
      </c>
      <c r="E1886" s="39">
        <v>0.77900000000000003</v>
      </c>
      <c r="F1886" s="39">
        <v>1</v>
      </c>
      <c r="G1886" s="126">
        <v>0.93899999999999995</v>
      </c>
      <c r="H1886" s="38">
        <v>0.89</v>
      </c>
      <c r="I1886" s="38">
        <v>0.89</v>
      </c>
      <c r="J1886" s="41">
        <v>1</v>
      </c>
      <c r="K1886" s="41">
        <v>1</v>
      </c>
      <c r="L1886" s="41"/>
      <c r="M1886" s="37">
        <v>78261</v>
      </c>
      <c r="N1886" s="125" t="s">
        <v>260</v>
      </c>
    </row>
    <row r="1887" spans="1:14" x14ac:dyDescent="0.4">
      <c r="A1887" s="40" t="str">
        <f t="shared" si="29"/>
        <v>78263 BEXAR</v>
      </c>
      <c r="B1887" s="38">
        <v>0.88</v>
      </c>
      <c r="C1887" s="38">
        <v>0.88</v>
      </c>
      <c r="D1887" s="39">
        <v>1</v>
      </c>
      <c r="E1887" s="39">
        <v>0.77900000000000003</v>
      </c>
      <c r="F1887" s="39">
        <v>1</v>
      </c>
      <c r="G1887" s="126">
        <v>0.93899999999999995</v>
      </c>
      <c r="H1887" s="38">
        <v>0.89</v>
      </c>
      <c r="I1887" s="38">
        <v>0.89</v>
      </c>
      <c r="J1887" s="41">
        <v>1</v>
      </c>
      <c r="K1887" s="41">
        <v>1</v>
      </c>
      <c r="L1887" s="41"/>
      <c r="M1887" s="37">
        <v>78263</v>
      </c>
      <c r="N1887" s="125" t="s">
        <v>260</v>
      </c>
    </row>
    <row r="1888" spans="1:14" x14ac:dyDescent="0.4">
      <c r="A1888" s="40" t="str">
        <f t="shared" si="29"/>
        <v>78264 ATASCOSA</v>
      </c>
      <c r="B1888" s="38">
        <v>0.79500000000000004</v>
      </c>
      <c r="C1888" s="38">
        <v>0.79500000000000004</v>
      </c>
      <c r="D1888" s="39">
        <v>0.68799999999999994</v>
      </c>
      <c r="E1888" s="39">
        <v>0.66400000000000003</v>
      </c>
      <c r="F1888" s="39">
        <v>0.7</v>
      </c>
      <c r="G1888" s="126">
        <v>0.74299999999999999</v>
      </c>
      <c r="H1888" s="38">
        <v>0.97499999999999998</v>
      </c>
      <c r="I1888" s="38">
        <v>0.97499999999999998</v>
      </c>
      <c r="J1888" s="41">
        <v>1</v>
      </c>
      <c r="K1888" s="41">
        <v>1</v>
      </c>
      <c r="L1888" s="41"/>
      <c r="M1888" s="37">
        <v>78264</v>
      </c>
      <c r="N1888" s="125" t="s">
        <v>259</v>
      </c>
    </row>
    <row r="1889" spans="1:14" x14ac:dyDescent="0.4">
      <c r="A1889" s="40" t="str">
        <f t="shared" si="29"/>
        <v>78264 BEXAR</v>
      </c>
      <c r="B1889" s="38">
        <v>0.88</v>
      </c>
      <c r="C1889" s="38">
        <v>0.88</v>
      </c>
      <c r="D1889" s="39">
        <v>1</v>
      </c>
      <c r="E1889" s="39">
        <v>0.77900000000000003</v>
      </c>
      <c r="F1889" s="39">
        <v>1</v>
      </c>
      <c r="G1889" s="126">
        <v>0.93899999999999995</v>
      </c>
      <c r="H1889" s="38">
        <v>0.89</v>
      </c>
      <c r="I1889" s="38">
        <v>0.89</v>
      </c>
      <c r="J1889" s="41">
        <v>1</v>
      </c>
      <c r="K1889" s="41">
        <v>1</v>
      </c>
      <c r="L1889" s="41"/>
      <c r="M1889" s="37">
        <v>78264</v>
      </c>
      <c r="N1889" s="125" t="s">
        <v>260</v>
      </c>
    </row>
    <row r="1890" spans="1:14" x14ac:dyDescent="0.4">
      <c r="A1890" s="40" t="str">
        <f t="shared" si="29"/>
        <v>78266 BEXAR</v>
      </c>
      <c r="B1890" s="38">
        <v>0.88</v>
      </c>
      <c r="C1890" s="38">
        <v>0.88</v>
      </c>
      <c r="D1890" s="39">
        <v>1</v>
      </c>
      <c r="E1890" s="39">
        <v>0.77900000000000003</v>
      </c>
      <c r="F1890" s="39">
        <v>1</v>
      </c>
      <c r="G1890" s="126">
        <v>0.93899999999999995</v>
      </c>
      <c r="H1890" s="38">
        <v>0.89</v>
      </c>
      <c r="I1890" s="38">
        <v>0.89</v>
      </c>
      <c r="J1890" s="41">
        <v>1</v>
      </c>
      <c r="K1890" s="41">
        <v>1</v>
      </c>
      <c r="L1890" s="41"/>
      <c r="M1890" s="37">
        <v>78266</v>
      </c>
      <c r="N1890" s="125" t="s">
        <v>260</v>
      </c>
    </row>
    <row r="1891" spans="1:14" x14ac:dyDescent="0.4">
      <c r="A1891" s="40" t="str">
        <f t="shared" si="29"/>
        <v>78266 COMAL</v>
      </c>
      <c r="B1891" s="38">
        <v>0.67500000000000004</v>
      </c>
      <c r="C1891" s="38">
        <v>0.67500000000000004</v>
      </c>
      <c r="D1891" s="39">
        <v>0.68799999999999994</v>
      </c>
      <c r="E1891" s="39">
        <v>0.66400000000000003</v>
      </c>
      <c r="F1891" s="39">
        <v>0.7</v>
      </c>
      <c r="G1891" s="126">
        <v>0.79</v>
      </c>
      <c r="H1891" s="38">
        <v>0.88500000000000001</v>
      </c>
      <c r="I1891" s="38">
        <v>0.88500000000000001</v>
      </c>
      <c r="J1891" s="41">
        <v>1</v>
      </c>
      <c r="K1891" s="41">
        <v>1</v>
      </c>
      <c r="L1891" s="41"/>
      <c r="M1891" s="37">
        <v>78266</v>
      </c>
      <c r="N1891" s="125" t="s">
        <v>265</v>
      </c>
    </row>
    <row r="1892" spans="1:14" x14ac:dyDescent="0.4">
      <c r="A1892" s="40" t="str">
        <f t="shared" si="29"/>
        <v>78332 DUVAL</v>
      </c>
      <c r="B1892" s="38">
        <v>0.63500000000000001</v>
      </c>
      <c r="C1892" s="38">
        <v>0.63500000000000001</v>
      </c>
      <c r="D1892" s="39">
        <v>0.68799999999999994</v>
      </c>
      <c r="E1892" s="39">
        <v>0.66400000000000003</v>
      </c>
      <c r="F1892" s="39">
        <v>1</v>
      </c>
      <c r="G1892" s="126">
        <v>1.0429999999999999</v>
      </c>
      <c r="H1892" s="38">
        <v>0.94499999999999995</v>
      </c>
      <c r="I1892" s="38">
        <v>0.85</v>
      </c>
      <c r="J1892" s="41">
        <v>1</v>
      </c>
      <c r="K1892" s="41">
        <v>1</v>
      </c>
      <c r="L1892" s="41"/>
      <c r="M1892" s="37">
        <v>78332</v>
      </c>
      <c r="N1892" s="125" t="s">
        <v>277</v>
      </c>
    </row>
    <row r="1893" spans="1:14" x14ac:dyDescent="0.4">
      <c r="A1893" s="40" t="str">
        <f t="shared" si="29"/>
        <v>78332 JIM WELLS</v>
      </c>
      <c r="B1893" s="38">
        <v>0.66</v>
      </c>
      <c r="C1893" s="38">
        <v>0.66</v>
      </c>
      <c r="D1893" s="39">
        <v>0.69899999999999995</v>
      </c>
      <c r="E1893" s="39">
        <v>0.66400000000000003</v>
      </c>
      <c r="F1893" s="39">
        <v>1</v>
      </c>
      <c r="G1893" s="126">
        <v>1.0049999999999999</v>
      </c>
      <c r="H1893" s="38">
        <v>0.92500000000000004</v>
      </c>
      <c r="I1893" s="38">
        <v>0.83</v>
      </c>
      <c r="J1893" s="41">
        <v>1</v>
      </c>
      <c r="K1893" s="41">
        <v>1</v>
      </c>
      <c r="L1893" s="41"/>
      <c r="M1893" s="37">
        <v>78332</v>
      </c>
      <c r="N1893" s="125" t="s">
        <v>278</v>
      </c>
    </row>
    <row r="1894" spans="1:14" x14ac:dyDescent="0.4">
      <c r="A1894" s="40" t="str">
        <f t="shared" si="29"/>
        <v>78332 NUECES</v>
      </c>
      <c r="B1894" s="38">
        <v>0.78</v>
      </c>
      <c r="C1894" s="38">
        <v>0.78</v>
      </c>
      <c r="D1894" s="39">
        <v>1</v>
      </c>
      <c r="E1894" s="39">
        <v>0.66700000000000004</v>
      </c>
      <c r="F1894" s="39">
        <v>1</v>
      </c>
      <c r="G1894" s="126">
        <v>1.139</v>
      </c>
      <c r="H1894" s="38">
        <v>2.9649999999999999</v>
      </c>
      <c r="I1894" s="38">
        <v>2.67</v>
      </c>
      <c r="J1894" s="41">
        <v>1</v>
      </c>
      <c r="K1894" s="41">
        <v>1</v>
      </c>
      <c r="L1894" s="41"/>
      <c r="M1894" s="37">
        <v>78332</v>
      </c>
      <c r="N1894" s="125" t="s">
        <v>279</v>
      </c>
    </row>
    <row r="1895" spans="1:14" x14ac:dyDescent="0.4">
      <c r="A1895" s="40" t="str">
        <f t="shared" si="29"/>
        <v>78336 ANGELINA</v>
      </c>
      <c r="B1895" s="38">
        <v>0.77500000000000002</v>
      </c>
      <c r="C1895" s="38">
        <v>0.77500000000000002</v>
      </c>
      <c r="D1895" s="39">
        <v>0.68799999999999994</v>
      </c>
      <c r="E1895" s="39">
        <v>0.66400000000000003</v>
      </c>
      <c r="F1895" s="39">
        <v>1</v>
      </c>
      <c r="G1895" s="126">
        <v>0.80300000000000005</v>
      </c>
      <c r="H1895" s="38">
        <v>0.85499999999999998</v>
      </c>
      <c r="I1895" s="38">
        <v>0.77500000000000002</v>
      </c>
      <c r="J1895" s="41">
        <v>1</v>
      </c>
      <c r="K1895" s="41">
        <v>1</v>
      </c>
      <c r="L1895" s="41"/>
      <c r="M1895" s="37">
        <v>78336</v>
      </c>
      <c r="N1895" s="125" t="s">
        <v>159</v>
      </c>
    </row>
    <row r="1896" spans="1:14" x14ac:dyDescent="0.4">
      <c r="A1896" s="40" t="str">
        <f t="shared" si="29"/>
        <v>78336 ARANSAS</v>
      </c>
      <c r="B1896" s="38">
        <v>0.79500000000000004</v>
      </c>
      <c r="C1896" s="38">
        <v>0.79500000000000004</v>
      </c>
      <c r="D1896" s="39">
        <v>0.68799999999999994</v>
      </c>
      <c r="E1896" s="39">
        <v>0.66400000000000003</v>
      </c>
      <c r="F1896" s="39">
        <v>1</v>
      </c>
      <c r="G1896" s="126">
        <v>0.98699999999999999</v>
      </c>
      <c r="H1896" s="38">
        <v>2.9649999999999999</v>
      </c>
      <c r="I1896" s="38">
        <v>2.67</v>
      </c>
      <c r="J1896" s="41">
        <v>1</v>
      </c>
      <c r="K1896" s="41">
        <v>1</v>
      </c>
      <c r="L1896" s="41"/>
      <c r="M1896" s="37">
        <v>78336</v>
      </c>
      <c r="N1896" s="125" t="s">
        <v>280</v>
      </c>
    </row>
    <row r="1897" spans="1:14" x14ac:dyDescent="0.4">
      <c r="A1897" s="40" t="str">
        <f t="shared" si="29"/>
        <v>78336 NUECES</v>
      </c>
      <c r="B1897" s="38">
        <v>0.78</v>
      </c>
      <c r="C1897" s="38">
        <v>0.78</v>
      </c>
      <c r="D1897" s="39">
        <v>1</v>
      </c>
      <c r="E1897" s="39">
        <v>0.66700000000000004</v>
      </c>
      <c r="F1897" s="39">
        <v>1</v>
      </c>
      <c r="G1897" s="126">
        <v>1.139</v>
      </c>
      <c r="H1897" s="38">
        <v>2.9649999999999999</v>
      </c>
      <c r="I1897" s="38">
        <v>2.67</v>
      </c>
      <c r="J1897" s="41">
        <v>1</v>
      </c>
      <c r="K1897" s="41">
        <v>1</v>
      </c>
      <c r="L1897" s="41"/>
      <c r="M1897" s="37">
        <v>78336</v>
      </c>
      <c r="N1897" s="125" t="s">
        <v>279</v>
      </c>
    </row>
    <row r="1898" spans="1:14" x14ac:dyDescent="0.4">
      <c r="A1898" s="40" t="str">
        <f t="shared" si="29"/>
        <v>78336 SAN PATRICIO</v>
      </c>
      <c r="B1898" s="38">
        <v>0.68</v>
      </c>
      <c r="C1898" s="38">
        <v>0.68</v>
      </c>
      <c r="D1898" s="39">
        <v>0.68799999999999994</v>
      </c>
      <c r="E1898" s="39">
        <v>0.66400000000000003</v>
      </c>
      <c r="F1898" s="39">
        <v>1</v>
      </c>
      <c r="G1898" s="126">
        <v>0.98699999999999999</v>
      </c>
      <c r="H1898" s="38">
        <v>2.9649999999999999</v>
      </c>
      <c r="I1898" s="38">
        <v>2.67</v>
      </c>
      <c r="J1898" s="41">
        <v>1</v>
      </c>
      <c r="K1898" s="41">
        <v>1</v>
      </c>
      <c r="L1898" s="41"/>
      <c r="M1898" s="37">
        <v>78336</v>
      </c>
      <c r="N1898" s="125" t="s">
        <v>281</v>
      </c>
    </row>
    <row r="1899" spans="1:14" x14ac:dyDescent="0.4">
      <c r="A1899" s="40" t="str">
        <f t="shared" si="29"/>
        <v>78338 KENEDY</v>
      </c>
      <c r="B1899" s="38">
        <v>0.76</v>
      </c>
      <c r="C1899" s="38">
        <v>0.76</v>
      </c>
      <c r="D1899" s="39">
        <v>0.68799999999999994</v>
      </c>
      <c r="E1899" s="39">
        <v>0.69799999999999995</v>
      </c>
      <c r="F1899" s="39">
        <v>1</v>
      </c>
      <c r="G1899" s="126">
        <v>0.93899999999999995</v>
      </c>
      <c r="H1899" s="38">
        <v>2.8650000000000002</v>
      </c>
      <c r="I1899" s="38">
        <v>2.58</v>
      </c>
      <c r="J1899" s="41">
        <v>1</v>
      </c>
      <c r="K1899" s="41">
        <v>1</v>
      </c>
      <c r="L1899" s="41"/>
      <c r="M1899" s="37">
        <v>78338</v>
      </c>
      <c r="N1899" s="125" t="s">
        <v>282</v>
      </c>
    </row>
    <row r="1900" spans="1:14" x14ac:dyDescent="0.4">
      <c r="A1900" s="40" t="str">
        <f t="shared" si="29"/>
        <v>78340 REFUGIO</v>
      </c>
      <c r="B1900" s="38">
        <v>0.53</v>
      </c>
      <c r="C1900" s="38">
        <v>0.53</v>
      </c>
      <c r="D1900" s="39">
        <v>0.68799999999999994</v>
      </c>
      <c r="E1900" s="39">
        <v>0.66400000000000003</v>
      </c>
      <c r="F1900" s="39">
        <v>1</v>
      </c>
      <c r="G1900" s="126">
        <v>0.72199999999999998</v>
      </c>
      <c r="H1900" s="38">
        <v>0.94499999999999995</v>
      </c>
      <c r="I1900" s="38">
        <v>0.86</v>
      </c>
      <c r="J1900" s="41">
        <v>1</v>
      </c>
      <c r="K1900" s="41">
        <v>1</v>
      </c>
      <c r="L1900" s="41"/>
      <c r="M1900" s="37">
        <v>78340</v>
      </c>
      <c r="N1900" s="125" t="s">
        <v>258</v>
      </c>
    </row>
    <row r="1901" spans="1:14" x14ac:dyDescent="0.4">
      <c r="A1901" s="40" t="str">
        <f t="shared" si="29"/>
        <v>78343 ANDERSON</v>
      </c>
      <c r="B1901" s="38">
        <v>0.73</v>
      </c>
      <c r="C1901" s="38">
        <v>0.73</v>
      </c>
      <c r="D1901" s="39">
        <v>0.68799999999999994</v>
      </c>
      <c r="E1901" s="39">
        <v>0.66400000000000003</v>
      </c>
      <c r="F1901" s="39">
        <v>0.7</v>
      </c>
      <c r="G1901" s="126">
        <v>0.72199999999999998</v>
      </c>
      <c r="H1901" s="38">
        <v>0.84499999999999997</v>
      </c>
      <c r="I1901" s="38">
        <v>0.77</v>
      </c>
      <c r="J1901" s="41">
        <v>1</v>
      </c>
      <c r="K1901" s="41">
        <v>1</v>
      </c>
      <c r="L1901" s="41"/>
      <c r="M1901" s="37">
        <v>78343</v>
      </c>
      <c r="N1901" s="125" t="s">
        <v>130</v>
      </c>
    </row>
    <row r="1902" spans="1:14" x14ac:dyDescent="0.4">
      <c r="A1902" s="40" t="str">
        <f t="shared" si="29"/>
        <v>78343 NUECES</v>
      </c>
      <c r="B1902" s="38">
        <v>0.78</v>
      </c>
      <c r="C1902" s="38">
        <v>0.78</v>
      </c>
      <c r="D1902" s="39">
        <v>1</v>
      </c>
      <c r="E1902" s="39">
        <v>0.66700000000000004</v>
      </c>
      <c r="F1902" s="39">
        <v>1</v>
      </c>
      <c r="G1902" s="126">
        <v>1.139</v>
      </c>
      <c r="H1902" s="38">
        <v>2.9649999999999999</v>
      </c>
      <c r="I1902" s="38">
        <v>2.67</v>
      </c>
      <c r="J1902" s="41">
        <v>1</v>
      </c>
      <c r="K1902" s="41">
        <v>1</v>
      </c>
      <c r="L1902" s="41"/>
      <c r="M1902" s="37">
        <v>78343</v>
      </c>
      <c r="N1902" s="125" t="s">
        <v>279</v>
      </c>
    </row>
    <row r="1903" spans="1:14" x14ac:dyDescent="0.4">
      <c r="A1903" s="40" t="str">
        <f t="shared" si="29"/>
        <v>78344 DUVAL</v>
      </c>
      <c r="B1903" s="38">
        <v>0.63500000000000001</v>
      </c>
      <c r="C1903" s="38">
        <v>0.63500000000000001</v>
      </c>
      <c r="D1903" s="39">
        <v>0.68799999999999994</v>
      </c>
      <c r="E1903" s="39">
        <v>0.66400000000000003</v>
      </c>
      <c r="F1903" s="39">
        <v>1</v>
      </c>
      <c r="G1903" s="126">
        <v>1.0429999999999999</v>
      </c>
      <c r="H1903" s="38">
        <v>0.94499999999999995</v>
      </c>
      <c r="I1903" s="38">
        <v>0.85</v>
      </c>
      <c r="J1903" s="41">
        <v>1</v>
      </c>
      <c r="K1903" s="41">
        <v>1</v>
      </c>
      <c r="L1903" s="41"/>
      <c r="M1903" s="37">
        <v>78344</v>
      </c>
      <c r="N1903" s="125" t="s">
        <v>277</v>
      </c>
    </row>
    <row r="1904" spans="1:14" x14ac:dyDescent="0.4">
      <c r="A1904" s="40" t="str">
        <f t="shared" si="29"/>
        <v>78344 WEBB</v>
      </c>
      <c r="B1904" s="38">
        <v>0.65500000000000003</v>
      </c>
      <c r="C1904" s="38">
        <v>0.65500000000000003</v>
      </c>
      <c r="D1904" s="39">
        <v>1</v>
      </c>
      <c r="E1904" s="39">
        <v>1.341</v>
      </c>
      <c r="F1904" s="39">
        <v>1</v>
      </c>
      <c r="G1904" s="126">
        <v>0.84099999999999997</v>
      </c>
      <c r="H1904" s="38">
        <v>2.91</v>
      </c>
      <c r="I1904" s="38">
        <v>2.62</v>
      </c>
      <c r="J1904" s="41">
        <v>1</v>
      </c>
      <c r="K1904" s="41">
        <v>1</v>
      </c>
      <c r="L1904" s="41"/>
      <c r="M1904" s="37">
        <v>78344</v>
      </c>
      <c r="N1904" s="125" t="s">
        <v>271</v>
      </c>
    </row>
    <row r="1905" spans="1:14" x14ac:dyDescent="0.4">
      <c r="A1905" s="40" t="str">
        <f t="shared" si="29"/>
        <v>78349 DUVAL</v>
      </c>
      <c r="B1905" s="38">
        <v>0.63500000000000001</v>
      </c>
      <c r="C1905" s="38">
        <v>0.63500000000000001</v>
      </c>
      <c r="D1905" s="39">
        <v>0.68799999999999994</v>
      </c>
      <c r="E1905" s="39">
        <v>0.66400000000000003</v>
      </c>
      <c r="F1905" s="39">
        <v>1</v>
      </c>
      <c r="G1905" s="126">
        <v>1.0429999999999999</v>
      </c>
      <c r="H1905" s="38">
        <v>0.94499999999999995</v>
      </c>
      <c r="I1905" s="38">
        <v>0.85</v>
      </c>
      <c r="J1905" s="41">
        <v>1</v>
      </c>
      <c r="K1905" s="41">
        <v>1</v>
      </c>
      <c r="L1905" s="41"/>
      <c r="M1905" s="37">
        <v>78349</v>
      </c>
      <c r="N1905" s="125" t="s">
        <v>277</v>
      </c>
    </row>
    <row r="1906" spans="1:14" x14ac:dyDescent="0.4">
      <c r="A1906" s="40" t="str">
        <f t="shared" si="29"/>
        <v>78353 BROOKS</v>
      </c>
      <c r="B1906" s="38">
        <v>0.78</v>
      </c>
      <c r="C1906" s="38">
        <v>0.78</v>
      </c>
      <c r="D1906" s="39">
        <v>0.68799999999999994</v>
      </c>
      <c r="E1906" s="39">
        <v>0.69399999999999995</v>
      </c>
      <c r="F1906" s="39">
        <v>1</v>
      </c>
      <c r="G1906" s="126">
        <v>0.93899999999999995</v>
      </c>
      <c r="H1906" s="38">
        <v>0.93500000000000005</v>
      </c>
      <c r="I1906" s="38">
        <v>0.84</v>
      </c>
      <c r="J1906" s="41">
        <v>1</v>
      </c>
      <c r="K1906" s="41">
        <v>1</v>
      </c>
      <c r="L1906" s="41"/>
      <c r="M1906" s="37">
        <v>78353</v>
      </c>
      <c r="N1906" s="125" t="s">
        <v>283</v>
      </c>
    </row>
    <row r="1907" spans="1:14" x14ac:dyDescent="0.4">
      <c r="A1907" s="40" t="str">
        <f t="shared" si="29"/>
        <v>78355 BROOKS</v>
      </c>
      <c r="B1907" s="38">
        <v>0.78</v>
      </c>
      <c r="C1907" s="38">
        <v>0.78</v>
      </c>
      <c r="D1907" s="39">
        <v>0.68799999999999994</v>
      </c>
      <c r="E1907" s="39">
        <v>0.69399999999999995</v>
      </c>
      <c r="F1907" s="39">
        <v>1</v>
      </c>
      <c r="G1907" s="126">
        <v>0.93899999999999995</v>
      </c>
      <c r="H1907" s="38">
        <v>0.93500000000000005</v>
      </c>
      <c r="I1907" s="38">
        <v>0.84</v>
      </c>
      <c r="J1907" s="41">
        <v>1</v>
      </c>
      <c r="K1907" s="41">
        <v>1</v>
      </c>
      <c r="L1907" s="41"/>
      <c r="M1907" s="37">
        <v>78355</v>
      </c>
      <c r="N1907" s="125" t="s">
        <v>283</v>
      </c>
    </row>
    <row r="1908" spans="1:14" x14ac:dyDescent="0.4">
      <c r="A1908" s="40" t="str">
        <f t="shared" si="29"/>
        <v>78355 JIM WELLS</v>
      </c>
      <c r="B1908" s="38">
        <v>0.66</v>
      </c>
      <c r="C1908" s="38">
        <v>0.66</v>
      </c>
      <c r="D1908" s="39">
        <v>0.69899999999999995</v>
      </c>
      <c r="E1908" s="39">
        <v>0.66400000000000003</v>
      </c>
      <c r="F1908" s="39">
        <v>1</v>
      </c>
      <c r="G1908" s="126">
        <v>1.0049999999999999</v>
      </c>
      <c r="H1908" s="38">
        <v>0.92500000000000004</v>
      </c>
      <c r="I1908" s="38">
        <v>0.83</v>
      </c>
      <c r="J1908" s="41">
        <v>1</v>
      </c>
      <c r="K1908" s="41">
        <v>1</v>
      </c>
      <c r="L1908" s="41"/>
      <c r="M1908" s="37">
        <v>78355</v>
      </c>
      <c r="N1908" s="125" t="s">
        <v>278</v>
      </c>
    </row>
    <row r="1909" spans="1:14" x14ac:dyDescent="0.4">
      <c r="A1909" s="40" t="str">
        <f t="shared" si="29"/>
        <v>78357 DUVAL</v>
      </c>
      <c r="B1909" s="38">
        <v>0.63500000000000001</v>
      </c>
      <c r="C1909" s="38">
        <v>0.63500000000000001</v>
      </c>
      <c r="D1909" s="39">
        <v>0.68799999999999994</v>
      </c>
      <c r="E1909" s="39">
        <v>0.66400000000000003</v>
      </c>
      <c r="F1909" s="39">
        <v>1</v>
      </c>
      <c r="G1909" s="126">
        <v>1.0429999999999999</v>
      </c>
      <c r="H1909" s="38">
        <v>0.94499999999999995</v>
      </c>
      <c r="I1909" s="38">
        <v>0.85</v>
      </c>
      <c r="J1909" s="41">
        <v>1</v>
      </c>
      <c r="K1909" s="41">
        <v>1</v>
      </c>
      <c r="L1909" s="41"/>
      <c r="M1909" s="37">
        <v>78357</v>
      </c>
      <c r="N1909" s="125" t="s">
        <v>277</v>
      </c>
    </row>
    <row r="1910" spans="1:14" x14ac:dyDescent="0.4">
      <c r="A1910" s="40" t="str">
        <f t="shared" si="29"/>
        <v>78360 JIM HOGG</v>
      </c>
      <c r="B1910" s="38">
        <v>0.66</v>
      </c>
      <c r="C1910" s="38">
        <v>0.66</v>
      </c>
      <c r="D1910" s="39">
        <v>0.68799999999999994</v>
      </c>
      <c r="E1910" s="39">
        <v>0.67900000000000005</v>
      </c>
      <c r="F1910" s="39">
        <v>1</v>
      </c>
      <c r="G1910" s="126">
        <v>0.93899999999999995</v>
      </c>
      <c r="H1910" s="38">
        <v>0.875</v>
      </c>
      <c r="I1910" s="38">
        <v>0.78500000000000003</v>
      </c>
      <c r="J1910" s="41">
        <v>1</v>
      </c>
      <c r="K1910" s="41">
        <v>1</v>
      </c>
      <c r="L1910" s="41"/>
      <c r="M1910" s="37">
        <v>78360</v>
      </c>
      <c r="N1910" s="125" t="s">
        <v>284</v>
      </c>
    </row>
    <row r="1911" spans="1:14" x14ac:dyDescent="0.4">
      <c r="A1911" s="40" t="str">
        <f t="shared" si="29"/>
        <v>78360 STARR</v>
      </c>
      <c r="B1911" s="38">
        <v>0.68500000000000005</v>
      </c>
      <c r="C1911" s="38">
        <v>0.68500000000000005</v>
      </c>
      <c r="D1911" s="39">
        <v>0.80600000000000005</v>
      </c>
      <c r="E1911" s="39">
        <v>0.69</v>
      </c>
      <c r="F1911" s="39">
        <v>1</v>
      </c>
      <c r="G1911" s="126">
        <v>0.95799999999999996</v>
      </c>
      <c r="H1911" s="38">
        <v>0.93500000000000005</v>
      </c>
      <c r="I1911" s="38">
        <v>0.84</v>
      </c>
      <c r="J1911" s="41">
        <v>1</v>
      </c>
      <c r="K1911" s="41">
        <v>1</v>
      </c>
      <c r="L1911" s="41"/>
      <c r="M1911" s="37">
        <v>78360</v>
      </c>
      <c r="N1911" s="125" t="s">
        <v>285</v>
      </c>
    </row>
    <row r="1912" spans="1:14" x14ac:dyDescent="0.4">
      <c r="A1912" s="40" t="str">
        <f t="shared" si="29"/>
        <v>78361 JIM HOGG</v>
      </c>
      <c r="B1912" s="38">
        <v>0.66</v>
      </c>
      <c r="C1912" s="38">
        <v>0.66</v>
      </c>
      <c r="D1912" s="39">
        <v>0.68799999999999994</v>
      </c>
      <c r="E1912" s="39">
        <v>0.67900000000000005</v>
      </c>
      <c r="F1912" s="39">
        <v>1</v>
      </c>
      <c r="G1912" s="126">
        <v>0.93899999999999995</v>
      </c>
      <c r="H1912" s="38">
        <v>0.875</v>
      </c>
      <c r="I1912" s="38">
        <v>0.78500000000000003</v>
      </c>
      <c r="J1912" s="41">
        <v>1</v>
      </c>
      <c r="K1912" s="41">
        <v>1</v>
      </c>
      <c r="L1912" s="41"/>
      <c r="M1912" s="37">
        <v>78361</v>
      </c>
      <c r="N1912" s="125" t="s">
        <v>284</v>
      </c>
    </row>
    <row r="1913" spans="1:14" x14ac:dyDescent="0.4">
      <c r="A1913" s="40" t="str">
        <f t="shared" si="29"/>
        <v>78361 STARR</v>
      </c>
      <c r="B1913" s="38">
        <v>0.68500000000000005</v>
      </c>
      <c r="C1913" s="38">
        <v>0.68500000000000005</v>
      </c>
      <c r="D1913" s="39">
        <v>0.80600000000000005</v>
      </c>
      <c r="E1913" s="39">
        <v>0.69</v>
      </c>
      <c r="F1913" s="39">
        <v>1</v>
      </c>
      <c r="G1913" s="126">
        <v>0.95799999999999996</v>
      </c>
      <c r="H1913" s="38">
        <v>0.93500000000000005</v>
      </c>
      <c r="I1913" s="38">
        <v>0.84</v>
      </c>
      <c r="J1913" s="41">
        <v>1</v>
      </c>
      <c r="K1913" s="41">
        <v>1</v>
      </c>
      <c r="L1913" s="41"/>
      <c r="M1913" s="37">
        <v>78361</v>
      </c>
      <c r="N1913" s="125" t="s">
        <v>285</v>
      </c>
    </row>
    <row r="1914" spans="1:14" x14ac:dyDescent="0.4">
      <c r="A1914" s="40" t="str">
        <f t="shared" si="29"/>
        <v>78361 ZAPATA</v>
      </c>
      <c r="B1914" s="38">
        <v>0.66</v>
      </c>
      <c r="C1914" s="38">
        <v>0.66</v>
      </c>
      <c r="D1914" s="39">
        <v>0.68799999999999994</v>
      </c>
      <c r="E1914" s="39">
        <v>0.72599999999999998</v>
      </c>
      <c r="F1914" s="39">
        <v>1</v>
      </c>
      <c r="G1914" s="126">
        <v>0.93899999999999995</v>
      </c>
      <c r="H1914" s="38">
        <v>0.98499999999999999</v>
      </c>
      <c r="I1914" s="38">
        <v>0.88500000000000001</v>
      </c>
      <c r="J1914" s="41">
        <v>1</v>
      </c>
      <c r="K1914" s="41">
        <v>1</v>
      </c>
      <c r="L1914" s="41"/>
      <c r="M1914" s="37">
        <v>78361</v>
      </c>
      <c r="N1914" s="125" t="s">
        <v>273</v>
      </c>
    </row>
    <row r="1915" spans="1:14" x14ac:dyDescent="0.4">
      <c r="A1915" s="40" t="str">
        <f t="shared" si="29"/>
        <v>78362 SAN PATRICIO</v>
      </c>
      <c r="B1915" s="38">
        <v>0.68</v>
      </c>
      <c r="C1915" s="38">
        <v>0.68</v>
      </c>
      <c r="D1915" s="39">
        <v>0.68799999999999994</v>
      </c>
      <c r="E1915" s="39">
        <v>0.66400000000000003</v>
      </c>
      <c r="F1915" s="39">
        <v>1</v>
      </c>
      <c r="G1915" s="126">
        <v>0.98699999999999999</v>
      </c>
      <c r="H1915" s="38">
        <v>2.9649999999999999</v>
      </c>
      <c r="I1915" s="38">
        <v>2.67</v>
      </c>
      <c r="J1915" s="41">
        <v>1</v>
      </c>
      <c r="K1915" s="41">
        <v>1</v>
      </c>
      <c r="L1915" s="41"/>
      <c r="M1915" s="37">
        <v>78362</v>
      </c>
      <c r="N1915" s="125" t="s">
        <v>281</v>
      </c>
    </row>
    <row r="1916" spans="1:14" x14ac:dyDescent="0.4">
      <c r="A1916" s="40" t="str">
        <f t="shared" si="29"/>
        <v>78363 KLEBERG</v>
      </c>
      <c r="B1916" s="38">
        <v>0.78</v>
      </c>
      <c r="C1916" s="38">
        <v>0.78</v>
      </c>
      <c r="D1916" s="39">
        <v>0.68799999999999994</v>
      </c>
      <c r="E1916" s="39">
        <v>0.66400000000000003</v>
      </c>
      <c r="F1916" s="39">
        <v>1</v>
      </c>
      <c r="G1916" s="126">
        <v>0.98699999999999999</v>
      </c>
      <c r="H1916" s="38">
        <v>2.9550000000000001</v>
      </c>
      <c r="I1916" s="38">
        <v>2.66</v>
      </c>
      <c r="J1916" s="41">
        <v>1</v>
      </c>
      <c r="K1916" s="41">
        <v>1</v>
      </c>
      <c r="L1916" s="41"/>
      <c r="M1916" s="37">
        <v>78363</v>
      </c>
      <c r="N1916" s="125" t="s">
        <v>286</v>
      </c>
    </row>
    <row r="1917" spans="1:14" x14ac:dyDescent="0.4">
      <c r="A1917" s="40" t="str">
        <f t="shared" si="29"/>
        <v>78363 NUECES</v>
      </c>
      <c r="B1917" s="38">
        <v>0.78</v>
      </c>
      <c r="C1917" s="38">
        <v>0.78</v>
      </c>
      <c r="D1917" s="39">
        <v>1</v>
      </c>
      <c r="E1917" s="39">
        <v>0.66700000000000004</v>
      </c>
      <c r="F1917" s="39">
        <v>1</v>
      </c>
      <c r="G1917" s="126">
        <v>1.139</v>
      </c>
      <c r="H1917" s="38">
        <v>2.9649999999999999</v>
      </c>
      <c r="I1917" s="38">
        <v>2.67</v>
      </c>
      <c r="J1917" s="41">
        <v>1</v>
      </c>
      <c r="K1917" s="41">
        <v>1</v>
      </c>
      <c r="L1917" s="41"/>
      <c r="M1917" s="37">
        <v>78363</v>
      </c>
      <c r="N1917" s="125" t="s">
        <v>279</v>
      </c>
    </row>
    <row r="1918" spans="1:14" x14ac:dyDescent="0.4">
      <c r="A1918" s="40" t="str">
        <f t="shared" si="29"/>
        <v>78368 BEE</v>
      </c>
      <c r="B1918" s="38">
        <v>0.65500000000000003</v>
      </c>
      <c r="C1918" s="38">
        <v>0.65500000000000003</v>
      </c>
      <c r="D1918" s="39">
        <v>0.68799999999999994</v>
      </c>
      <c r="E1918" s="39">
        <v>0.66400000000000003</v>
      </c>
      <c r="F1918" s="39">
        <v>0.7</v>
      </c>
      <c r="G1918" s="126">
        <v>0.73799999999999999</v>
      </c>
      <c r="H1918" s="38">
        <v>0.94499999999999995</v>
      </c>
      <c r="I1918" s="38">
        <v>0.85</v>
      </c>
      <c r="J1918" s="41">
        <v>1</v>
      </c>
      <c r="K1918" s="41">
        <v>1</v>
      </c>
      <c r="L1918" s="41"/>
      <c r="M1918" s="37">
        <v>78368</v>
      </c>
      <c r="N1918" s="125" t="s">
        <v>269</v>
      </c>
    </row>
    <row r="1919" spans="1:14" x14ac:dyDescent="0.4">
      <c r="A1919" s="40" t="str">
        <f t="shared" si="29"/>
        <v>78368 LIVE OAK</v>
      </c>
      <c r="B1919" s="38">
        <v>0.53</v>
      </c>
      <c r="C1919" s="38">
        <v>0.53</v>
      </c>
      <c r="D1919" s="39">
        <v>0.68799999999999994</v>
      </c>
      <c r="E1919" s="39">
        <v>0.66400000000000003</v>
      </c>
      <c r="F1919" s="39">
        <v>1</v>
      </c>
      <c r="G1919" s="126">
        <v>0.72199999999999998</v>
      </c>
      <c r="H1919" s="38">
        <v>0.94499999999999995</v>
      </c>
      <c r="I1919" s="38">
        <v>0.86</v>
      </c>
      <c r="J1919" s="41">
        <v>1</v>
      </c>
      <c r="K1919" s="41">
        <v>1</v>
      </c>
      <c r="L1919" s="41"/>
      <c r="M1919" s="37">
        <v>78368</v>
      </c>
      <c r="N1919" s="125" t="s">
        <v>267</v>
      </c>
    </row>
    <row r="1920" spans="1:14" x14ac:dyDescent="0.4">
      <c r="A1920" s="40" t="str">
        <f t="shared" si="29"/>
        <v>78368 SAN PATRICIO</v>
      </c>
      <c r="B1920" s="38">
        <v>0.68</v>
      </c>
      <c r="C1920" s="38">
        <v>0.68</v>
      </c>
      <c r="D1920" s="39">
        <v>0.68799999999999994</v>
      </c>
      <c r="E1920" s="39">
        <v>0.66400000000000003</v>
      </c>
      <c r="F1920" s="39">
        <v>1</v>
      </c>
      <c r="G1920" s="126">
        <v>0.98699999999999999</v>
      </c>
      <c r="H1920" s="38">
        <v>2.9649999999999999</v>
      </c>
      <c r="I1920" s="38">
        <v>2.67</v>
      </c>
      <c r="J1920" s="41">
        <v>1</v>
      </c>
      <c r="K1920" s="41">
        <v>1</v>
      </c>
      <c r="L1920" s="41"/>
      <c r="M1920" s="37">
        <v>78368</v>
      </c>
      <c r="N1920" s="125" t="s">
        <v>281</v>
      </c>
    </row>
    <row r="1921" spans="1:14" x14ac:dyDescent="0.4">
      <c r="A1921" s="40" t="str">
        <f t="shared" si="29"/>
        <v>78369 WEBB</v>
      </c>
      <c r="B1921" s="38">
        <v>0.65500000000000003</v>
      </c>
      <c r="C1921" s="38">
        <v>0.65500000000000003</v>
      </c>
      <c r="D1921" s="39">
        <v>1</v>
      </c>
      <c r="E1921" s="39">
        <v>1.341</v>
      </c>
      <c r="F1921" s="39">
        <v>1</v>
      </c>
      <c r="G1921" s="126">
        <v>0.84099999999999997</v>
      </c>
      <c r="H1921" s="38">
        <v>2.91</v>
      </c>
      <c r="I1921" s="38">
        <v>2.62</v>
      </c>
      <c r="J1921" s="41">
        <v>1</v>
      </c>
      <c r="K1921" s="41">
        <v>1</v>
      </c>
      <c r="L1921" s="41"/>
      <c r="M1921" s="37">
        <v>78369</v>
      </c>
      <c r="N1921" s="125" t="s">
        <v>271</v>
      </c>
    </row>
    <row r="1922" spans="1:14" x14ac:dyDescent="0.4">
      <c r="A1922" s="40" t="str">
        <f t="shared" si="29"/>
        <v>78370 SAN PATRICIO</v>
      </c>
      <c r="B1922" s="38">
        <v>0.68</v>
      </c>
      <c r="C1922" s="38">
        <v>0.68</v>
      </c>
      <c r="D1922" s="39">
        <v>0.68799999999999994</v>
      </c>
      <c r="E1922" s="39">
        <v>0.66400000000000003</v>
      </c>
      <c r="F1922" s="39">
        <v>1</v>
      </c>
      <c r="G1922" s="126">
        <v>0.98699999999999999</v>
      </c>
      <c r="H1922" s="38">
        <v>2.9649999999999999</v>
      </c>
      <c r="I1922" s="38">
        <v>2.67</v>
      </c>
      <c r="J1922" s="41">
        <v>1</v>
      </c>
      <c r="K1922" s="41">
        <v>1</v>
      </c>
      <c r="L1922" s="41"/>
      <c r="M1922" s="37">
        <v>78370</v>
      </c>
      <c r="N1922" s="125" t="s">
        <v>281</v>
      </c>
    </row>
    <row r="1923" spans="1:14" x14ac:dyDescent="0.4">
      <c r="A1923" s="40" t="str">
        <f t="shared" si="29"/>
        <v>78372 JIM WELLS</v>
      </c>
      <c r="B1923" s="38">
        <v>0.66</v>
      </c>
      <c r="C1923" s="38">
        <v>0.66</v>
      </c>
      <c r="D1923" s="39">
        <v>0.69899999999999995</v>
      </c>
      <c r="E1923" s="39">
        <v>0.66400000000000003</v>
      </c>
      <c r="F1923" s="39">
        <v>1</v>
      </c>
      <c r="G1923" s="126">
        <v>1.0049999999999999</v>
      </c>
      <c r="H1923" s="38">
        <v>0.92500000000000004</v>
      </c>
      <c r="I1923" s="38">
        <v>0.83</v>
      </c>
      <c r="J1923" s="41">
        <v>1</v>
      </c>
      <c r="K1923" s="41">
        <v>1</v>
      </c>
      <c r="L1923" s="41"/>
      <c r="M1923" s="37">
        <v>78372</v>
      </c>
      <c r="N1923" s="125" t="s">
        <v>278</v>
      </c>
    </row>
    <row r="1924" spans="1:14" x14ac:dyDescent="0.4">
      <c r="A1924" s="40" t="str">
        <f t="shared" si="29"/>
        <v>78373 NUECES</v>
      </c>
      <c r="B1924" s="38">
        <v>0.78</v>
      </c>
      <c r="C1924" s="38">
        <v>0.78</v>
      </c>
      <c r="D1924" s="39">
        <v>1</v>
      </c>
      <c r="E1924" s="39">
        <v>0.66700000000000004</v>
      </c>
      <c r="F1924" s="39">
        <v>1</v>
      </c>
      <c r="G1924" s="126">
        <v>1.139</v>
      </c>
      <c r="H1924" s="38">
        <v>2.9649999999999999</v>
      </c>
      <c r="I1924" s="38">
        <v>2.67</v>
      </c>
      <c r="J1924" s="41">
        <v>1</v>
      </c>
      <c r="K1924" s="41">
        <v>1</v>
      </c>
      <c r="L1924" s="41"/>
      <c r="M1924" s="37">
        <v>78373</v>
      </c>
      <c r="N1924" s="125" t="s">
        <v>279</v>
      </c>
    </row>
    <row r="1925" spans="1:14" x14ac:dyDescent="0.4">
      <c r="A1925" s="40" t="str">
        <f t="shared" si="29"/>
        <v>78374 NUECES</v>
      </c>
      <c r="B1925" s="38">
        <v>0.78</v>
      </c>
      <c r="C1925" s="38">
        <v>0.78</v>
      </c>
      <c r="D1925" s="39">
        <v>1</v>
      </c>
      <c r="E1925" s="39">
        <v>0.66700000000000004</v>
      </c>
      <c r="F1925" s="39">
        <v>1</v>
      </c>
      <c r="G1925" s="126">
        <v>1.139</v>
      </c>
      <c r="H1925" s="38">
        <v>2.9649999999999999</v>
      </c>
      <c r="I1925" s="38">
        <v>2.67</v>
      </c>
      <c r="J1925" s="41">
        <v>1</v>
      </c>
      <c r="K1925" s="41">
        <v>1</v>
      </c>
      <c r="L1925" s="41"/>
      <c r="M1925" s="37">
        <v>78374</v>
      </c>
      <c r="N1925" s="125" t="s">
        <v>279</v>
      </c>
    </row>
    <row r="1926" spans="1:14" x14ac:dyDescent="0.4">
      <c r="A1926" s="40" t="str">
        <f t="shared" si="29"/>
        <v>78374 SAN PATRICIO</v>
      </c>
      <c r="B1926" s="38">
        <v>0.68</v>
      </c>
      <c r="C1926" s="38">
        <v>0.68</v>
      </c>
      <c r="D1926" s="39">
        <v>0.68799999999999994</v>
      </c>
      <c r="E1926" s="39">
        <v>0.66400000000000003</v>
      </c>
      <c r="F1926" s="39">
        <v>1</v>
      </c>
      <c r="G1926" s="126">
        <v>0.98699999999999999</v>
      </c>
      <c r="H1926" s="38">
        <v>2.9649999999999999</v>
      </c>
      <c r="I1926" s="38">
        <v>2.67</v>
      </c>
      <c r="J1926" s="41">
        <v>1</v>
      </c>
      <c r="K1926" s="41">
        <v>1</v>
      </c>
      <c r="L1926" s="41"/>
      <c r="M1926" s="37">
        <v>78374</v>
      </c>
      <c r="N1926" s="125" t="s">
        <v>281</v>
      </c>
    </row>
    <row r="1927" spans="1:14" x14ac:dyDescent="0.4">
      <c r="A1927" s="40" t="str">
        <f t="shared" si="29"/>
        <v>78375 DUVAL</v>
      </c>
      <c r="B1927" s="38">
        <v>0.63500000000000001</v>
      </c>
      <c r="C1927" s="38">
        <v>0.63500000000000001</v>
      </c>
      <c r="D1927" s="39">
        <v>0.68799999999999994</v>
      </c>
      <c r="E1927" s="39">
        <v>0.66400000000000003</v>
      </c>
      <c r="F1927" s="39">
        <v>1</v>
      </c>
      <c r="G1927" s="126">
        <v>1.0429999999999999</v>
      </c>
      <c r="H1927" s="38">
        <v>0.94499999999999995</v>
      </c>
      <c r="I1927" s="38">
        <v>0.85</v>
      </c>
      <c r="J1927" s="41">
        <v>1</v>
      </c>
      <c r="K1927" s="41">
        <v>1</v>
      </c>
      <c r="L1927" s="41"/>
      <c r="M1927" s="37">
        <v>78375</v>
      </c>
      <c r="N1927" s="125" t="s">
        <v>277</v>
      </c>
    </row>
    <row r="1928" spans="1:14" x14ac:dyDescent="0.4">
      <c r="A1928" s="40" t="str">
        <f t="shared" ref="A1928:A1991" si="30">M1928&amp;" "&amp;N1928</f>
        <v>78375 JIM WELLS</v>
      </c>
      <c r="B1928" s="38">
        <v>0.66</v>
      </c>
      <c r="C1928" s="38">
        <v>0.66</v>
      </c>
      <c r="D1928" s="39">
        <v>0.69899999999999995</v>
      </c>
      <c r="E1928" s="39">
        <v>0.66400000000000003</v>
      </c>
      <c r="F1928" s="39">
        <v>1</v>
      </c>
      <c r="G1928" s="126">
        <v>1.0049999999999999</v>
      </c>
      <c r="H1928" s="38">
        <v>0.92500000000000004</v>
      </c>
      <c r="I1928" s="38">
        <v>0.83</v>
      </c>
      <c r="J1928" s="41">
        <v>1</v>
      </c>
      <c r="K1928" s="41">
        <v>1</v>
      </c>
      <c r="L1928" s="41"/>
      <c r="M1928" s="37">
        <v>78375</v>
      </c>
      <c r="N1928" s="125" t="s">
        <v>278</v>
      </c>
    </row>
    <row r="1929" spans="1:14" x14ac:dyDescent="0.4">
      <c r="A1929" s="40" t="str">
        <f t="shared" si="30"/>
        <v>78376 DUVAL</v>
      </c>
      <c r="B1929" s="38">
        <v>0.63500000000000001</v>
      </c>
      <c r="C1929" s="38">
        <v>0.63500000000000001</v>
      </c>
      <c r="D1929" s="39">
        <v>0.68799999999999994</v>
      </c>
      <c r="E1929" s="39">
        <v>0.66400000000000003</v>
      </c>
      <c r="F1929" s="39">
        <v>1</v>
      </c>
      <c r="G1929" s="126">
        <v>1.0429999999999999</v>
      </c>
      <c r="H1929" s="38">
        <v>0.94499999999999995</v>
      </c>
      <c r="I1929" s="38">
        <v>0.85</v>
      </c>
      <c r="J1929" s="41">
        <v>1</v>
      </c>
      <c r="K1929" s="41">
        <v>1</v>
      </c>
      <c r="L1929" s="41"/>
      <c r="M1929" s="37">
        <v>78376</v>
      </c>
      <c r="N1929" s="125" t="s">
        <v>277</v>
      </c>
    </row>
    <row r="1930" spans="1:14" x14ac:dyDescent="0.4">
      <c r="A1930" s="40" t="str">
        <f t="shared" si="30"/>
        <v>78377 REFUGIO</v>
      </c>
      <c r="B1930" s="38">
        <v>0.53</v>
      </c>
      <c r="C1930" s="38">
        <v>0.53</v>
      </c>
      <c r="D1930" s="39">
        <v>0.68799999999999994</v>
      </c>
      <c r="E1930" s="39">
        <v>0.66400000000000003</v>
      </c>
      <c r="F1930" s="39">
        <v>1</v>
      </c>
      <c r="G1930" s="126">
        <v>0.72199999999999998</v>
      </c>
      <c r="H1930" s="38">
        <v>0.94499999999999995</v>
      </c>
      <c r="I1930" s="38">
        <v>0.86</v>
      </c>
      <c r="J1930" s="41">
        <v>1</v>
      </c>
      <c r="K1930" s="41">
        <v>1</v>
      </c>
      <c r="L1930" s="41"/>
      <c r="M1930" s="37">
        <v>78377</v>
      </c>
      <c r="N1930" s="125" t="s">
        <v>258</v>
      </c>
    </row>
    <row r="1931" spans="1:14" x14ac:dyDescent="0.4">
      <c r="A1931" s="40" t="str">
        <f t="shared" si="30"/>
        <v>78379 KLEBERG</v>
      </c>
      <c r="B1931" s="38">
        <v>0.78</v>
      </c>
      <c r="C1931" s="38">
        <v>0.78</v>
      </c>
      <c r="D1931" s="39">
        <v>0.68799999999999994</v>
      </c>
      <c r="E1931" s="39">
        <v>0.66400000000000003</v>
      </c>
      <c r="F1931" s="39">
        <v>1</v>
      </c>
      <c r="G1931" s="126">
        <v>0.98699999999999999</v>
      </c>
      <c r="H1931" s="38">
        <v>2.9550000000000001</v>
      </c>
      <c r="I1931" s="38">
        <v>2.66</v>
      </c>
      <c r="J1931" s="41">
        <v>1</v>
      </c>
      <c r="K1931" s="41">
        <v>1</v>
      </c>
      <c r="L1931" s="41"/>
      <c r="M1931" s="37">
        <v>78379</v>
      </c>
      <c r="N1931" s="125" t="s">
        <v>286</v>
      </c>
    </row>
    <row r="1932" spans="1:14" x14ac:dyDescent="0.4">
      <c r="A1932" s="40" t="str">
        <f t="shared" si="30"/>
        <v>78380 JIM WELLS</v>
      </c>
      <c r="B1932" s="38">
        <v>0.66</v>
      </c>
      <c r="C1932" s="38">
        <v>0.66</v>
      </c>
      <c r="D1932" s="39">
        <v>0.69899999999999995</v>
      </c>
      <c r="E1932" s="39">
        <v>0.66400000000000003</v>
      </c>
      <c r="F1932" s="39">
        <v>1</v>
      </c>
      <c r="G1932" s="126">
        <v>1.0049999999999999</v>
      </c>
      <c r="H1932" s="38">
        <v>0.92500000000000004</v>
      </c>
      <c r="I1932" s="38">
        <v>0.83</v>
      </c>
      <c r="J1932" s="41">
        <v>1</v>
      </c>
      <c r="K1932" s="41">
        <v>1</v>
      </c>
      <c r="L1932" s="41"/>
      <c r="M1932" s="37">
        <v>78380</v>
      </c>
      <c r="N1932" s="125" t="s">
        <v>278</v>
      </c>
    </row>
    <row r="1933" spans="1:14" x14ac:dyDescent="0.4">
      <c r="A1933" s="40" t="str">
        <f t="shared" si="30"/>
        <v>78380 NUECES</v>
      </c>
      <c r="B1933" s="38">
        <v>0.78</v>
      </c>
      <c r="C1933" s="38">
        <v>0.78</v>
      </c>
      <c r="D1933" s="39">
        <v>1</v>
      </c>
      <c r="E1933" s="39">
        <v>0.66700000000000004</v>
      </c>
      <c r="F1933" s="39">
        <v>1</v>
      </c>
      <c r="G1933" s="126">
        <v>1.139</v>
      </c>
      <c r="H1933" s="38">
        <v>2.9649999999999999</v>
      </c>
      <c r="I1933" s="38">
        <v>2.67</v>
      </c>
      <c r="J1933" s="41">
        <v>1</v>
      </c>
      <c r="K1933" s="41">
        <v>1</v>
      </c>
      <c r="L1933" s="41"/>
      <c r="M1933" s="37">
        <v>78380</v>
      </c>
      <c r="N1933" s="125" t="s">
        <v>279</v>
      </c>
    </row>
    <row r="1934" spans="1:14" x14ac:dyDescent="0.4">
      <c r="A1934" s="40" t="str">
        <f t="shared" si="30"/>
        <v>78382 ARANSAS</v>
      </c>
      <c r="B1934" s="38">
        <v>0.79500000000000004</v>
      </c>
      <c r="C1934" s="38">
        <v>0.79500000000000004</v>
      </c>
      <c r="D1934" s="39">
        <v>0.68799999999999994</v>
      </c>
      <c r="E1934" s="39">
        <v>0.66400000000000003</v>
      </c>
      <c r="F1934" s="39">
        <v>1</v>
      </c>
      <c r="G1934" s="126">
        <v>0.98699999999999999</v>
      </c>
      <c r="H1934" s="38">
        <v>2.9649999999999999</v>
      </c>
      <c r="I1934" s="38">
        <v>2.67</v>
      </c>
      <c r="J1934" s="41">
        <v>1</v>
      </c>
      <c r="K1934" s="41">
        <v>1</v>
      </c>
      <c r="L1934" s="41"/>
      <c r="M1934" s="37">
        <v>78382</v>
      </c>
      <c r="N1934" s="125" t="s">
        <v>280</v>
      </c>
    </row>
    <row r="1935" spans="1:14" x14ac:dyDescent="0.4">
      <c r="A1935" s="40" t="str">
        <f t="shared" si="30"/>
        <v>78383 JIM WELLS</v>
      </c>
      <c r="B1935" s="38">
        <v>0.66</v>
      </c>
      <c r="C1935" s="38">
        <v>0.66</v>
      </c>
      <c r="D1935" s="39">
        <v>0.69899999999999995</v>
      </c>
      <c r="E1935" s="39">
        <v>0.66400000000000003</v>
      </c>
      <c r="F1935" s="39">
        <v>1</v>
      </c>
      <c r="G1935" s="126">
        <v>1.0049999999999999</v>
      </c>
      <c r="H1935" s="38">
        <v>0.92500000000000004</v>
      </c>
      <c r="I1935" s="38">
        <v>0.83</v>
      </c>
      <c r="J1935" s="41">
        <v>1</v>
      </c>
      <c r="K1935" s="41">
        <v>1</v>
      </c>
      <c r="L1935" s="41"/>
      <c r="M1935" s="37">
        <v>78383</v>
      </c>
      <c r="N1935" s="125" t="s">
        <v>278</v>
      </c>
    </row>
    <row r="1936" spans="1:14" x14ac:dyDescent="0.4">
      <c r="A1936" s="40" t="str">
        <f t="shared" si="30"/>
        <v>78383 LIVE OAK</v>
      </c>
      <c r="B1936" s="38">
        <v>0.53</v>
      </c>
      <c r="C1936" s="38">
        <v>0.53</v>
      </c>
      <c r="D1936" s="39">
        <v>0.68799999999999994</v>
      </c>
      <c r="E1936" s="39">
        <v>0.66400000000000003</v>
      </c>
      <c r="F1936" s="39">
        <v>1</v>
      </c>
      <c r="G1936" s="126">
        <v>0.72199999999999998</v>
      </c>
      <c r="H1936" s="38">
        <v>0.94499999999999995</v>
      </c>
      <c r="I1936" s="38">
        <v>0.86</v>
      </c>
      <c r="J1936" s="41">
        <v>1</v>
      </c>
      <c r="K1936" s="41">
        <v>1</v>
      </c>
      <c r="L1936" s="41"/>
      <c r="M1936" s="37">
        <v>78383</v>
      </c>
      <c r="N1936" s="125" t="s">
        <v>267</v>
      </c>
    </row>
    <row r="1937" spans="1:14" x14ac:dyDescent="0.4">
      <c r="A1937" s="40" t="str">
        <f t="shared" si="30"/>
        <v>78383 NUECES</v>
      </c>
      <c r="B1937" s="38">
        <v>0.78</v>
      </c>
      <c r="C1937" s="38">
        <v>0.78</v>
      </c>
      <c r="D1937" s="39">
        <v>1</v>
      </c>
      <c r="E1937" s="39">
        <v>0.66700000000000004</v>
      </c>
      <c r="F1937" s="39">
        <v>1</v>
      </c>
      <c r="G1937" s="126">
        <v>1.139</v>
      </c>
      <c r="H1937" s="38">
        <v>2.9649999999999999</v>
      </c>
      <c r="I1937" s="38">
        <v>2.67</v>
      </c>
      <c r="J1937" s="41">
        <v>1</v>
      </c>
      <c r="K1937" s="41">
        <v>1</v>
      </c>
      <c r="L1937" s="41"/>
      <c r="M1937" s="37">
        <v>78383</v>
      </c>
      <c r="N1937" s="125" t="s">
        <v>279</v>
      </c>
    </row>
    <row r="1938" spans="1:14" x14ac:dyDescent="0.4">
      <c r="A1938" s="40" t="str">
        <f t="shared" si="30"/>
        <v>78384 DUVAL</v>
      </c>
      <c r="B1938" s="38">
        <v>0.63500000000000001</v>
      </c>
      <c r="C1938" s="38">
        <v>0.63500000000000001</v>
      </c>
      <c r="D1938" s="39">
        <v>0.68799999999999994</v>
      </c>
      <c r="E1938" s="39">
        <v>0.66400000000000003</v>
      </c>
      <c r="F1938" s="39">
        <v>1</v>
      </c>
      <c r="G1938" s="126">
        <v>1.0429999999999999</v>
      </c>
      <c r="H1938" s="38">
        <v>0.94499999999999995</v>
      </c>
      <c r="I1938" s="38">
        <v>0.85</v>
      </c>
      <c r="J1938" s="41">
        <v>1</v>
      </c>
      <c r="K1938" s="41">
        <v>1</v>
      </c>
      <c r="L1938" s="41"/>
      <c r="M1938" s="37">
        <v>78384</v>
      </c>
      <c r="N1938" s="125" t="s">
        <v>277</v>
      </c>
    </row>
    <row r="1939" spans="1:14" x14ac:dyDescent="0.4">
      <c r="A1939" s="40" t="str">
        <f t="shared" si="30"/>
        <v>78384 JIM WELLS</v>
      </c>
      <c r="B1939" s="38">
        <v>0.66</v>
      </c>
      <c r="C1939" s="38">
        <v>0.66</v>
      </c>
      <c r="D1939" s="39">
        <v>0.69899999999999995</v>
      </c>
      <c r="E1939" s="39">
        <v>0.66400000000000003</v>
      </c>
      <c r="F1939" s="39">
        <v>1</v>
      </c>
      <c r="G1939" s="126">
        <v>1.0049999999999999</v>
      </c>
      <c r="H1939" s="38">
        <v>0.92500000000000004</v>
      </c>
      <c r="I1939" s="38">
        <v>0.83</v>
      </c>
      <c r="J1939" s="41">
        <v>1</v>
      </c>
      <c r="K1939" s="41">
        <v>1</v>
      </c>
      <c r="L1939" s="41"/>
      <c r="M1939" s="37">
        <v>78384</v>
      </c>
      <c r="N1939" s="125" t="s">
        <v>278</v>
      </c>
    </row>
    <row r="1940" spans="1:14" x14ac:dyDescent="0.4">
      <c r="A1940" s="40" t="str">
        <f t="shared" si="30"/>
        <v>78385 KENEDY</v>
      </c>
      <c r="B1940" s="38">
        <v>0.76</v>
      </c>
      <c r="C1940" s="38">
        <v>0.76</v>
      </c>
      <c r="D1940" s="39">
        <v>0.68799999999999994</v>
      </c>
      <c r="E1940" s="39">
        <v>0.69799999999999995</v>
      </c>
      <c r="F1940" s="39">
        <v>1</v>
      </c>
      <c r="G1940" s="126">
        <v>0.93899999999999995</v>
      </c>
      <c r="H1940" s="38">
        <v>2.8650000000000002</v>
      </c>
      <c r="I1940" s="38">
        <v>2.58</v>
      </c>
      <c r="J1940" s="41">
        <v>1</v>
      </c>
      <c r="K1940" s="41">
        <v>1</v>
      </c>
      <c r="L1940" s="41"/>
      <c r="M1940" s="37">
        <v>78385</v>
      </c>
      <c r="N1940" s="125" t="s">
        <v>282</v>
      </c>
    </row>
    <row r="1941" spans="1:14" x14ac:dyDescent="0.4">
      <c r="A1941" s="40" t="str">
        <f t="shared" si="30"/>
        <v>78387 BEE</v>
      </c>
      <c r="B1941" s="38">
        <v>0.65500000000000003</v>
      </c>
      <c r="C1941" s="38">
        <v>0.65500000000000003</v>
      </c>
      <c r="D1941" s="39">
        <v>0.68799999999999994</v>
      </c>
      <c r="E1941" s="39">
        <v>0.66400000000000003</v>
      </c>
      <c r="F1941" s="39">
        <v>0.7</v>
      </c>
      <c r="G1941" s="126">
        <v>0.73799999999999999</v>
      </c>
      <c r="H1941" s="38">
        <v>0.94499999999999995</v>
      </c>
      <c r="I1941" s="38">
        <v>0.85</v>
      </c>
      <c r="J1941" s="41">
        <v>1</v>
      </c>
      <c r="K1941" s="41">
        <v>1</v>
      </c>
      <c r="L1941" s="41"/>
      <c r="M1941" s="37">
        <v>78387</v>
      </c>
      <c r="N1941" s="125" t="s">
        <v>269</v>
      </c>
    </row>
    <row r="1942" spans="1:14" x14ac:dyDescent="0.4">
      <c r="A1942" s="40" t="str">
        <f t="shared" si="30"/>
        <v>78387 SAN PATRICIO</v>
      </c>
      <c r="B1942" s="38">
        <v>0.68</v>
      </c>
      <c r="C1942" s="38">
        <v>0.68</v>
      </c>
      <c r="D1942" s="39">
        <v>0.68799999999999994</v>
      </c>
      <c r="E1942" s="39">
        <v>0.66400000000000003</v>
      </c>
      <c r="F1942" s="39">
        <v>1</v>
      </c>
      <c r="G1942" s="126">
        <v>0.98699999999999999</v>
      </c>
      <c r="H1942" s="38">
        <v>2.9649999999999999</v>
      </c>
      <c r="I1942" s="38">
        <v>2.67</v>
      </c>
      <c r="J1942" s="41">
        <v>1</v>
      </c>
      <c r="K1942" s="41">
        <v>1</v>
      </c>
      <c r="L1942" s="41"/>
      <c r="M1942" s="37">
        <v>78387</v>
      </c>
      <c r="N1942" s="125" t="s">
        <v>281</v>
      </c>
    </row>
    <row r="1943" spans="1:14" x14ac:dyDescent="0.4">
      <c r="A1943" s="40" t="str">
        <f t="shared" si="30"/>
        <v>78389 BEE</v>
      </c>
      <c r="B1943" s="38">
        <v>0.65500000000000003</v>
      </c>
      <c r="C1943" s="38">
        <v>0.65500000000000003</v>
      </c>
      <c r="D1943" s="39">
        <v>0.68799999999999994</v>
      </c>
      <c r="E1943" s="39">
        <v>0.66400000000000003</v>
      </c>
      <c r="F1943" s="39">
        <v>0.7</v>
      </c>
      <c r="G1943" s="126">
        <v>0.73799999999999999</v>
      </c>
      <c r="H1943" s="38">
        <v>0.94499999999999995</v>
      </c>
      <c r="I1943" s="38">
        <v>0.85</v>
      </c>
      <c r="J1943" s="41">
        <v>1</v>
      </c>
      <c r="K1943" s="41">
        <v>1</v>
      </c>
      <c r="L1943" s="41"/>
      <c r="M1943" s="37">
        <v>78389</v>
      </c>
      <c r="N1943" s="125" t="s">
        <v>269</v>
      </c>
    </row>
    <row r="1944" spans="1:14" x14ac:dyDescent="0.4">
      <c r="A1944" s="40" t="str">
        <f t="shared" si="30"/>
        <v>78390 ARANSAS</v>
      </c>
      <c r="B1944" s="38">
        <v>0.79500000000000004</v>
      </c>
      <c r="C1944" s="38">
        <v>0.79500000000000004</v>
      </c>
      <c r="D1944" s="39">
        <v>0.68799999999999994</v>
      </c>
      <c r="E1944" s="39">
        <v>0.66400000000000003</v>
      </c>
      <c r="F1944" s="39">
        <v>1</v>
      </c>
      <c r="G1944" s="126">
        <v>0.98699999999999999</v>
      </c>
      <c r="H1944" s="38">
        <v>2.9649999999999999</v>
      </c>
      <c r="I1944" s="38">
        <v>2.67</v>
      </c>
      <c r="J1944" s="41">
        <v>1</v>
      </c>
      <c r="K1944" s="41">
        <v>1</v>
      </c>
      <c r="L1944" s="41"/>
      <c r="M1944" s="37">
        <v>78390</v>
      </c>
      <c r="N1944" s="125" t="s">
        <v>280</v>
      </c>
    </row>
    <row r="1945" spans="1:14" x14ac:dyDescent="0.4">
      <c r="A1945" s="40" t="str">
        <f t="shared" si="30"/>
        <v>78390 SAN PATRICIO</v>
      </c>
      <c r="B1945" s="38">
        <v>0.68</v>
      </c>
      <c r="C1945" s="38">
        <v>0.68</v>
      </c>
      <c r="D1945" s="39">
        <v>0.68799999999999994</v>
      </c>
      <c r="E1945" s="39">
        <v>0.66400000000000003</v>
      </c>
      <c r="F1945" s="39">
        <v>1</v>
      </c>
      <c r="G1945" s="126">
        <v>0.98699999999999999</v>
      </c>
      <c r="H1945" s="38">
        <v>2.9649999999999999</v>
      </c>
      <c r="I1945" s="38">
        <v>2.67</v>
      </c>
      <c r="J1945" s="41">
        <v>1</v>
      </c>
      <c r="K1945" s="41">
        <v>1</v>
      </c>
      <c r="L1945" s="41"/>
      <c r="M1945" s="37">
        <v>78390</v>
      </c>
      <c r="N1945" s="125" t="s">
        <v>281</v>
      </c>
    </row>
    <row r="1946" spans="1:14" x14ac:dyDescent="0.4">
      <c r="A1946" s="40" t="str">
        <f t="shared" si="30"/>
        <v>78391 BEE</v>
      </c>
      <c r="B1946" s="38">
        <v>0.65500000000000003</v>
      </c>
      <c r="C1946" s="38">
        <v>0.65500000000000003</v>
      </c>
      <c r="D1946" s="39">
        <v>0.68799999999999994</v>
      </c>
      <c r="E1946" s="39">
        <v>0.66400000000000003</v>
      </c>
      <c r="F1946" s="39">
        <v>0.7</v>
      </c>
      <c r="G1946" s="126">
        <v>0.73799999999999999</v>
      </c>
      <c r="H1946" s="38">
        <v>0.94499999999999995</v>
      </c>
      <c r="I1946" s="38">
        <v>0.85</v>
      </c>
      <c r="J1946" s="41">
        <v>1</v>
      </c>
      <c r="K1946" s="41">
        <v>1</v>
      </c>
      <c r="L1946" s="41"/>
      <c r="M1946" s="37">
        <v>78391</v>
      </c>
      <c r="N1946" s="125" t="s">
        <v>269</v>
      </c>
    </row>
    <row r="1947" spans="1:14" x14ac:dyDescent="0.4">
      <c r="A1947" s="40" t="str">
        <f t="shared" si="30"/>
        <v>78393 REFUGIO</v>
      </c>
      <c r="B1947" s="38">
        <v>0.53</v>
      </c>
      <c r="C1947" s="38">
        <v>0.53</v>
      </c>
      <c r="D1947" s="39">
        <v>0.68799999999999994</v>
      </c>
      <c r="E1947" s="39">
        <v>0.66400000000000003</v>
      </c>
      <c r="F1947" s="39">
        <v>1</v>
      </c>
      <c r="G1947" s="126">
        <v>0.72199999999999998</v>
      </c>
      <c r="H1947" s="38">
        <v>0.94499999999999995</v>
      </c>
      <c r="I1947" s="38">
        <v>0.86</v>
      </c>
      <c r="J1947" s="41">
        <v>1</v>
      </c>
      <c r="K1947" s="41">
        <v>1</v>
      </c>
      <c r="L1947" s="41"/>
      <c r="M1947" s="37">
        <v>78393</v>
      </c>
      <c r="N1947" s="125" t="s">
        <v>258</v>
      </c>
    </row>
    <row r="1948" spans="1:14" x14ac:dyDescent="0.4">
      <c r="A1948" s="40" t="str">
        <f t="shared" si="30"/>
        <v>78401 NUECES</v>
      </c>
      <c r="B1948" s="38">
        <v>0.78</v>
      </c>
      <c r="C1948" s="38">
        <v>0.78</v>
      </c>
      <c r="D1948" s="39">
        <v>1</v>
      </c>
      <c r="E1948" s="39">
        <v>0.66700000000000004</v>
      </c>
      <c r="F1948" s="39">
        <v>1</v>
      </c>
      <c r="G1948" s="126">
        <v>1.139</v>
      </c>
      <c r="H1948" s="38">
        <v>2.9649999999999999</v>
      </c>
      <c r="I1948" s="38">
        <v>2.67</v>
      </c>
      <c r="J1948" s="41">
        <v>1</v>
      </c>
      <c r="K1948" s="41">
        <v>1</v>
      </c>
      <c r="L1948" s="41"/>
      <c r="M1948" s="37">
        <v>78401</v>
      </c>
      <c r="N1948" s="125" t="s">
        <v>279</v>
      </c>
    </row>
    <row r="1949" spans="1:14" x14ac:dyDescent="0.4">
      <c r="A1949" s="40" t="str">
        <f t="shared" si="30"/>
        <v>78402 NUECES</v>
      </c>
      <c r="B1949" s="38">
        <v>0.78</v>
      </c>
      <c r="C1949" s="38">
        <v>0.78</v>
      </c>
      <c r="D1949" s="39">
        <v>1</v>
      </c>
      <c r="E1949" s="39">
        <v>0.66700000000000004</v>
      </c>
      <c r="F1949" s="39">
        <v>1</v>
      </c>
      <c r="G1949" s="126">
        <v>1.139</v>
      </c>
      <c r="H1949" s="38">
        <v>2.9649999999999999</v>
      </c>
      <c r="I1949" s="38">
        <v>2.67</v>
      </c>
      <c r="J1949" s="41">
        <v>1</v>
      </c>
      <c r="K1949" s="41">
        <v>1</v>
      </c>
      <c r="L1949" s="41"/>
      <c r="M1949" s="37">
        <v>78402</v>
      </c>
      <c r="N1949" s="125" t="s">
        <v>279</v>
      </c>
    </row>
    <row r="1950" spans="1:14" x14ac:dyDescent="0.4">
      <c r="A1950" s="40" t="str">
        <f t="shared" si="30"/>
        <v>78404 NUECES</v>
      </c>
      <c r="B1950" s="38">
        <v>0.78</v>
      </c>
      <c r="C1950" s="38">
        <v>0.78</v>
      </c>
      <c r="D1950" s="39">
        <v>1</v>
      </c>
      <c r="E1950" s="39">
        <v>0.66700000000000004</v>
      </c>
      <c r="F1950" s="39">
        <v>1</v>
      </c>
      <c r="G1950" s="126">
        <v>1.139</v>
      </c>
      <c r="H1950" s="38">
        <v>2.9649999999999999</v>
      </c>
      <c r="I1950" s="38">
        <v>2.67</v>
      </c>
      <c r="J1950" s="41">
        <v>1</v>
      </c>
      <c r="K1950" s="41">
        <v>1</v>
      </c>
      <c r="L1950" s="41"/>
      <c r="M1950" s="37">
        <v>78404</v>
      </c>
      <c r="N1950" s="125" t="s">
        <v>279</v>
      </c>
    </row>
    <row r="1951" spans="1:14" x14ac:dyDescent="0.4">
      <c r="A1951" s="40" t="str">
        <f t="shared" si="30"/>
        <v>78405 NUECES</v>
      </c>
      <c r="B1951" s="38">
        <v>0.78</v>
      </c>
      <c r="C1951" s="38">
        <v>0.78</v>
      </c>
      <c r="D1951" s="39">
        <v>1</v>
      </c>
      <c r="E1951" s="39">
        <v>0.66700000000000004</v>
      </c>
      <c r="F1951" s="39">
        <v>1</v>
      </c>
      <c r="G1951" s="126">
        <v>1.139</v>
      </c>
      <c r="H1951" s="38">
        <v>2.9649999999999999</v>
      </c>
      <c r="I1951" s="38">
        <v>2.67</v>
      </c>
      <c r="J1951" s="41">
        <v>1</v>
      </c>
      <c r="K1951" s="41">
        <v>1</v>
      </c>
      <c r="L1951" s="41"/>
      <c r="M1951" s="37">
        <v>78405</v>
      </c>
      <c r="N1951" s="125" t="s">
        <v>279</v>
      </c>
    </row>
    <row r="1952" spans="1:14" x14ac:dyDescent="0.4">
      <c r="A1952" s="40" t="str">
        <f t="shared" si="30"/>
        <v>78406 NUECES</v>
      </c>
      <c r="B1952" s="38">
        <v>0.78</v>
      </c>
      <c r="C1952" s="38">
        <v>0.78</v>
      </c>
      <c r="D1952" s="39">
        <v>1</v>
      </c>
      <c r="E1952" s="39">
        <v>0.66700000000000004</v>
      </c>
      <c r="F1952" s="39">
        <v>1</v>
      </c>
      <c r="G1952" s="126">
        <v>1.139</v>
      </c>
      <c r="H1952" s="38">
        <v>2.9649999999999999</v>
      </c>
      <c r="I1952" s="38">
        <v>2.67</v>
      </c>
      <c r="J1952" s="41">
        <v>1</v>
      </c>
      <c r="K1952" s="41">
        <v>1</v>
      </c>
      <c r="L1952" s="41"/>
      <c r="M1952" s="37">
        <v>78406</v>
      </c>
      <c r="N1952" s="125" t="s">
        <v>279</v>
      </c>
    </row>
    <row r="1953" spans="1:14" x14ac:dyDescent="0.4">
      <c r="A1953" s="40" t="str">
        <f t="shared" si="30"/>
        <v>78407 NUECES</v>
      </c>
      <c r="B1953" s="38">
        <v>0.78</v>
      </c>
      <c r="C1953" s="38">
        <v>0.78</v>
      </c>
      <c r="D1953" s="39">
        <v>1</v>
      </c>
      <c r="E1953" s="39">
        <v>0.66700000000000004</v>
      </c>
      <c r="F1953" s="39">
        <v>1</v>
      </c>
      <c r="G1953" s="126">
        <v>1.139</v>
      </c>
      <c r="H1953" s="38">
        <v>2.9649999999999999</v>
      </c>
      <c r="I1953" s="38">
        <v>2.67</v>
      </c>
      <c r="J1953" s="41">
        <v>1</v>
      </c>
      <c r="K1953" s="41">
        <v>1</v>
      </c>
      <c r="L1953" s="41"/>
      <c r="M1953" s="37">
        <v>78407</v>
      </c>
      <c r="N1953" s="125" t="s">
        <v>279</v>
      </c>
    </row>
    <row r="1954" spans="1:14" x14ac:dyDescent="0.4">
      <c r="A1954" s="40" t="str">
        <f t="shared" si="30"/>
        <v>78408 NUECES</v>
      </c>
      <c r="B1954" s="38">
        <v>0.78</v>
      </c>
      <c r="C1954" s="38">
        <v>0.78</v>
      </c>
      <c r="D1954" s="39">
        <v>1</v>
      </c>
      <c r="E1954" s="39">
        <v>0.66700000000000004</v>
      </c>
      <c r="F1954" s="39">
        <v>1</v>
      </c>
      <c r="G1954" s="126">
        <v>1.139</v>
      </c>
      <c r="H1954" s="38">
        <v>2.9649999999999999</v>
      </c>
      <c r="I1954" s="38">
        <v>2.67</v>
      </c>
      <c r="J1954" s="41">
        <v>1</v>
      </c>
      <c r="K1954" s="41">
        <v>1</v>
      </c>
      <c r="L1954" s="41"/>
      <c r="M1954" s="37">
        <v>78408</v>
      </c>
      <c r="N1954" s="125" t="s">
        <v>279</v>
      </c>
    </row>
    <row r="1955" spans="1:14" x14ac:dyDescent="0.4">
      <c r="A1955" s="40" t="str">
        <f t="shared" si="30"/>
        <v>78409 NUECES</v>
      </c>
      <c r="B1955" s="38">
        <v>0.78</v>
      </c>
      <c r="C1955" s="38">
        <v>0.78</v>
      </c>
      <c r="D1955" s="39">
        <v>1</v>
      </c>
      <c r="E1955" s="39">
        <v>0.66700000000000004</v>
      </c>
      <c r="F1955" s="39">
        <v>1</v>
      </c>
      <c r="G1955" s="126">
        <v>1.139</v>
      </c>
      <c r="H1955" s="38">
        <v>2.9649999999999999</v>
      </c>
      <c r="I1955" s="38">
        <v>2.67</v>
      </c>
      <c r="J1955" s="41">
        <v>1</v>
      </c>
      <c r="K1955" s="41">
        <v>1</v>
      </c>
      <c r="L1955" s="41"/>
      <c r="M1955" s="37">
        <v>78409</v>
      </c>
      <c r="N1955" s="125" t="s">
        <v>279</v>
      </c>
    </row>
    <row r="1956" spans="1:14" x14ac:dyDescent="0.4">
      <c r="A1956" s="40" t="str">
        <f t="shared" si="30"/>
        <v>78410 NUECES</v>
      </c>
      <c r="B1956" s="38">
        <v>0.78</v>
      </c>
      <c r="C1956" s="38">
        <v>0.78</v>
      </c>
      <c r="D1956" s="39">
        <v>1</v>
      </c>
      <c r="E1956" s="39">
        <v>0.66700000000000004</v>
      </c>
      <c r="F1956" s="39">
        <v>1</v>
      </c>
      <c r="G1956" s="126">
        <v>1.139</v>
      </c>
      <c r="H1956" s="38">
        <v>2.9649999999999999</v>
      </c>
      <c r="I1956" s="38">
        <v>2.67</v>
      </c>
      <c r="J1956" s="41">
        <v>1</v>
      </c>
      <c r="K1956" s="41">
        <v>1</v>
      </c>
      <c r="L1956" s="41"/>
      <c r="M1956" s="37">
        <v>78410</v>
      </c>
      <c r="N1956" s="125" t="s">
        <v>279</v>
      </c>
    </row>
    <row r="1957" spans="1:14" x14ac:dyDescent="0.4">
      <c r="A1957" s="40" t="str">
        <f t="shared" si="30"/>
        <v>78411 NUECES</v>
      </c>
      <c r="B1957" s="38">
        <v>0.78</v>
      </c>
      <c r="C1957" s="38">
        <v>0.78</v>
      </c>
      <c r="D1957" s="39">
        <v>1</v>
      </c>
      <c r="E1957" s="39">
        <v>0.66700000000000004</v>
      </c>
      <c r="F1957" s="39">
        <v>1</v>
      </c>
      <c r="G1957" s="126">
        <v>1.139</v>
      </c>
      <c r="H1957" s="38">
        <v>2.9649999999999999</v>
      </c>
      <c r="I1957" s="38">
        <v>2.67</v>
      </c>
      <c r="J1957" s="41">
        <v>1</v>
      </c>
      <c r="K1957" s="41">
        <v>1</v>
      </c>
      <c r="L1957" s="41"/>
      <c r="M1957" s="37">
        <v>78411</v>
      </c>
      <c r="N1957" s="125" t="s">
        <v>279</v>
      </c>
    </row>
    <row r="1958" spans="1:14" x14ac:dyDescent="0.4">
      <c r="A1958" s="40" t="str">
        <f t="shared" si="30"/>
        <v>78412 NUECES</v>
      </c>
      <c r="B1958" s="38">
        <v>0.78</v>
      </c>
      <c r="C1958" s="38">
        <v>0.78</v>
      </c>
      <c r="D1958" s="39">
        <v>1</v>
      </c>
      <c r="E1958" s="39">
        <v>0.66700000000000004</v>
      </c>
      <c r="F1958" s="39">
        <v>1</v>
      </c>
      <c r="G1958" s="126">
        <v>1.139</v>
      </c>
      <c r="H1958" s="38">
        <v>2.9649999999999999</v>
      </c>
      <c r="I1958" s="38">
        <v>2.67</v>
      </c>
      <c r="J1958" s="41">
        <v>1</v>
      </c>
      <c r="K1958" s="41">
        <v>1</v>
      </c>
      <c r="L1958" s="41"/>
      <c r="M1958" s="37">
        <v>78412</v>
      </c>
      <c r="N1958" s="125" t="s">
        <v>279</v>
      </c>
    </row>
    <row r="1959" spans="1:14" x14ac:dyDescent="0.4">
      <c r="A1959" s="40" t="str">
        <f t="shared" si="30"/>
        <v>78413 NUECES</v>
      </c>
      <c r="B1959" s="38">
        <v>0.78</v>
      </c>
      <c r="C1959" s="38">
        <v>0.78</v>
      </c>
      <c r="D1959" s="39">
        <v>1</v>
      </c>
      <c r="E1959" s="39">
        <v>0.66700000000000004</v>
      </c>
      <c r="F1959" s="39">
        <v>1</v>
      </c>
      <c r="G1959" s="126">
        <v>1.139</v>
      </c>
      <c r="H1959" s="38">
        <v>2.9649999999999999</v>
      </c>
      <c r="I1959" s="38">
        <v>2.67</v>
      </c>
      <c r="J1959" s="41">
        <v>1</v>
      </c>
      <c r="K1959" s="41">
        <v>1</v>
      </c>
      <c r="L1959" s="41"/>
      <c r="M1959" s="37">
        <v>78413</v>
      </c>
      <c r="N1959" s="125" t="s">
        <v>279</v>
      </c>
    </row>
    <row r="1960" spans="1:14" x14ac:dyDescent="0.4">
      <c r="A1960" s="40" t="str">
        <f t="shared" si="30"/>
        <v>78414 NUECES</v>
      </c>
      <c r="B1960" s="38">
        <v>0.78</v>
      </c>
      <c r="C1960" s="38">
        <v>0.78</v>
      </c>
      <c r="D1960" s="39">
        <v>1</v>
      </c>
      <c r="E1960" s="39">
        <v>0.66700000000000004</v>
      </c>
      <c r="F1960" s="39">
        <v>1</v>
      </c>
      <c r="G1960" s="126">
        <v>1.139</v>
      </c>
      <c r="H1960" s="38">
        <v>2.9649999999999999</v>
      </c>
      <c r="I1960" s="38">
        <v>2.67</v>
      </c>
      <c r="J1960" s="41">
        <v>1</v>
      </c>
      <c r="K1960" s="41">
        <v>1</v>
      </c>
      <c r="L1960" s="41"/>
      <c r="M1960" s="37">
        <v>78414</v>
      </c>
      <c r="N1960" s="125" t="s">
        <v>279</v>
      </c>
    </row>
    <row r="1961" spans="1:14" x14ac:dyDescent="0.4">
      <c r="A1961" s="40" t="str">
        <f t="shared" si="30"/>
        <v>78415 NUECES</v>
      </c>
      <c r="B1961" s="38">
        <v>0.78</v>
      </c>
      <c r="C1961" s="38">
        <v>0.78</v>
      </c>
      <c r="D1961" s="39">
        <v>1</v>
      </c>
      <c r="E1961" s="39">
        <v>0.66700000000000004</v>
      </c>
      <c r="F1961" s="39">
        <v>1</v>
      </c>
      <c r="G1961" s="126">
        <v>1.139</v>
      </c>
      <c r="H1961" s="38">
        <v>2.9649999999999999</v>
      </c>
      <c r="I1961" s="38">
        <v>2.67</v>
      </c>
      <c r="J1961" s="41">
        <v>1</v>
      </c>
      <c r="K1961" s="41">
        <v>1</v>
      </c>
      <c r="L1961" s="41"/>
      <c r="M1961" s="37">
        <v>78415</v>
      </c>
      <c r="N1961" s="125" t="s">
        <v>279</v>
      </c>
    </row>
    <row r="1962" spans="1:14" x14ac:dyDescent="0.4">
      <c r="A1962" s="40" t="str">
        <f t="shared" si="30"/>
        <v>78416 NUECES</v>
      </c>
      <c r="B1962" s="38">
        <v>0.78</v>
      </c>
      <c r="C1962" s="38">
        <v>0.78</v>
      </c>
      <c r="D1962" s="39">
        <v>1</v>
      </c>
      <c r="E1962" s="39">
        <v>0.66700000000000004</v>
      </c>
      <c r="F1962" s="39">
        <v>1</v>
      </c>
      <c r="G1962" s="126">
        <v>1.139</v>
      </c>
      <c r="H1962" s="38">
        <v>2.9649999999999999</v>
      </c>
      <c r="I1962" s="38">
        <v>2.67</v>
      </c>
      <c r="J1962" s="41">
        <v>1</v>
      </c>
      <c r="K1962" s="41">
        <v>1</v>
      </c>
      <c r="L1962" s="41"/>
      <c r="M1962" s="37">
        <v>78416</v>
      </c>
      <c r="N1962" s="125" t="s">
        <v>279</v>
      </c>
    </row>
    <row r="1963" spans="1:14" x14ac:dyDescent="0.4">
      <c r="A1963" s="40" t="str">
        <f t="shared" si="30"/>
        <v>78417 NUECES</v>
      </c>
      <c r="B1963" s="38">
        <v>0.78</v>
      </c>
      <c r="C1963" s="38">
        <v>0.78</v>
      </c>
      <c r="D1963" s="39">
        <v>1</v>
      </c>
      <c r="E1963" s="39">
        <v>0.66700000000000004</v>
      </c>
      <c r="F1963" s="39">
        <v>1</v>
      </c>
      <c r="G1963" s="126">
        <v>1.139</v>
      </c>
      <c r="H1963" s="38">
        <v>2.9649999999999999</v>
      </c>
      <c r="I1963" s="38">
        <v>2.67</v>
      </c>
      <c r="J1963" s="41">
        <v>1</v>
      </c>
      <c r="K1963" s="41">
        <v>1</v>
      </c>
      <c r="L1963" s="41"/>
      <c r="M1963" s="37">
        <v>78417</v>
      </c>
      <c r="N1963" s="125" t="s">
        <v>279</v>
      </c>
    </row>
    <row r="1964" spans="1:14" x14ac:dyDescent="0.4">
      <c r="A1964" s="40" t="str">
        <f t="shared" si="30"/>
        <v>78418 NUECES</v>
      </c>
      <c r="B1964" s="38">
        <v>0.78</v>
      </c>
      <c r="C1964" s="38">
        <v>0.78</v>
      </c>
      <c r="D1964" s="39">
        <v>1</v>
      </c>
      <c r="E1964" s="39">
        <v>0.66700000000000004</v>
      </c>
      <c r="F1964" s="39">
        <v>1</v>
      </c>
      <c r="G1964" s="126">
        <v>1.139</v>
      </c>
      <c r="H1964" s="38">
        <v>2.9649999999999999</v>
      </c>
      <c r="I1964" s="38">
        <v>2.67</v>
      </c>
      <c r="J1964" s="41">
        <v>1</v>
      </c>
      <c r="K1964" s="41">
        <v>1</v>
      </c>
      <c r="L1964" s="41"/>
      <c r="M1964" s="37">
        <v>78418</v>
      </c>
      <c r="N1964" s="125" t="s">
        <v>279</v>
      </c>
    </row>
    <row r="1965" spans="1:14" x14ac:dyDescent="0.4">
      <c r="A1965" s="40" t="str">
        <f t="shared" si="30"/>
        <v>78419 NUECES</v>
      </c>
      <c r="B1965" s="38">
        <v>0.78</v>
      </c>
      <c r="C1965" s="38">
        <v>0.78</v>
      </c>
      <c r="D1965" s="39">
        <v>1</v>
      </c>
      <c r="E1965" s="39">
        <v>0.66700000000000004</v>
      </c>
      <c r="F1965" s="39">
        <v>1</v>
      </c>
      <c r="G1965" s="126">
        <v>1.139</v>
      </c>
      <c r="H1965" s="38">
        <v>2.9649999999999999</v>
      </c>
      <c r="I1965" s="38">
        <v>2.67</v>
      </c>
      <c r="J1965" s="41">
        <v>1</v>
      </c>
      <c r="K1965" s="41">
        <v>1</v>
      </c>
      <c r="L1965" s="41"/>
      <c r="M1965" s="37">
        <v>78419</v>
      </c>
      <c r="N1965" s="125" t="s">
        <v>279</v>
      </c>
    </row>
    <row r="1966" spans="1:14" x14ac:dyDescent="0.4">
      <c r="A1966" s="40" t="str">
        <f t="shared" si="30"/>
        <v>78501 HIDALGO</v>
      </c>
      <c r="B1966" s="38">
        <v>0.79</v>
      </c>
      <c r="C1966" s="38">
        <v>0.79</v>
      </c>
      <c r="D1966" s="39">
        <v>1.1839999999999999</v>
      </c>
      <c r="E1966" s="39">
        <v>0.85799999999999998</v>
      </c>
      <c r="F1966" s="39">
        <v>1</v>
      </c>
      <c r="G1966" s="126">
        <v>1.139</v>
      </c>
      <c r="H1966" s="38">
        <v>2.895</v>
      </c>
      <c r="I1966" s="38">
        <v>2.605</v>
      </c>
      <c r="J1966" s="41">
        <v>1</v>
      </c>
      <c r="K1966" s="41">
        <v>1</v>
      </c>
      <c r="L1966" s="41"/>
      <c r="M1966" s="37">
        <v>78501</v>
      </c>
      <c r="N1966" s="125" t="s">
        <v>287</v>
      </c>
    </row>
    <row r="1967" spans="1:14" x14ac:dyDescent="0.4">
      <c r="A1967" s="40" t="str">
        <f t="shared" si="30"/>
        <v>78503 HIDALGO</v>
      </c>
      <c r="B1967" s="38">
        <v>0.79</v>
      </c>
      <c r="C1967" s="38">
        <v>0.79</v>
      </c>
      <c r="D1967" s="39">
        <v>1.1839999999999999</v>
      </c>
      <c r="E1967" s="39">
        <v>0.85799999999999998</v>
      </c>
      <c r="F1967" s="39">
        <v>1</v>
      </c>
      <c r="G1967" s="126">
        <v>1.139</v>
      </c>
      <c r="H1967" s="38">
        <v>2.895</v>
      </c>
      <c r="I1967" s="38">
        <v>2.605</v>
      </c>
      <c r="J1967" s="41">
        <v>1</v>
      </c>
      <c r="K1967" s="41">
        <v>1</v>
      </c>
      <c r="L1967" s="41"/>
      <c r="M1967" s="37">
        <v>78503</v>
      </c>
      <c r="N1967" s="125" t="s">
        <v>287</v>
      </c>
    </row>
    <row r="1968" spans="1:14" x14ac:dyDescent="0.4">
      <c r="A1968" s="40" t="str">
        <f t="shared" si="30"/>
        <v>78504 HIDALGO</v>
      </c>
      <c r="B1968" s="38">
        <v>0.79</v>
      </c>
      <c r="C1968" s="38">
        <v>0.79</v>
      </c>
      <c r="D1968" s="39">
        <v>1.1839999999999999</v>
      </c>
      <c r="E1968" s="39">
        <v>0.85799999999999998</v>
      </c>
      <c r="F1968" s="39">
        <v>1</v>
      </c>
      <c r="G1968" s="126">
        <v>1.139</v>
      </c>
      <c r="H1968" s="38">
        <v>2.895</v>
      </c>
      <c r="I1968" s="38">
        <v>2.605</v>
      </c>
      <c r="J1968" s="41">
        <v>1</v>
      </c>
      <c r="K1968" s="41">
        <v>1</v>
      </c>
      <c r="L1968" s="41"/>
      <c r="M1968" s="37">
        <v>78504</v>
      </c>
      <c r="N1968" s="125" t="s">
        <v>287</v>
      </c>
    </row>
    <row r="1969" spans="1:14" x14ac:dyDescent="0.4">
      <c r="A1969" s="40" t="str">
        <f t="shared" si="30"/>
        <v>78516 HIDALGO</v>
      </c>
      <c r="B1969" s="38">
        <v>0.79</v>
      </c>
      <c r="C1969" s="38">
        <v>0.79</v>
      </c>
      <c r="D1969" s="39">
        <v>1.1839999999999999</v>
      </c>
      <c r="E1969" s="39">
        <v>0.85799999999999998</v>
      </c>
      <c r="F1969" s="39">
        <v>1</v>
      </c>
      <c r="G1969" s="126">
        <v>1.139</v>
      </c>
      <c r="H1969" s="38">
        <v>2.895</v>
      </c>
      <c r="I1969" s="38">
        <v>2.605</v>
      </c>
      <c r="J1969" s="41">
        <v>1</v>
      </c>
      <c r="K1969" s="41">
        <v>1</v>
      </c>
      <c r="L1969" s="41"/>
      <c r="M1969" s="37">
        <v>78516</v>
      </c>
      <c r="N1969" s="125" t="s">
        <v>287</v>
      </c>
    </row>
    <row r="1970" spans="1:14" x14ac:dyDescent="0.4">
      <c r="A1970" s="40" t="str">
        <f t="shared" si="30"/>
        <v>78520 CAMERON</v>
      </c>
      <c r="B1970" s="38">
        <v>0.76</v>
      </c>
      <c r="C1970" s="38">
        <v>0.76</v>
      </c>
      <c r="D1970" s="39">
        <v>0.86599999999999999</v>
      </c>
      <c r="E1970" s="39">
        <v>0.871</v>
      </c>
      <c r="F1970" s="39">
        <v>1</v>
      </c>
      <c r="G1970" s="126">
        <v>1.139</v>
      </c>
      <c r="H1970" s="38">
        <v>2.915</v>
      </c>
      <c r="I1970" s="38">
        <v>2.625</v>
      </c>
      <c r="J1970" s="41">
        <v>1</v>
      </c>
      <c r="K1970" s="41">
        <v>1</v>
      </c>
      <c r="L1970" s="41"/>
      <c r="M1970" s="37">
        <v>78520</v>
      </c>
      <c r="N1970" s="125" t="s">
        <v>288</v>
      </c>
    </row>
    <row r="1971" spans="1:14" x14ac:dyDescent="0.4">
      <c r="A1971" s="40" t="str">
        <f t="shared" si="30"/>
        <v>78521 CAMERON</v>
      </c>
      <c r="B1971" s="38">
        <v>0.76</v>
      </c>
      <c r="C1971" s="38">
        <v>0.76</v>
      </c>
      <c r="D1971" s="39">
        <v>0.86599999999999999</v>
      </c>
      <c r="E1971" s="39">
        <v>0.871</v>
      </c>
      <c r="F1971" s="39">
        <v>1</v>
      </c>
      <c r="G1971" s="126">
        <v>1.139</v>
      </c>
      <c r="H1971" s="38">
        <v>2.915</v>
      </c>
      <c r="I1971" s="38">
        <v>2.625</v>
      </c>
      <c r="J1971" s="41">
        <v>1</v>
      </c>
      <c r="K1971" s="41">
        <v>1</v>
      </c>
      <c r="L1971" s="41"/>
      <c r="M1971" s="37">
        <v>78521</v>
      </c>
      <c r="N1971" s="125" t="s">
        <v>288</v>
      </c>
    </row>
    <row r="1972" spans="1:14" x14ac:dyDescent="0.4">
      <c r="A1972" s="40" t="str">
        <f t="shared" si="30"/>
        <v>78526 CAMERON</v>
      </c>
      <c r="B1972" s="38">
        <v>0.76</v>
      </c>
      <c r="C1972" s="38">
        <v>0.76</v>
      </c>
      <c r="D1972" s="39">
        <v>0.86599999999999999</v>
      </c>
      <c r="E1972" s="39">
        <v>0.871</v>
      </c>
      <c r="F1972" s="39">
        <v>1</v>
      </c>
      <c r="G1972" s="126">
        <v>1.139</v>
      </c>
      <c r="H1972" s="38">
        <v>2.915</v>
      </c>
      <c r="I1972" s="38">
        <v>2.625</v>
      </c>
      <c r="J1972" s="41">
        <v>1</v>
      </c>
      <c r="K1972" s="41">
        <v>1</v>
      </c>
      <c r="L1972" s="41"/>
      <c r="M1972" s="37">
        <v>78526</v>
      </c>
      <c r="N1972" s="125" t="s">
        <v>288</v>
      </c>
    </row>
    <row r="1973" spans="1:14" x14ac:dyDescent="0.4">
      <c r="A1973" s="40" t="str">
        <f t="shared" si="30"/>
        <v>78536 HIDALGO</v>
      </c>
      <c r="B1973" s="38">
        <v>0.79</v>
      </c>
      <c r="C1973" s="38">
        <v>0.79</v>
      </c>
      <c r="D1973" s="39">
        <v>1.1839999999999999</v>
      </c>
      <c r="E1973" s="39">
        <v>0.85799999999999998</v>
      </c>
      <c r="F1973" s="39">
        <v>1</v>
      </c>
      <c r="G1973" s="126">
        <v>1.139</v>
      </c>
      <c r="H1973" s="38">
        <v>2.895</v>
      </c>
      <c r="I1973" s="38">
        <v>2.605</v>
      </c>
      <c r="J1973" s="41">
        <v>1</v>
      </c>
      <c r="K1973" s="41">
        <v>1</v>
      </c>
      <c r="L1973" s="41"/>
      <c r="M1973" s="37">
        <v>78536</v>
      </c>
      <c r="N1973" s="125" t="s">
        <v>287</v>
      </c>
    </row>
    <row r="1974" spans="1:14" x14ac:dyDescent="0.4">
      <c r="A1974" s="40" t="str">
        <f t="shared" si="30"/>
        <v>78536 STARR</v>
      </c>
      <c r="B1974" s="38">
        <v>0.68500000000000005</v>
      </c>
      <c r="C1974" s="38">
        <v>0.68500000000000005</v>
      </c>
      <c r="D1974" s="39">
        <v>0.80600000000000005</v>
      </c>
      <c r="E1974" s="39">
        <v>0.69</v>
      </c>
      <c r="F1974" s="39">
        <v>1</v>
      </c>
      <c r="G1974" s="126">
        <v>0.95799999999999996</v>
      </c>
      <c r="H1974" s="38">
        <v>0.93500000000000005</v>
      </c>
      <c r="I1974" s="38">
        <v>0.84</v>
      </c>
      <c r="J1974" s="41">
        <v>1</v>
      </c>
      <c r="K1974" s="41">
        <v>1</v>
      </c>
      <c r="L1974" s="41"/>
      <c r="M1974" s="37">
        <v>78536</v>
      </c>
      <c r="N1974" s="125" t="s">
        <v>285</v>
      </c>
    </row>
    <row r="1975" spans="1:14" x14ac:dyDescent="0.4">
      <c r="A1975" s="40" t="str">
        <f t="shared" si="30"/>
        <v>78537 HIDALGO</v>
      </c>
      <c r="B1975" s="38">
        <v>0.79</v>
      </c>
      <c r="C1975" s="38">
        <v>0.79</v>
      </c>
      <c r="D1975" s="39">
        <v>1.1839999999999999</v>
      </c>
      <c r="E1975" s="39">
        <v>0.85799999999999998</v>
      </c>
      <c r="F1975" s="39">
        <v>1</v>
      </c>
      <c r="G1975" s="126">
        <v>1.139</v>
      </c>
      <c r="H1975" s="38">
        <v>2.895</v>
      </c>
      <c r="I1975" s="38">
        <v>2.605</v>
      </c>
      <c r="J1975" s="41">
        <v>1</v>
      </c>
      <c r="K1975" s="41">
        <v>1</v>
      </c>
      <c r="L1975" s="41"/>
      <c r="M1975" s="37">
        <v>78537</v>
      </c>
      <c r="N1975" s="125" t="s">
        <v>287</v>
      </c>
    </row>
    <row r="1976" spans="1:14" x14ac:dyDescent="0.4">
      <c r="A1976" s="40" t="str">
        <f t="shared" si="30"/>
        <v>78538 HIDALGO</v>
      </c>
      <c r="B1976" s="38">
        <v>0.79</v>
      </c>
      <c r="C1976" s="38">
        <v>0.79</v>
      </c>
      <c r="D1976" s="39">
        <v>1.1839999999999999</v>
      </c>
      <c r="E1976" s="39">
        <v>0.85799999999999998</v>
      </c>
      <c r="F1976" s="39">
        <v>1</v>
      </c>
      <c r="G1976" s="126">
        <v>1.139</v>
      </c>
      <c r="H1976" s="38">
        <v>2.895</v>
      </c>
      <c r="I1976" s="38">
        <v>2.605</v>
      </c>
      <c r="J1976" s="41">
        <v>1</v>
      </c>
      <c r="K1976" s="41">
        <v>1</v>
      </c>
      <c r="L1976" s="41"/>
      <c r="M1976" s="37">
        <v>78538</v>
      </c>
      <c r="N1976" s="125" t="s">
        <v>287</v>
      </c>
    </row>
    <row r="1977" spans="1:14" x14ac:dyDescent="0.4">
      <c r="A1977" s="40" t="str">
        <f t="shared" si="30"/>
        <v>78539 HIDALGO</v>
      </c>
      <c r="B1977" s="38">
        <v>0.79</v>
      </c>
      <c r="C1977" s="38">
        <v>0.79</v>
      </c>
      <c r="D1977" s="39">
        <v>1.1839999999999999</v>
      </c>
      <c r="E1977" s="39">
        <v>0.85799999999999998</v>
      </c>
      <c r="F1977" s="39">
        <v>1</v>
      </c>
      <c r="G1977" s="126">
        <v>1.139</v>
      </c>
      <c r="H1977" s="38">
        <v>2.895</v>
      </c>
      <c r="I1977" s="38">
        <v>2.605</v>
      </c>
      <c r="J1977" s="41">
        <v>1</v>
      </c>
      <c r="K1977" s="41">
        <v>1</v>
      </c>
      <c r="L1977" s="41"/>
      <c r="M1977" s="37">
        <v>78539</v>
      </c>
      <c r="N1977" s="125" t="s">
        <v>287</v>
      </c>
    </row>
    <row r="1978" spans="1:14" x14ac:dyDescent="0.4">
      <c r="A1978" s="40" t="str">
        <f t="shared" si="30"/>
        <v>78541 HIDALGO</v>
      </c>
      <c r="B1978" s="38">
        <v>0.79</v>
      </c>
      <c r="C1978" s="38">
        <v>0.79</v>
      </c>
      <c r="D1978" s="39">
        <v>1.1839999999999999</v>
      </c>
      <c r="E1978" s="39">
        <v>0.85799999999999998</v>
      </c>
      <c r="F1978" s="39">
        <v>1</v>
      </c>
      <c r="G1978" s="126">
        <v>1.139</v>
      </c>
      <c r="H1978" s="38">
        <v>2.895</v>
      </c>
      <c r="I1978" s="38">
        <v>2.605</v>
      </c>
      <c r="J1978" s="41">
        <v>1</v>
      </c>
      <c r="K1978" s="41">
        <v>1</v>
      </c>
      <c r="L1978" s="41"/>
      <c r="M1978" s="37">
        <v>78541</v>
      </c>
      <c r="N1978" s="125" t="s">
        <v>287</v>
      </c>
    </row>
    <row r="1979" spans="1:14" x14ac:dyDescent="0.4">
      <c r="A1979" s="40" t="str">
        <f t="shared" si="30"/>
        <v>78542 HIDALGO</v>
      </c>
      <c r="B1979" s="38">
        <v>0.79</v>
      </c>
      <c r="C1979" s="38">
        <v>0.79</v>
      </c>
      <c r="D1979" s="39">
        <v>1.1839999999999999</v>
      </c>
      <c r="E1979" s="39">
        <v>0.85799999999999998</v>
      </c>
      <c r="F1979" s="39">
        <v>1</v>
      </c>
      <c r="G1979" s="126">
        <v>1.139</v>
      </c>
      <c r="H1979" s="38">
        <v>2.895</v>
      </c>
      <c r="I1979" s="38">
        <v>2.605</v>
      </c>
      <c r="J1979" s="41">
        <v>1</v>
      </c>
      <c r="K1979" s="41">
        <v>1</v>
      </c>
      <c r="L1979" s="41"/>
      <c r="M1979" s="37">
        <v>78542</v>
      </c>
      <c r="N1979" s="125" t="s">
        <v>287</v>
      </c>
    </row>
    <row r="1980" spans="1:14" x14ac:dyDescent="0.4">
      <c r="A1980" s="40" t="str">
        <f t="shared" si="30"/>
        <v>78547 STARR</v>
      </c>
      <c r="B1980" s="38">
        <v>0.68500000000000005</v>
      </c>
      <c r="C1980" s="38">
        <v>0.68500000000000005</v>
      </c>
      <c r="D1980" s="39">
        <v>0.80600000000000005</v>
      </c>
      <c r="E1980" s="39">
        <v>0.69</v>
      </c>
      <c r="F1980" s="39">
        <v>1</v>
      </c>
      <c r="G1980" s="126">
        <v>0.95799999999999996</v>
      </c>
      <c r="H1980" s="38">
        <v>0.93500000000000005</v>
      </c>
      <c r="I1980" s="38">
        <v>0.84</v>
      </c>
      <c r="J1980" s="41">
        <v>1</v>
      </c>
      <c r="K1980" s="41">
        <v>1</v>
      </c>
      <c r="L1980" s="41"/>
      <c r="M1980" s="37">
        <v>78547</v>
      </c>
      <c r="N1980" s="125" t="s">
        <v>285</v>
      </c>
    </row>
    <row r="1981" spans="1:14" x14ac:dyDescent="0.4">
      <c r="A1981" s="40" t="str">
        <f t="shared" si="30"/>
        <v>78548 STARR</v>
      </c>
      <c r="B1981" s="38">
        <v>0.68500000000000005</v>
      </c>
      <c r="C1981" s="38">
        <v>0.68500000000000005</v>
      </c>
      <c r="D1981" s="39">
        <v>0.80600000000000005</v>
      </c>
      <c r="E1981" s="39">
        <v>0.69</v>
      </c>
      <c r="F1981" s="39">
        <v>1</v>
      </c>
      <c r="G1981" s="126">
        <v>0.95799999999999996</v>
      </c>
      <c r="H1981" s="38">
        <v>0.93500000000000005</v>
      </c>
      <c r="I1981" s="38">
        <v>0.84</v>
      </c>
      <c r="J1981" s="41">
        <v>1</v>
      </c>
      <c r="K1981" s="41">
        <v>1</v>
      </c>
      <c r="L1981" s="41"/>
      <c r="M1981" s="37">
        <v>78548</v>
      </c>
      <c r="N1981" s="125" t="s">
        <v>285</v>
      </c>
    </row>
    <row r="1982" spans="1:14" x14ac:dyDescent="0.4">
      <c r="A1982" s="40" t="str">
        <f t="shared" si="30"/>
        <v>78549 HIDALGO</v>
      </c>
      <c r="B1982" s="38">
        <v>0.79</v>
      </c>
      <c r="C1982" s="38">
        <v>0.79</v>
      </c>
      <c r="D1982" s="39">
        <v>1.1839999999999999</v>
      </c>
      <c r="E1982" s="39">
        <v>0.85799999999999998</v>
      </c>
      <c r="F1982" s="39">
        <v>1</v>
      </c>
      <c r="G1982" s="126">
        <v>1.139</v>
      </c>
      <c r="H1982" s="38">
        <v>2.895</v>
      </c>
      <c r="I1982" s="38">
        <v>2.605</v>
      </c>
      <c r="J1982" s="41">
        <v>1</v>
      </c>
      <c r="K1982" s="41">
        <v>1</v>
      </c>
      <c r="L1982" s="41"/>
      <c r="M1982" s="37">
        <v>78549</v>
      </c>
      <c r="N1982" s="125" t="s">
        <v>287</v>
      </c>
    </row>
    <row r="1983" spans="1:14" x14ac:dyDescent="0.4">
      <c r="A1983" s="40" t="str">
        <f t="shared" si="30"/>
        <v>78550 CAMERON</v>
      </c>
      <c r="B1983" s="38">
        <v>0.74</v>
      </c>
      <c r="C1983" s="38">
        <v>0.74</v>
      </c>
      <c r="D1983" s="39">
        <v>0.86599999999999999</v>
      </c>
      <c r="E1983" s="39">
        <v>0.871</v>
      </c>
      <c r="F1983" s="39">
        <v>1</v>
      </c>
      <c r="G1983" s="126">
        <v>1.139</v>
      </c>
      <c r="H1983" s="38">
        <v>2.93</v>
      </c>
      <c r="I1983" s="38">
        <v>2.6349999999999998</v>
      </c>
      <c r="J1983" s="41">
        <v>1</v>
      </c>
      <c r="K1983" s="41">
        <v>1</v>
      </c>
      <c r="L1983" s="41"/>
      <c r="M1983" s="37">
        <v>78550</v>
      </c>
      <c r="N1983" s="125" t="s">
        <v>288</v>
      </c>
    </row>
    <row r="1984" spans="1:14" x14ac:dyDescent="0.4">
      <c r="A1984" s="40" t="str">
        <f t="shared" si="30"/>
        <v>78552 CAMERON</v>
      </c>
      <c r="B1984" s="38">
        <v>0.74</v>
      </c>
      <c r="C1984" s="38">
        <v>0.74</v>
      </c>
      <c r="D1984" s="39">
        <v>0.86599999999999999</v>
      </c>
      <c r="E1984" s="39">
        <v>0.871</v>
      </c>
      <c r="F1984" s="39">
        <v>1</v>
      </c>
      <c r="G1984" s="126">
        <v>1.139</v>
      </c>
      <c r="H1984" s="38">
        <v>2.93</v>
      </c>
      <c r="I1984" s="38">
        <v>2.6349999999999998</v>
      </c>
      <c r="J1984" s="41">
        <v>1</v>
      </c>
      <c r="K1984" s="41">
        <v>1</v>
      </c>
      <c r="L1984" s="41"/>
      <c r="M1984" s="37">
        <v>78552</v>
      </c>
      <c r="N1984" s="125" t="s">
        <v>288</v>
      </c>
    </row>
    <row r="1985" spans="1:14" x14ac:dyDescent="0.4">
      <c r="A1985" s="40" t="str">
        <f t="shared" si="30"/>
        <v>78557 HIDALGO</v>
      </c>
      <c r="B1985" s="38">
        <v>0.79</v>
      </c>
      <c r="C1985" s="38">
        <v>0.79</v>
      </c>
      <c r="D1985" s="39">
        <v>1.1839999999999999</v>
      </c>
      <c r="E1985" s="39">
        <v>0.85799999999999998</v>
      </c>
      <c r="F1985" s="39">
        <v>1</v>
      </c>
      <c r="G1985" s="126">
        <v>1.139</v>
      </c>
      <c r="H1985" s="38">
        <v>2.895</v>
      </c>
      <c r="I1985" s="38">
        <v>2.605</v>
      </c>
      <c r="J1985" s="41">
        <v>1</v>
      </c>
      <c r="K1985" s="41">
        <v>1</v>
      </c>
      <c r="L1985" s="41"/>
      <c r="M1985" s="37">
        <v>78557</v>
      </c>
      <c r="N1985" s="125" t="s">
        <v>287</v>
      </c>
    </row>
    <row r="1986" spans="1:14" x14ac:dyDescent="0.4">
      <c r="A1986" s="40" t="str">
        <f t="shared" si="30"/>
        <v>78559 CAMERON</v>
      </c>
      <c r="B1986" s="38">
        <v>0.76</v>
      </c>
      <c r="C1986" s="38">
        <v>0.76</v>
      </c>
      <c r="D1986" s="39">
        <v>0.86599999999999999</v>
      </c>
      <c r="E1986" s="39">
        <v>0.871</v>
      </c>
      <c r="F1986" s="39">
        <v>1</v>
      </c>
      <c r="G1986" s="126">
        <v>1.139</v>
      </c>
      <c r="H1986" s="38">
        <v>2.915</v>
      </c>
      <c r="I1986" s="38">
        <v>2.625</v>
      </c>
      <c r="J1986" s="41">
        <v>1</v>
      </c>
      <c r="K1986" s="41">
        <v>1</v>
      </c>
      <c r="L1986" s="41"/>
      <c r="M1986" s="37">
        <v>78559</v>
      </c>
      <c r="N1986" s="125" t="s">
        <v>288</v>
      </c>
    </row>
    <row r="1987" spans="1:14" x14ac:dyDescent="0.4">
      <c r="A1987" s="40" t="str">
        <f t="shared" si="30"/>
        <v>78560 HIDALGO</v>
      </c>
      <c r="B1987" s="38">
        <v>0.79</v>
      </c>
      <c r="C1987" s="38">
        <v>0.79</v>
      </c>
      <c r="D1987" s="39">
        <v>1.1839999999999999</v>
      </c>
      <c r="E1987" s="39">
        <v>0.85799999999999998</v>
      </c>
      <c r="F1987" s="39">
        <v>1</v>
      </c>
      <c r="G1987" s="126">
        <v>1.139</v>
      </c>
      <c r="H1987" s="38">
        <v>2.895</v>
      </c>
      <c r="I1987" s="38">
        <v>2.605</v>
      </c>
      <c r="J1987" s="41">
        <v>1</v>
      </c>
      <c r="K1987" s="41">
        <v>1</v>
      </c>
      <c r="L1987" s="41"/>
      <c r="M1987" s="37">
        <v>78560</v>
      </c>
      <c r="N1987" s="125" t="s">
        <v>287</v>
      </c>
    </row>
    <row r="1988" spans="1:14" x14ac:dyDescent="0.4">
      <c r="A1988" s="40" t="str">
        <f t="shared" si="30"/>
        <v>78563 HIDALGO</v>
      </c>
      <c r="B1988" s="38">
        <v>0.79</v>
      </c>
      <c r="C1988" s="38">
        <v>0.79</v>
      </c>
      <c r="D1988" s="39">
        <v>1.1839999999999999</v>
      </c>
      <c r="E1988" s="39">
        <v>0.85799999999999998</v>
      </c>
      <c r="F1988" s="39">
        <v>1</v>
      </c>
      <c r="G1988" s="126">
        <v>1.139</v>
      </c>
      <c r="H1988" s="38">
        <v>2.895</v>
      </c>
      <c r="I1988" s="38">
        <v>2.605</v>
      </c>
      <c r="J1988" s="41">
        <v>1</v>
      </c>
      <c r="K1988" s="41">
        <v>1</v>
      </c>
      <c r="L1988" s="41"/>
      <c r="M1988" s="37">
        <v>78563</v>
      </c>
      <c r="N1988" s="125" t="s">
        <v>287</v>
      </c>
    </row>
    <row r="1989" spans="1:14" x14ac:dyDescent="0.4">
      <c r="A1989" s="40" t="str">
        <f t="shared" si="30"/>
        <v>78563 STARR</v>
      </c>
      <c r="B1989" s="38">
        <v>0.68500000000000005</v>
      </c>
      <c r="C1989" s="38">
        <v>0.68500000000000005</v>
      </c>
      <c r="D1989" s="39">
        <v>0.80600000000000005</v>
      </c>
      <c r="E1989" s="39">
        <v>0.69</v>
      </c>
      <c r="F1989" s="39">
        <v>1</v>
      </c>
      <c r="G1989" s="126">
        <v>0.95799999999999996</v>
      </c>
      <c r="H1989" s="38">
        <v>0.93500000000000005</v>
      </c>
      <c r="I1989" s="38">
        <v>0.84</v>
      </c>
      <c r="J1989" s="41">
        <v>1</v>
      </c>
      <c r="K1989" s="41">
        <v>1</v>
      </c>
      <c r="L1989" s="41"/>
      <c r="M1989" s="37">
        <v>78563</v>
      </c>
      <c r="N1989" s="125" t="s">
        <v>285</v>
      </c>
    </row>
    <row r="1990" spans="1:14" x14ac:dyDescent="0.4">
      <c r="A1990" s="40" t="str">
        <f t="shared" si="30"/>
        <v>78566 CAMERON</v>
      </c>
      <c r="B1990" s="38">
        <v>0.74</v>
      </c>
      <c r="C1990" s="38">
        <v>0.74</v>
      </c>
      <c r="D1990" s="39">
        <v>0.86599999999999999</v>
      </c>
      <c r="E1990" s="39">
        <v>0.871</v>
      </c>
      <c r="F1990" s="39">
        <v>1</v>
      </c>
      <c r="G1990" s="126">
        <v>1.139</v>
      </c>
      <c r="H1990" s="38">
        <v>2.93</v>
      </c>
      <c r="I1990" s="38">
        <v>2.6349999999999998</v>
      </c>
      <c r="J1990" s="41">
        <v>1</v>
      </c>
      <c r="K1990" s="41">
        <v>1</v>
      </c>
      <c r="L1990" s="41"/>
      <c r="M1990" s="37">
        <v>78566</v>
      </c>
      <c r="N1990" s="125" t="s">
        <v>288</v>
      </c>
    </row>
    <row r="1991" spans="1:14" x14ac:dyDescent="0.4">
      <c r="A1991" s="40" t="str">
        <f t="shared" si="30"/>
        <v>78569 CAMERON</v>
      </c>
      <c r="B1991" s="38">
        <v>0.74</v>
      </c>
      <c r="C1991" s="38">
        <v>0.74</v>
      </c>
      <c r="D1991" s="39">
        <v>0.86599999999999999</v>
      </c>
      <c r="E1991" s="39">
        <v>0.871</v>
      </c>
      <c r="F1991" s="39">
        <v>1</v>
      </c>
      <c r="G1991" s="126">
        <v>1.139</v>
      </c>
      <c r="H1991" s="38">
        <v>2.93</v>
      </c>
      <c r="I1991" s="38">
        <v>2.6349999999999998</v>
      </c>
      <c r="J1991" s="41">
        <v>1</v>
      </c>
      <c r="K1991" s="41">
        <v>1</v>
      </c>
      <c r="L1991" s="41"/>
      <c r="M1991" s="37">
        <v>78569</v>
      </c>
      <c r="N1991" s="125" t="s">
        <v>288</v>
      </c>
    </row>
    <row r="1992" spans="1:14" x14ac:dyDescent="0.4">
      <c r="A1992" s="40" t="str">
        <f t="shared" ref="A1992:A2055" si="31">M1992&amp;" "&amp;N1992</f>
        <v>78569 HIDALGO</v>
      </c>
      <c r="B1992" s="38">
        <v>0.79</v>
      </c>
      <c r="C1992" s="38">
        <v>0.79</v>
      </c>
      <c r="D1992" s="39">
        <v>1.1839999999999999</v>
      </c>
      <c r="E1992" s="39">
        <v>0.85799999999999998</v>
      </c>
      <c r="F1992" s="39">
        <v>1</v>
      </c>
      <c r="G1992" s="126">
        <v>1.139</v>
      </c>
      <c r="H1992" s="38">
        <v>2.895</v>
      </c>
      <c r="I1992" s="38">
        <v>2.605</v>
      </c>
      <c r="J1992" s="41">
        <v>1</v>
      </c>
      <c r="K1992" s="41">
        <v>1</v>
      </c>
      <c r="L1992" s="41"/>
      <c r="M1992" s="37">
        <v>78569</v>
      </c>
      <c r="N1992" s="125" t="s">
        <v>287</v>
      </c>
    </row>
    <row r="1993" spans="1:14" x14ac:dyDescent="0.4">
      <c r="A1993" s="40" t="str">
        <f t="shared" si="31"/>
        <v>78569 WILLACY</v>
      </c>
      <c r="B1993" s="38">
        <v>0.68500000000000005</v>
      </c>
      <c r="C1993" s="38">
        <v>0.68500000000000005</v>
      </c>
      <c r="D1993" s="39">
        <v>0.68799999999999994</v>
      </c>
      <c r="E1993" s="39">
        <v>0.66400000000000003</v>
      </c>
      <c r="F1993" s="39">
        <v>1</v>
      </c>
      <c r="G1993" s="126">
        <v>0.93899999999999995</v>
      </c>
      <c r="H1993" s="38">
        <v>2.88</v>
      </c>
      <c r="I1993" s="38">
        <v>2.59</v>
      </c>
      <c r="J1993" s="41">
        <v>1</v>
      </c>
      <c r="K1993" s="41">
        <v>1</v>
      </c>
      <c r="L1993" s="41"/>
      <c r="M1993" s="37">
        <v>78569</v>
      </c>
      <c r="N1993" s="125" t="s">
        <v>289</v>
      </c>
    </row>
    <row r="1994" spans="1:14" x14ac:dyDescent="0.4">
      <c r="A1994" s="40" t="str">
        <f t="shared" si="31"/>
        <v>78570 HIDALGO</v>
      </c>
      <c r="B1994" s="38">
        <v>0.79</v>
      </c>
      <c r="C1994" s="38">
        <v>0.79</v>
      </c>
      <c r="D1994" s="39">
        <v>1.1839999999999999</v>
      </c>
      <c r="E1994" s="39">
        <v>0.85799999999999998</v>
      </c>
      <c r="F1994" s="39">
        <v>1</v>
      </c>
      <c r="G1994" s="126">
        <v>1.139</v>
      </c>
      <c r="H1994" s="38">
        <v>2.895</v>
      </c>
      <c r="I1994" s="38">
        <v>2.605</v>
      </c>
      <c r="J1994" s="41">
        <v>1</v>
      </c>
      <c r="K1994" s="41">
        <v>1</v>
      </c>
      <c r="L1994" s="41"/>
      <c r="M1994" s="37">
        <v>78570</v>
      </c>
      <c r="N1994" s="125" t="s">
        <v>287</v>
      </c>
    </row>
    <row r="1995" spans="1:14" x14ac:dyDescent="0.4">
      <c r="A1995" s="40" t="str">
        <f t="shared" si="31"/>
        <v>78572 HIDALGO</v>
      </c>
      <c r="B1995" s="38">
        <v>0.79</v>
      </c>
      <c r="C1995" s="38">
        <v>0.79</v>
      </c>
      <c r="D1995" s="39">
        <v>1.1839999999999999</v>
      </c>
      <c r="E1995" s="39">
        <v>0.85799999999999998</v>
      </c>
      <c r="F1995" s="39">
        <v>1</v>
      </c>
      <c r="G1995" s="126">
        <v>1.139</v>
      </c>
      <c r="H1995" s="38">
        <v>2.895</v>
      </c>
      <c r="I1995" s="38">
        <v>2.605</v>
      </c>
      <c r="J1995" s="41">
        <v>1</v>
      </c>
      <c r="K1995" s="41">
        <v>1</v>
      </c>
      <c r="L1995" s="41"/>
      <c r="M1995" s="37">
        <v>78572</v>
      </c>
      <c r="N1995" s="125" t="s">
        <v>287</v>
      </c>
    </row>
    <row r="1996" spans="1:14" x14ac:dyDescent="0.4">
      <c r="A1996" s="40" t="str">
        <f t="shared" si="31"/>
        <v>78573 HIDALGO</v>
      </c>
      <c r="B1996" s="38">
        <v>0.79</v>
      </c>
      <c r="C1996" s="38">
        <v>0.79</v>
      </c>
      <c r="D1996" s="39">
        <v>1.1839999999999999</v>
      </c>
      <c r="E1996" s="39">
        <v>0.85799999999999998</v>
      </c>
      <c r="F1996" s="39">
        <v>1</v>
      </c>
      <c r="G1996" s="126">
        <v>1.139</v>
      </c>
      <c r="H1996" s="38">
        <v>2.895</v>
      </c>
      <c r="I1996" s="38">
        <v>2.605</v>
      </c>
      <c r="J1996" s="41">
        <v>1</v>
      </c>
      <c r="K1996" s="41">
        <v>1</v>
      </c>
      <c r="L1996" s="41"/>
      <c r="M1996" s="37">
        <v>78573</v>
      </c>
      <c r="N1996" s="125" t="s">
        <v>287</v>
      </c>
    </row>
    <row r="1997" spans="1:14" x14ac:dyDescent="0.4">
      <c r="A1997" s="40" t="str">
        <f t="shared" si="31"/>
        <v>78574 HIDALGO</v>
      </c>
      <c r="B1997" s="38">
        <v>0.79</v>
      </c>
      <c r="C1997" s="38">
        <v>0.79</v>
      </c>
      <c r="D1997" s="39">
        <v>1.1839999999999999</v>
      </c>
      <c r="E1997" s="39">
        <v>0.85799999999999998</v>
      </c>
      <c r="F1997" s="39">
        <v>1</v>
      </c>
      <c r="G1997" s="126">
        <v>1.139</v>
      </c>
      <c r="H1997" s="38">
        <v>2.895</v>
      </c>
      <c r="I1997" s="38">
        <v>2.605</v>
      </c>
      <c r="J1997" s="41">
        <v>1</v>
      </c>
      <c r="K1997" s="41">
        <v>1</v>
      </c>
      <c r="L1997" s="41"/>
      <c r="M1997" s="37">
        <v>78574</v>
      </c>
      <c r="N1997" s="125" t="s">
        <v>287</v>
      </c>
    </row>
    <row r="1998" spans="1:14" x14ac:dyDescent="0.4">
      <c r="A1998" s="40" t="str">
        <f t="shared" si="31"/>
        <v>78575 CAMERON</v>
      </c>
      <c r="B1998" s="38">
        <v>0.76</v>
      </c>
      <c r="C1998" s="38">
        <v>0.76</v>
      </c>
      <c r="D1998" s="39">
        <v>0.86599999999999999</v>
      </c>
      <c r="E1998" s="39">
        <v>0.871</v>
      </c>
      <c r="F1998" s="39">
        <v>1</v>
      </c>
      <c r="G1998" s="126">
        <v>1.139</v>
      </c>
      <c r="H1998" s="38">
        <v>2.915</v>
      </c>
      <c r="I1998" s="38">
        <v>2.625</v>
      </c>
      <c r="J1998" s="41">
        <v>1</v>
      </c>
      <c r="K1998" s="41">
        <v>1</v>
      </c>
      <c r="L1998" s="41"/>
      <c r="M1998" s="37">
        <v>78575</v>
      </c>
      <c r="N1998" s="125" t="s">
        <v>288</v>
      </c>
    </row>
    <row r="1999" spans="1:14" x14ac:dyDescent="0.4">
      <c r="A1999" s="40" t="str">
        <f t="shared" si="31"/>
        <v>78576 HIDALGO</v>
      </c>
      <c r="B1999" s="38">
        <v>0.79</v>
      </c>
      <c r="C1999" s="38">
        <v>0.79</v>
      </c>
      <c r="D1999" s="39">
        <v>1.1839999999999999</v>
      </c>
      <c r="E1999" s="39">
        <v>0.85799999999999998</v>
      </c>
      <c r="F1999" s="39">
        <v>1</v>
      </c>
      <c r="G1999" s="126">
        <v>1.139</v>
      </c>
      <c r="H1999" s="38">
        <v>2.895</v>
      </c>
      <c r="I1999" s="38">
        <v>2.605</v>
      </c>
      <c r="J1999" s="41">
        <v>1</v>
      </c>
      <c r="K1999" s="41">
        <v>1</v>
      </c>
      <c r="L1999" s="41"/>
      <c r="M1999" s="37">
        <v>78576</v>
      </c>
      <c r="N1999" s="125" t="s">
        <v>287</v>
      </c>
    </row>
    <row r="2000" spans="1:14" x14ac:dyDescent="0.4">
      <c r="A2000" s="40" t="str">
        <f t="shared" si="31"/>
        <v>78577 HIDALGO</v>
      </c>
      <c r="B2000" s="38">
        <v>0.79</v>
      </c>
      <c r="C2000" s="38">
        <v>0.79</v>
      </c>
      <c r="D2000" s="39">
        <v>1.1839999999999999</v>
      </c>
      <c r="E2000" s="39">
        <v>0.85799999999999998</v>
      </c>
      <c r="F2000" s="39">
        <v>1</v>
      </c>
      <c r="G2000" s="126">
        <v>1.139</v>
      </c>
      <c r="H2000" s="38">
        <v>2.895</v>
      </c>
      <c r="I2000" s="38">
        <v>2.605</v>
      </c>
      <c r="J2000" s="41">
        <v>1</v>
      </c>
      <c r="K2000" s="41">
        <v>1</v>
      </c>
      <c r="L2000" s="41"/>
      <c r="M2000" s="37">
        <v>78577</v>
      </c>
      <c r="N2000" s="125" t="s">
        <v>287</v>
      </c>
    </row>
    <row r="2001" spans="1:14" x14ac:dyDescent="0.4">
      <c r="A2001" s="40" t="str">
        <f t="shared" si="31"/>
        <v>78578 CAMERON</v>
      </c>
      <c r="B2001" s="38">
        <v>0.76</v>
      </c>
      <c r="C2001" s="38">
        <v>0.76</v>
      </c>
      <c r="D2001" s="39">
        <v>0.86599999999999999</v>
      </c>
      <c r="E2001" s="39">
        <v>0.871</v>
      </c>
      <c r="F2001" s="39">
        <v>1</v>
      </c>
      <c r="G2001" s="126">
        <v>1.139</v>
      </c>
      <c r="H2001" s="38">
        <v>2.915</v>
      </c>
      <c r="I2001" s="38">
        <v>2.625</v>
      </c>
      <c r="J2001" s="41">
        <v>1</v>
      </c>
      <c r="K2001" s="41">
        <v>1</v>
      </c>
      <c r="L2001" s="41"/>
      <c r="M2001" s="37">
        <v>78578</v>
      </c>
      <c r="N2001" s="125" t="s">
        <v>288</v>
      </c>
    </row>
    <row r="2002" spans="1:14" x14ac:dyDescent="0.4">
      <c r="A2002" s="40" t="str">
        <f t="shared" si="31"/>
        <v>78580 WILLACY</v>
      </c>
      <c r="B2002" s="38">
        <v>0.68500000000000005</v>
      </c>
      <c r="C2002" s="38">
        <v>0.68500000000000005</v>
      </c>
      <c r="D2002" s="39">
        <v>0.68799999999999994</v>
      </c>
      <c r="E2002" s="39">
        <v>0.66400000000000003</v>
      </c>
      <c r="F2002" s="39">
        <v>1</v>
      </c>
      <c r="G2002" s="126">
        <v>0.93899999999999995</v>
      </c>
      <c r="H2002" s="38">
        <v>2.88</v>
      </c>
      <c r="I2002" s="38">
        <v>2.59</v>
      </c>
      <c r="J2002" s="41">
        <v>1</v>
      </c>
      <c r="K2002" s="41">
        <v>1</v>
      </c>
      <c r="L2002" s="41"/>
      <c r="M2002" s="37">
        <v>78580</v>
      </c>
      <c r="N2002" s="125" t="s">
        <v>289</v>
      </c>
    </row>
    <row r="2003" spans="1:14" x14ac:dyDescent="0.4">
      <c r="A2003" s="40" t="str">
        <f t="shared" si="31"/>
        <v>78582 STARR</v>
      </c>
      <c r="B2003" s="38">
        <v>0.68500000000000005</v>
      </c>
      <c r="C2003" s="38">
        <v>0.68500000000000005</v>
      </c>
      <c r="D2003" s="39">
        <v>0.80600000000000005</v>
      </c>
      <c r="E2003" s="39">
        <v>0.69</v>
      </c>
      <c r="F2003" s="39">
        <v>1</v>
      </c>
      <c r="G2003" s="126">
        <v>0.95799999999999996</v>
      </c>
      <c r="H2003" s="38">
        <v>0.93500000000000005</v>
      </c>
      <c r="I2003" s="38">
        <v>0.84</v>
      </c>
      <c r="J2003" s="41">
        <v>1</v>
      </c>
      <c r="K2003" s="41">
        <v>1</v>
      </c>
      <c r="L2003" s="41"/>
      <c r="M2003" s="37">
        <v>78582</v>
      </c>
      <c r="N2003" s="125" t="s">
        <v>285</v>
      </c>
    </row>
    <row r="2004" spans="1:14" x14ac:dyDescent="0.4">
      <c r="A2004" s="40" t="str">
        <f t="shared" si="31"/>
        <v>78583 CAMERON</v>
      </c>
      <c r="B2004" s="38">
        <v>0.76</v>
      </c>
      <c r="C2004" s="38">
        <v>0.76</v>
      </c>
      <c r="D2004" s="39">
        <v>0.86599999999999999</v>
      </c>
      <c r="E2004" s="39">
        <v>0.871</v>
      </c>
      <c r="F2004" s="39">
        <v>1</v>
      </c>
      <c r="G2004" s="126">
        <v>1.139</v>
      </c>
      <c r="H2004" s="38">
        <v>2.915</v>
      </c>
      <c r="I2004" s="38">
        <v>2.625</v>
      </c>
      <c r="J2004" s="41">
        <v>1</v>
      </c>
      <c r="K2004" s="41">
        <v>1</v>
      </c>
      <c r="L2004" s="41"/>
      <c r="M2004" s="37">
        <v>78583</v>
      </c>
      <c r="N2004" s="125" t="s">
        <v>288</v>
      </c>
    </row>
    <row r="2005" spans="1:14" x14ac:dyDescent="0.4">
      <c r="A2005" s="40" t="str">
        <f t="shared" si="31"/>
        <v>78584 STARR</v>
      </c>
      <c r="B2005" s="38">
        <v>0.68500000000000005</v>
      </c>
      <c r="C2005" s="38">
        <v>0.68500000000000005</v>
      </c>
      <c r="D2005" s="39">
        <v>0.80600000000000005</v>
      </c>
      <c r="E2005" s="39">
        <v>0.69</v>
      </c>
      <c r="F2005" s="39">
        <v>1</v>
      </c>
      <c r="G2005" s="126">
        <v>0.95799999999999996</v>
      </c>
      <c r="H2005" s="38">
        <v>0.93500000000000005</v>
      </c>
      <c r="I2005" s="38">
        <v>0.84</v>
      </c>
      <c r="J2005" s="41">
        <v>1</v>
      </c>
      <c r="K2005" s="41">
        <v>1</v>
      </c>
      <c r="L2005" s="41"/>
      <c r="M2005" s="37">
        <v>78584</v>
      </c>
      <c r="N2005" s="125" t="s">
        <v>285</v>
      </c>
    </row>
    <row r="2006" spans="1:14" x14ac:dyDescent="0.4">
      <c r="A2006" s="40" t="str">
        <f t="shared" si="31"/>
        <v>78586 CAMERON</v>
      </c>
      <c r="B2006" s="38">
        <v>0.76</v>
      </c>
      <c r="C2006" s="38">
        <v>0.76</v>
      </c>
      <c r="D2006" s="39">
        <v>0.86599999999999999</v>
      </c>
      <c r="E2006" s="39">
        <v>0.871</v>
      </c>
      <c r="F2006" s="39">
        <v>1</v>
      </c>
      <c r="G2006" s="126">
        <v>1.139</v>
      </c>
      <c r="H2006" s="38">
        <v>2.915</v>
      </c>
      <c r="I2006" s="38">
        <v>2.625</v>
      </c>
      <c r="J2006" s="41">
        <v>1</v>
      </c>
      <c r="K2006" s="41">
        <v>1</v>
      </c>
      <c r="L2006" s="41"/>
      <c r="M2006" s="37">
        <v>78586</v>
      </c>
      <c r="N2006" s="125" t="s">
        <v>288</v>
      </c>
    </row>
    <row r="2007" spans="1:14" x14ac:dyDescent="0.4">
      <c r="A2007" s="40" t="str">
        <f t="shared" si="31"/>
        <v>78588 STARR</v>
      </c>
      <c r="B2007" s="38">
        <v>0.68500000000000005</v>
      </c>
      <c r="C2007" s="38">
        <v>0.68500000000000005</v>
      </c>
      <c r="D2007" s="39">
        <v>0.80600000000000005</v>
      </c>
      <c r="E2007" s="39">
        <v>0.69</v>
      </c>
      <c r="F2007" s="39">
        <v>1</v>
      </c>
      <c r="G2007" s="126">
        <v>0.95799999999999996</v>
      </c>
      <c r="H2007" s="38">
        <v>0.93500000000000005</v>
      </c>
      <c r="I2007" s="38">
        <v>0.84</v>
      </c>
      <c r="J2007" s="41">
        <v>1</v>
      </c>
      <c r="K2007" s="41">
        <v>1</v>
      </c>
      <c r="L2007" s="41"/>
      <c r="M2007" s="37">
        <v>78588</v>
      </c>
      <c r="N2007" s="125" t="s">
        <v>285</v>
      </c>
    </row>
    <row r="2008" spans="1:14" x14ac:dyDescent="0.4">
      <c r="A2008" s="40" t="str">
        <f t="shared" si="31"/>
        <v>78589 HIDALGO</v>
      </c>
      <c r="B2008" s="38">
        <v>0.79</v>
      </c>
      <c r="C2008" s="38">
        <v>0.79</v>
      </c>
      <c r="D2008" s="39">
        <v>1.1839999999999999</v>
      </c>
      <c r="E2008" s="39">
        <v>0.85799999999999998</v>
      </c>
      <c r="F2008" s="39">
        <v>1</v>
      </c>
      <c r="G2008" s="126">
        <v>1.139</v>
      </c>
      <c r="H2008" s="38">
        <v>2.895</v>
      </c>
      <c r="I2008" s="38">
        <v>2.605</v>
      </c>
      <c r="J2008" s="41">
        <v>1</v>
      </c>
      <c r="K2008" s="41">
        <v>1</v>
      </c>
      <c r="L2008" s="41"/>
      <c r="M2008" s="37">
        <v>78589</v>
      </c>
      <c r="N2008" s="125" t="s">
        <v>287</v>
      </c>
    </row>
    <row r="2009" spans="1:14" x14ac:dyDescent="0.4">
      <c r="A2009" s="40" t="str">
        <f t="shared" si="31"/>
        <v>78590 WILLACY</v>
      </c>
      <c r="B2009" s="38">
        <v>0.68500000000000005</v>
      </c>
      <c r="C2009" s="38">
        <v>0.68500000000000005</v>
      </c>
      <c r="D2009" s="39">
        <v>0.68799999999999994</v>
      </c>
      <c r="E2009" s="39">
        <v>0.66400000000000003</v>
      </c>
      <c r="F2009" s="39">
        <v>1</v>
      </c>
      <c r="G2009" s="126">
        <v>0.93899999999999995</v>
      </c>
      <c r="H2009" s="38">
        <v>2.88</v>
      </c>
      <c r="I2009" s="38">
        <v>2.59</v>
      </c>
      <c r="J2009" s="41">
        <v>1</v>
      </c>
      <c r="K2009" s="41">
        <v>1</v>
      </c>
      <c r="L2009" s="41"/>
      <c r="M2009" s="37">
        <v>78590</v>
      </c>
      <c r="N2009" s="125" t="s">
        <v>289</v>
      </c>
    </row>
    <row r="2010" spans="1:14" x14ac:dyDescent="0.4">
      <c r="A2010" s="40" t="str">
        <f t="shared" si="31"/>
        <v>78591 STARR</v>
      </c>
      <c r="B2010" s="38">
        <v>0.68500000000000005</v>
      </c>
      <c r="C2010" s="38">
        <v>0.68500000000000005</v>
      </c>
      <c r="D2010" s="39">
        <v>0.80600000000000005</v>
      </c>
      <c r="E2010" s="39">
        <v>0.69</v>
      </c>
      <c r="F2010" s="39">
        <v>1</v>
      </c>
      <c r="G2010" s="126">
        <v>0.95799999999999996</v>
      </c>
      <c r="H2010" s="38">
        <v>0.93500000000000005</v>
      </c>
      <c r="I2010" s="38">
        <v>0.84</v>
      </c>
      <c r="J2010" s="41">
        <v>1</v>
      </c>
      <c r="K2010" s="41">
        <v>1</v>
      </c>
      <c r="L2010" s="41"/>
      <c r="M2010" s="37">
        <v>78591</v>
      </c>
      <c r="N2010" s="125" t="s">
        <v>285</v>
      </c>
    </row>
    <row r="2011" spans="1:14" x14ac:dyDescent="0.4">
      <c r="A2011" s="40" t="str">
        <f t="shared" si="31"/>
        <v>78593 CAMERON</v>
      </c>
      <c r="B2011" s="38">
        <v>0.74</v>
      </c>
      <c r="C2011" s="38">
        <v>0.74</v>
      </c>
      <c r="D2011" s="39">
        <v>0.86599999999999999</v>
      </c>
      <c r="E2011" s="39">
        <v>0.871</v>
      </c>
      <c r="F2011" s="39">
        <v>1</v>
      </c>
      <c r="G2011" s="126">
        <v>1.139</v>
      </c>
      <c r="H2011" s="38">
        <v>2.93</v>
      </c>
      <c r="I2011" s="38">
        <v>2.6349999999999998</v>
      </c>
      <c r="J2011" s="41">
        <v>1</v>
      </c>
      <c r="K2011" s="41">
        <v>1</v>
      </c>
      <c r="L2011" s="41"/>
      <c r="M2011" s="37">
        <v>78593</v>
      </c>
      <c r="N2011" s="125" t="s">
        <v>288</v>
      </c>
    </row>
    <row r="2012" spans="1:14" x14ac:dyDescent="0.4">
      <c r="A2012" s="40" t="str">
        <f t="shared" si="31"/>
        <v>78594 WILLACY</v>
      </c>
      <c r="B2012" s="38">
        <v>0.68500000000000005</v>
      </c>
      <c r="C2012" s="38">
        <v>0.68500000000000005</v>
      </c>
      <c r="D2012" s="39">
        <v>0.68799999999999994</v>
      </c>
      <c r="E2012" s="39">
        <v>0.66400000000000003</v>
      </c>
      <c r="F2012" s="39">
        <v>1</v>
      </c>
      <c r="G2012" s="126">
        <v>0.93899999999999995</v>
      </c>
      <c r="H2012" s="38">
        <v>2.88</v>
      </c>
      <c r="I2012" s="38">
        <v>2.59</v>
      </c>
      <c r="J2012" s="41">
        <v>1</v>
      </c>
      <c r="K2012" s="41">
        <v>1</v>
      </c>
      <c r="L2012" s="41"/>
      <c r="M2012" s="37">
        <v>78594</v>
      </c>
      <c r="N2012" s="125" t="s">
        <v>289</v>
      </c>
    </row>
    <row r="2013" spans="1:14" x14ac:dyDescent="0.4">
      <c r="A2013" s="40" t="str">
        <f t="shared" si="31"/>
        <v>78595 HIDALGO</v>
      </c>
      <c r="B2013" s="38">
        <v>0.79</v>
      </c>
      <c r="C2013" s="38">
        <v>0.79</v>
      </c>
      <c r="D2013" s="39">
        <v>1.1839999999999999</v>
      </c>
      <c r="E2013" s="39">
        <v>0.85799999999999998</v>
      </c>
      <c r="F2013" s="39">
        <v>1</v>
      </c>
      <c r="G2013" s="126">
        <v>1.139</v>
      </c>
      <c r="H2013" s="38">
        <v>2.895</v>
      </c>
      <c r="I2013" s="38">
        <v>2.605</v>
      </c>
      <c r="J2013" s="41">
        <v>1</v>
      </c>
      <c r="K2013" s="41">
        <v>1</v>
      </c>
      <c r="L2013" s="41"/>
      <c r="M2013" s="37">
        <v>78595</v>
      </c>
      <c r="N2013" s="125" t="s">
        <v>287</v>
      </c>
    </row>
    <row r="2014" spans="1:14" x14ac:dyDescent="0.4">
      <c r="A2014" s="40" t="str">
        <f t="shared" si="31"/>
        <v>78596 HIDALGO</v>
      </c>
      <c r="B2014" s="38">
        <v>0.79</v>
      </c>
      <c r="C2014" s="38">
        <v>0.79</v>
      </c>
      <c r="D2014" s="39">
        <v>1.1839999999999999</v>
      </c>
      <c r="E2014" s="39">
        <v>0.85799999999999998</v>
      </c>
      <c r="F2014" s="39">
        <v>1</v>
      </c>
      <c r="G2014" s="126">
        <v>1.139</v>
      </c>
      <c r="H2014" s="38">
        <v>2.895</v>
      </c>
      <c r="I2014" s="38">
        <v>2.605</v>
      </c>
      <c r="J2014" s="41">
        <v>1</v>
      </c>
      <c r="K2014" s="41">
        <v>1</v>
      </c>
      <c r="L2014" s="41"/>
      <c r="M2014" s="37">
        <v>78596</v>
      </c>
      <c r="N2014" s="125" t="s">
        <v>287</v>
      </c>
    </row>
    <row r="2015" spans="1:14" x14ac:dyDescent="0.4">
      <c r="A2015" s="40" t="str">
        <f t="shared" si="31"/>
        <v>78597 CAMERON</v>
      </c>
      <c r="B2015" s="38">
        <v>0.76</v>
      </c>
      <c r="C2015" s="38">
        <v>0.76</v>
      </c>
      <c r="D2015" s="39">
        <v>0.86599999999999999</v>
      </c>
      <c r="E2015" s="39">
        <v>0.871</v>
      </c>
      <c r="F2015" s="39">
        <v>1</v>
      </c>
      <c r="G2015" s="126">
        <v>1.139</v>
      </c>
      <c r="H2015" s="38">
        <v>2.915</v>
      </c>
      <c r="I2015" s="38">
        <v>2.625</v>
      </c>
      <c r="J2015" s="41">
        <v>1</v>
      </c>
      <c r="K2015" s="41">
        <v>1</v>
      </c>
      <c r="L2015" s="41"/>
      <c r="M2015" s="37">
        <v>78597</v>
      </c>
      <c r="N2015" s="125" t="s">
        <v>288</v>
      </c>
    </row>
    <row r="2016" spans="1:14" x14ac:dyDescent="0.4">
      <c r="A2016" s="40" t="str">
        <f t="shared" si="31"/>
        <v>78598 WILLACY</v>
      </c>
      <c r="B2016" s="38">
        <v>0.68500000000000005</v>
      </c>
      <c r="C2016" s="38">
        <v>0.68500000000000005</v>
      </c>
      <c r="D2016" s="39">
        <v>0.68799999999999994</v>
      </c>
      <c r="E2016" s="39">
        <v>0.66400000000000003</v>
      </c>
      <c r="F2016" s="39">
        <v>1</v>
      </c>
      <c r="G2016" s="126">
        <v>0.93899999999999995</v>
      </c>
      <c r="H2016" s="38">
        <v>2.88</v>
      </c>
      <c r="I2016" s="38">
        <v>2.59</v>
      </c>
      <c r="J2016" s="41">
        <v>1</v>
      </c>
      <c r="K2016" s="41">
        <v>1</v>
      </c>
      <c r="L2016" s="41"/>
      <c r="M2016" s="37">
        <v>78598</v>
      </c>
      <c r="N2016" s="125" t="s">
        <v>289</v>
      </c>
    </row>
    <row r="2017" spans="1:14" x14ac:dyDescent="0.4">
      <c r="A2017" s="40" t="str">
        <f t="shared" si="31"/>
        <v>78602 BASTROP</v>
      </c>
      <c r="B2017" s="38">
        <v>0.69499999999999995</v>
      </c>
      <c r="C2017" s="38">
        <v>0.69499999999999995</v>
      </c>
      <c r="D2017" s="39">
        <v>0.70899999999999996</v>
      </c>
      <c r="E2017" s="39">
        <v>0.77300000000000002</v>
      </c>
      <c r="F2017" s="39">
        <v>0.7</v>
      </c>
      <c r="G2017" s="126">
        <v>0.81599999999999995</v>
      </c>
      <c r="H2017" s="38">
        <v>0.995</v>
      </c>
      <c r="I2017" s="38">
        <v>0.89500000000000002</v>
      </c>
      <c r="J2017" s="41">
        <v>1</v>
      </c>
      <c r="K2017" s="41">
        <v>1</v>
      </c>
      <c r="L2017" s="41"/>
      <c r="M2017" s="37">
        <v>78602</v>
      </c>
      <c r="N2017" s="125" t="s">
        <v>290</v>
      </c>
    </row>
    <row r="2018" spans="1:14" x14ac:dyDescent="0.4">
      <c r="A2018" s="40" t="str">
        <f t="shared" si="31"/>
        <v>78605 BURNET</v>
      </c>
      <c r="B2018" s="38">
        <v>0.68</v>
      </c>
      <c r="C2018" s="38">
        <v>0.68</v>
      </c>
      <c r="D2018" s="39">
        <v>0.68799999999999994</v>
      </c>
      <c r="E2018" s="39">
        <v>0.66400000000000003</v>
      </c>
      <c r="F2018" s="39">
        <v>0.7</v>
      </c>
      <c r="G2018" s="126">
        <v>0.70099999999999996</v>
      </c>
      <c r="H2018" s="38">
        <v>0.90500000000000003</v>
      </c>
      <c r="I2018" s="38">
        <v>0.90500000000000003</v>
      </c>
      <c r="J2018" s="41">
        <v>1</v>
      </c>
      <c r="K2018" s="41">
        <v>1</v>
      </c>
      <c r="L2018" s="41"/>
      <c r="M2018" s="37">
        <v>78605</v>
      </c>
      <c r="N2018" s="125" t="s">
        <v>205</v>
      </c>
    </row>
    <row r="2019" spans="1:14" x14ac:dyDescent="0.4">
      <c r="A2019" s="40" t="str">
        <f t="shared" si="31"/>
        <v>78606 BLANCO</v>
      </c>
      <c r="B2019" s="38">
        <v>0.61</v>
      </c>
      <c r="C2019" s="38">
        <v>0.61</v>
      </c>
      <c r="D2019" s="39">
        <v>0.68799999999999994</v>
      </c>
      <c r="E2019" s="39">
        <v>0.66400000000000003</v>
      </c>
      <c r="F2019" s="39">
        <v>0.7</v>
      </c>
      <c r="G2019" s="126">
        <v>0.70099999999999996</v>
      </c>
      <c r="H2019" s="38">
        <v>0.94</v>
      </c>
      <c r="I2019" s="38">
        <v>0.84499999999999997</v>
      </c>
      <c r="J2019" s="41">
        <v>1</v>
      </c>
      <c r="K2019" s="41">
        <v>1</v>
      </c>
      <c r="L2019" s="41"/>
      <c r="M2019" s="37">
        <v>78606</v>
      </c>
      <c r="N2019" s="125" t="s">
        <v>245</v>
      </c>
    </row>
    <row r="2020" spans="1:14" x14ac:dyDescent="0.4">
      <c r="A2020" s="40" t="str">
        <f t="shared" si="31"/>
        <v>78606 COMAL</v>
      </c>
      <c r="B2020" s="38">
        <v>0.67500000000000004</v>
      </c>
      <c r="C2020" s="38">
        <v>0.67500000000000004</v>
      </c>
      <c r="D2020" s="39">
        <v>0.68799999999999994</v>
      </c>
      <c r="E2020" s="39">
        <v>0.66400000000000003</v>
      </c>
      <c r="F2020" s="39">
        <v>0.7</v>
      </c>
      <c r="G2020" s="126">
        <v>0.79</v>
      </c>
      <c r="H2020" s="38">
        <v>0.88500000000000001</v>
      </c>
      <c r="I2020" s="38">
        <v>0.88500000000000001</v>
      </c>
      <c r="J2020" s="41">
        <v>1</v>
      </c>
      <c r="K2020" s="41">
        <v>1</v>
      </c>
      <c r="L2020" s="41"/>
      <c r="M2020" s="37">
        <v>78606</v>
      </c>
      <c r="N2020" s="125" t="s">
        <v>265</v>
      </c>
    </row>
    <row r="2021" spans="1:14" x14ac:dyDescent="0.4">
      <c r="A2021" s="40" t="str">
        <f t="shared" si="31"/>
        <v>78606 KENDALL</v>
      </c>
      <c r="B2021" s="38">
        <v>0.62</v>
      </c>
      <c r="C2021" s="38">
        <v>0.62</v>
      </c>
      <c r="D2021" s="39">
        <v>0.68799999999999994</v>
      </c>
      <c r="E2021" s="39">
        <v>0.66400000000000003</v>
      </c>
      <c r="F2021" s="39">
        <v>0.7</v>
      </c>
      <c r="G2021" s="126">
        <v>0.70099999999999996</v>
      </c>
      <c r="H2021" s="38">
        <v>0.98</v>
      </c>
      <c r="I2021" s="38">
        <v>0.98</v>
      </c>
      <c r="J2021" s="41">
        <v>1</v>
      </c>
      <c r="K2021" s="41">
        <v>1</v>
      </c>
      <c r="L2021" s="41"/>
      <c r="M2021" s="37">
        <v>78606</v>
      </c>
      <c r="N2021" s="125" t="s">
        <v>263</v>
      </c>
    </row>
    <row r="2022" spans="1:14" x14ac:dyDescent="0.4">
      <c r="A2022" s="40" t="str">
        <f t="shared" si="31"/>
        <v>78607 LLANO</v>
      </c>
      <c r="B2022" s="38">
        <v>0.53</v>
      </c>
      <c r="C2022" s="38">
        <v>0.53</v>
      </c>
      <c r="D2022" s="39">
        <v>0.68799999999999994</v>
      </c>
      <c r="E2022" s="39">
        <v>0.66400000000000003</v>
      </c>
      <c r="F2022" s="39">
        <v>1</v>
      </c>
      <c r="G2022" s="126">
        <v>0.72199999999999998</v>
      </c>
      <c r="H2022" s="38">
        <v>0.94499999999999995</v>
      </c>
      <c r="I2022" s="38">
        <v>0.86</v>
      </c>
      <c r="J2022" s="41">
        <v>1</v>
      </c>
      <c r="K2022" s="41">
        <v>1</v>
      </c>
      <c r="L2022" s="41"/>
      <c r="M2022" s="37">
        <v>78607</v>
      </c>
      <c r="N2022" s="125" t="s">
        <v>212</v>
      </c>
    </row>
    <row r="2023" spans="1:14" x14ac:dyDescent="0.4">
      <c r="A2023" s="40" t="str">
        <f t="shared" si="31"/>
        <v>78608 BURNET</v>
      </c>
      <c r="B2023" s="38">
        <v>0.68</v>
      </c>
      <c r="C2023" s="38">
        <v>0.68</v>
      </c>
      <c r="D2023" s="39">
        <v>0.68799999999999994</v>
      </c>
      <c r="E2023" s="39">
        <v>0.66400000000000003</v>
      </c>
      <c r="F2023" s="39">
        <v>0.7</v>
      </c>
      <c r="G2023" s="126">
        <v>0.70099999999999996</v>
      </c>
      <c r="H2023" s="38">
        <v>0.90500000000000003</v>
      </c>
      <c r="I2023" s="38">
        <v>0.90500000000000003</v>
      </c>
      <c r="J2023" s="41">
        <v>1</v>
      </c>
      <c r="K2023" s="41">
        <v>1</v>
      </c>
      <c r="L2023" s="41"/>
      <c r="M2023" s="37">
        <v>78608</v>
      </c>
      <c r="N2023" s="125" t="s">
        <v>205</v>
      </c>
    </row>
    <row r="2024" spans="1:14" x14ac:dyDescent="0.4">
      <c r="A2024" s="40" t="str">
        <f t="shared" si="31"/>
        <v>78609 LLANO</v>
      </c>
      <c r="B2024" s="38">
        <v>0.53</v>
      </c>
      <c r="C2024" s="38">
        <v>0.53</v>
      </c>
      <c r="D2024" s="39">
        <v>0.68799999999999994</v>
      </c>
      <c r="E2024" s="39">
        <v>0.66400000000000003</v>
      </c>
      <c r="F2024" s="39">
        <v>1</v>
      </c>
      <c r="G2024" s="126">
        <v>0.72199999999999998</v>
      </c>
      <c r="H2024" s="38">
        <v>0.94499999999999995</v>
      </c>
      <c r="I2024" s="38">
        <v>0.86</v>
      </c>
      <c r="J2024" s="41">
        <v>1</v>
      </c>
      <c r="K2024" s="41">
        <v>1</v>
      </c>
      <c r="L2024" s="41"/>
      <c r="M2024" s="37">
        <v>78609</v>
      </c>
      <c r="N2024" s="125" t="s">
        <v>212</v>
      </c>
    </row>
    <row r="2025" spans="1:14" x14ac:dyDescent="0.4">
      <c r="A2025" s="40" t="str">
        <f t="shared" si="31"/>
        <v>78610 CALDWELL</v>
      </c>
      <c r="B2025" s="38">
        <v>0.74</v>
      </c>
      <c r="C2025" s="38">
        <v>0.74</v>
      </c>
      <c r="D2025" s="39">
        <v>0.69199999999999995</v>
      </c>
      <c r="E2025" s="39">
        <v>0.76</v>
      </c>
      <c r="F2025" s="39">
        <v>0.7</v>
      </c>
      <c r="G2025" s="126">
        <v>0.76100000000000001</v>
      </c>
      <c r="H2025" s="38">
        <v>0.97499999999999998</v>
      </c>
      <c r="I2025" s="38">
        <v>0.875</v>
      </c>
      <c r="J2025" s="41">
        <v>1</v>
      </c>
      <c r="K2025" s="41">
        <v>1</v>
      </c>
      <c r="L2025" s="41"/>
      <c r="M2025" s="37">
        <v>78610</v>
      </c>
      <c r="N2025" s="125" t="s">
        <v>291</v>
      </c>
    </row>
    <row r="2026" spans="1:14" x14ac:dyDescent="0.4">
      <c r="A2026" s="40" t="str">
        <f t="shared" si="31"/>
        <v>78610 HAYS</v>
      </c>
      <c r="B2026" s="38">
        <v>0.64500000000000002</v>
      </c>
      <c r="C2026" s="38">
        <v>0.64500000000000002</v>
      </c>
      <c r="D2026" s="39">
        <v>0.68799999999999994</v>
      </c>
      <c r="E2026" s="39">
        <v>0.67600000000000005</v>
      </c>
      <c r="F2026" s="39">
        <v>0.7</v>
      </c>
      <c r="G2026" s="126">
        <v>0.79</v>
      </c>
      <c r="H2026" s="38">
        <v>0.98499999999999999</v>
      </c>
      <c r="I2026" s="38">
        <v>0.88500000000000001</v>
      </c>
      <c r="J2026" s="41">
        <v>1</v>
      </c>
      <c r="K2026" s="41">
        <v>1</v>
      </c>
      <c r="L2026" s="41"/>
      <c r="M2026" s="37">
        <v>78610</v>
      </c>
      <c r="N2026" s="125" t="s">
        <v>276</v>
      </c>
    </row>
    <row r="2027" spans="1:14" x14ac:dyDescent="0.4">
      <c r="A2027" s="40" t="str">
        <f t="shared" si="31"/>
        <v>78610 TRAVIS</v>
      </c>
      <c r="B2027" s="38">
        <v>0.92500000000000004</v>
      </c>
      <c r="C2027" s="38">
        <v>0.92500000000000004</v>
      </c>
      <c r="D2027" s="39">
        <v>0.68799999999999994</v>
      </c>
      <c r="E2027" s="39">
        <v>0.83199999999999996</v>
      </c>
      <c r="F2027" s="39">
        <v>0.7</v>
      </c>
      <c r="G2027" s="126">
        <v>0.82299999999999995</v>
      </c>
      <c r="H2027" s="38">
        <v>0.99</v>
      </c>
      <c r="I2027" s="38">
        <v>0.89</v>
      </c>
      <c r="J2027" s="41">
        <v>1</v>
      </c>
      <c r="K2027" s="41">
        <v>1</v>
      </c>
      <c r="L2027" s="41"/>
      <c r="M2027" s="37">
        <v>78610</v>
      </c>
      <c r="N2027" s="125" t="s">
        <v>292</v>
      </c>
    </row>
    <row r="2028" spans="1:14" x14ac:dyDescent="0.4">
      <c r="A2028" s="40" t="str">
        <f t="shared" si="31"/>
        <v>78611 BURNET</v>
      </c>
      <c r="B2028" s="38">
        <v>0.68</v>
      </c>
      <c r="C2028" s="38">
        <v>0.68</v>
      </c>
      <c r="D2028" s="39">
        <v>0.68799999999999994</v>
      </c>
      <c r="E2028" s="39">
        <v>0.66400000000000003</v>
      </c>
      <c r="F2028" s="39">
        <v>0.7</v>
      </c>
      <c r="G2028" s="126">
        <v>0.70099999999999996</v>
      </c>
      <c r="H2028" s="38">
        <v>0.90500000000000003</v>
      </c>
      <c r="I2028" s="38">
        <v>0.90500000000000003</v>
      </c>
      <c r="J2028" s="41">
        <v>1</v>
      </c>
      <c r="K2028" s="41">
        <v>1</v>
      </c>
      <c r="L2028" s="41"/>
      <c r="M2028" s="37">
        <v>78611</v>
      </c>
      <c r="N2028" s="125" t="s">
        <v>205</v>
      </c>
    </row>
    <row r="2029" spans="1:14" x14ac:dyDescent="0.4">
      <c r="A2029" s="40" t="str">
        <f t="shared" si="31"/>
        <v>78611 LLANO</v>
      </c>
      <c r="B2029" s="38">
        <v>0.53</v>
      </c>
      <c r="C2029" s="38">
        <v>0.53</v>
      </c>
      <c r="D2029" s="39">
        <v>0.68799999999999994</v>
      </c>
      <c r="E2029" s="39">
        <v>0.66400000000000003</v>
      </c>
      <c r="F2029" s="39">
        <v>1</v>
      </c>
      <c r="G2029" s="126">
        <v>0.72199999999999998</v>
      </c>
      <c r="H2029" s="38">
        <v>0.94499999999999995</v>
      </c>
      <c r="I2029" s="38">
        <v>0.86</v>
      </c>
      <c r="J2029" s="41">
        <v>1</v>
      </c>
      <c r="K2029" s="41">
        <v>1</v>
      </c>
      <c r="L2029" s="41"/>
      <c r="M2029" s="37">
        <v>78611</v>
      </c>
      <c r="N2029" s="125" t="s">
        <v>212</v>
      </c>
    </row>
    <row r="2030" spans="1:14" x14ac:dyDescent="0.4">
      <c r="A2030" s="40" t="str">
        <f t="shared" si="31"/>
        <v>78612 BASTROP</v>
      </c>
      <c r="B2030" s="38">
        <v>0.69499999999999995</v>
      </c>
      <c r="C2030" s="38">
        <v>0.69499999999999995</v>
      </c>
      <c r="D2030" s="39">
        <v>0.70899999999999996</v>
      </c>
      <c r="E2030" s="39">
        <v>0.77300000000000002</v>
      </c>
      <c r="F2030" s="39">
        <v>0.7</v>
      </c>
      <c r="G2030" s="126">
        <v>0.81599999999999995</v>
      </c>
      <c r="H2030" s="38">
        <v>0.995</v>
      </c>
      <c r="I2030" s="38">
        <v>0.89500000000000002</v>
      </c>
      <c r="J2030" s="41">
        <v>1</v>
      </c>
      <c r="K2030" s="41">
        <v>1</v>
      </c>
      <c r="L2030" s="41"/>
      <c r="M2030" s="37">
        <v>78612</v>
      </c>
      <c r="N2030" s="125" t="s">
        <v>290</v>
      </c>
    </row>
    <row r="2031" spans="1:14" x14ac:dyDescent="0.4">
      <c r="A2031" s="40" t="str">
        <f t="shared" si="31"/>
        <v>78612 TRAVIS</v>
      </c>
      <c r="B2031" s="38">
        <v>0.92500000000000004</v>
      </c>
      <c r="C2031" s="38">
        <v>0.92500000000000004</v>
      </c>
      <c r="D2031" s="39">
        <v>0.68799999999999994</v>
      </c>
      <c r="E2031" s="39">
        <v>0.83199999999999996</v>
      </c>
      <c r="F2031" s="39">
        <v>0.7</v>
      </c>
      <c r="G2031" s="126">
        <v>0.82299999999999995</v>
      </c>
      <c r="H2031" s="38">
        <v>0.99</v>
      </c>
      <c r="I2031" s="38">
        <v>0.89</v>
      </c>
      <c r="J2031" s="41">
        <v>1</v>
      </c>
      <c r="K2031" s="41">
        <v>1</v>
      </c>
      <c r="L2031" s="41"/>
      <c r="M2031" s="37">
        <v>78612</v>
      </c>
      <c r="N2031" s="125" t="s">
        <v>292</v>
      </c>
    </row>
    <row r="2032" spans="1:14" x14ac:dyDescent="0.4">
      <c r="A2032" s="40" t="str">
        <f t="shared" si="31"/>
        <v>78613 TRAVIS</v>
      </c>
      <c r="B2032" s="38">
        <v>0.85</v>
      </c>
      <c r="C2032" s="38">
        <v>0.85</v>
      </c>
      <c r="D2032" s="39">
        <v>0.68799999999999994</v>
      </c>
      <c r="E2032" s="39">
        <v>0.83199999999999996</v>
      </c>
      <c r="F2032" s="39">
        <v>0.7</v>
      </c>
      <c r="G2032" s="126">
        <v>0.82299999999999995</v>
      </c>
      <c r="H2032" s="38">
        <v>1.02</v>
      </c>
      <c r="I2032" s="38">
        <v>0.92</v>
      </c>
      <c r="J2032" s="41">
        <v>1</v>
      </c>
      <c r="K2032" s="41">
        <v>1</v>
      </c>
      <c r="L2032" s="41"/>
      <c r="M2032" s="37">
        <v>78613</v>
      </c>
      <c r="N2032" s="125" t="s">
        <v>292</v>
      </c>
    </row>
    <row r="2033" spans="1:14" x14ac:dyDescent="0.4">
      <c r="A2033" s="40" t="str">
        <f t="shared" si="31"/>
        <v>78613 WILLIAMSON</v>
      </c>
      <c r="B2033" s="38">
        <v>0.64500000000000002</v>
      </c>
      <c r="C2033" s="38">
        <v>0.64500000000000002</v>
      </c>
      <c r="D2033" s="39">
        <v>0.68799999999999994</v>
      </c>
      <c r="E2033" s="39">
        <v>0.66400000000000003</v>
      </c>
      <c r="F2033" s="39">
        <v>0.7</v>
      </c>
      <c r="G2033" s="126">
        <v>0.79</v>
      </c>
      <c r="H2033" s="38">
        <v>1.0149999999999999</v>
      </c>
      <c r="I2033" s="38">
        <v>0.91500000000000004</v>
      </c>
      <c r="J2033" s="41">
        <v>1</v>
      </c>
      <c r="K2033" s="41">
        <v>1</v>
      </c>
      <c r="L2033" s="41"/>
      <c r="M2033" s="37">
        <v>78613</v>
      </c>
      <c r="N2033" s="125" t="s">
        <v>200</v>
      </c>
    </row>
    <row r="2034" spans="1:14" x14ac:dyDescent="0.4">
      <c r="A2034" s="40" t="str">
        <f t="shared" si="31"/>
        <v>78614 GONZALES</v>
      </c>
      <c r="B2034" s="38">
        <v>0.8</v>
      </c>
      <c r="C2034" s="38">
        <v>0.8</v>
      </c>
      <c r="D2034" s="39">
        <v>0.68799999999999994</v>
      </c>
      <c r="E2034" s="39">
        <v>0.66400000000000003</v>
      </c>
      <c r="F2034" s="39">
        <v>0.7</v>
      </c>
      <c r="G2034" s="126">
        <v>0.70099999999999996</v>
      </c>
      <c r="H2034" s="38">
        <v>0.98</v>
      </c>
      <c r="I2034" s="38">
        <v>0.98</v>
      </c>
      <c r="J2034" s="41">
        <v>1</v>
      </c>
      <c r="K2034" s="41">
        <v>1</v>
      </c>
      <c r="L2034" s="41"/>
      <c r="M2034" s="37">
        <v>78614</v>
      </c>
      <c r="N2034" s="125" t="s">
        <v>256</v>
      </c>
    </row>
    <row r="2035" spans="1:14" x14ac:dyDescent="0.4">
      <c r="A2035" s="40" t="str">
        <f t="shared" si="31"/>
        <v>78615 TRAVIS</v>
      </c>
      <c r="B2035" s="38">
        <v>0.85</v>
      </c>
      <c r="C2035" s="38">
        <v>0.85</v>
      </c>
      <c r="D2035" s="39">
        <v>0.68799999999999994</v>
      </c>
      <c r="E2035" s="39">
        <v>0.83199999999999996</v>
      </c>
      <c r="F2035" s="39">
        <v>0.7</v>
      </c>
      <c r="G2035" s="126">
        <v>0.82299999999999995</v>
      </c>
      <c r="H2035" s="38">
        <v>1.02</v>
      </c>
      <c r="I2035" s="38">
        <v>0.92</v>
      </c>
      <c r="J2035" s="41">
        <v>1</v>
      </c>
      <c r="K2035" s="41">
        <v>1</v>
      </c>
      <c r="L2035" s="41"/>
      <c r="M2035" s="37">
        <v>78615</v>
      </c>
      <c r="N2035" s="125" t="s">
        <v>292</v>
      </c>
    </row>
    <row r="2036" spans="1:14" x14ac:dyDescent="0.4">
      <c r="A2036" s="40" t="str">
        <f t="shared" si="31"/>
        <v>78615 WILLIAMSON</v>
      </c>
      <c r="B2036" s="38">
        <v>0.64500000000000002</v>
      </c>
      <c r="C2036" s="38">
        <v>0.64500000000000002</v>
      </c>
      <c r="D2036" s="39">
        <v>0.68799999999999994</v>
      </c>
      <c r="E2036" s="39">
        <v>0.66400000000000003</v>
      </c>
      <c r="F2036" s="39">
        <v>0.7</v>
      </c>
      <c r="G2036" s="126">
        <v>0.79</v>
      </c>
      <c r="H2036" s="38">
        <v>1.0149999999999999</v>
      </c>
      <c r="I2036" s="38">
        <v>0.91500000000000004</v>
      </c>
      <c r="J2036" s="41">
        <v>1</v>
      </c>
      <c r="K2036" s="41">
        <v>1</v>
      </c>
      <c r="L2036" s="41"/>
      <c r="M2036" s="37">
        <v>78615</v>
      </c>
      <c r="N2036" s="125" t="s">
        <v>200</v>
      </c>
    </row>
    <row r="2037" spans="1:14" x14ac:dyDescent="0.4">
      <c r="A2037" s="40" t="str">
        <f t="shared" si="31"/>
        <v>78616 BASTROP</v>
      </c>
      <c r="B2037" s="38">
        <v>0.69499999999999995</v>
      </c>
      <c r="C2037" s="38">
        <v>0.69499999999999995</v>
      </c>
      <c r="D2037" s="39">
        <v>0.70899999999999996</v>
      </c>
      <c r="E2037" s="39">
        <v>0.77300000000000002</v>
      </c>
      <c r="F2037" s="39">
        <v>0.7</v>
      </c>
      <c r="G2037" s="126">
        <v>0.81599999999999995</v>
      </c>
      <c r="H2037" s="38">
        <v>0.995</v>
      </c>
      <c r="I2037" s="38">
        <v>0.89500000000000002</v>
      </c>
      <c r="J2037" s="41">
        <v>1</v>
      </c>
      <c r="K2037" s="41">
        <v>1</v>
      </c>
      <c r="L2037" s="41"/>
      <c r="M2037" s="37">
        <v>78616</v>
      </c>
      <c r="N2037" s="125" t="s">
        <v>290</v>
      </c>
    </row>
    <row r="2038" spans="1:14" x14ac:dyDescent="0.4">
      <c r="A2038" s="40" t="str">
        <f t="shared" si="31"/>
        <v>78616 CALDWELL</v>
      </c>
      <c r="B2038" s="38">
        <v>0.74</v>
      </c>
      <c r="C2038" s="38">
        <v>0.74</v>
      </c>
      <c r="D2038" s="39">
        <v>0.69199999999999995</v>
      </c>
      <c r="E2038" s="39">
        <v>0.76</v>
      </c>
      <c r="F2038" s="39">
        <v>0.7</v>
      </c>
      <c r="G2038" s="126">
        <v>0.76100000000000001</v>
      </c>
      <c r="H2038" s="38">
        <v>0.97499999999999998</v>
      </c>
      <c r="I2038" s="38">
        <v>0.875</v>
      </c>
      <c r="J2038" s="41">
        <v>1</v>
      </c>
      <c r="K2038" s="41">
        <v>1</v>
      </c>
      <c r="L2038" s="41"/>
      <c r="M2038" s="37">
        <v>78616</v>
      </c>
      <c r="N2038" s="125" t="s">
        <v>291</v>
      </c>
    </row>
    <row r="2039" spans="1:14" x14ac:dyDescent="0.4">
      <c r="A2039" s="40" t="str">
        <f t="shared" si="31"/>
        <v>78617 BASTROP</v>
      </c>
      <c r="B2039" s="38">
        <v>0.69499999999999995</v>
      </c>
      <c r="C2039" s="38">
        <v>0.69499999999999995</v>
      </c>
      <c r="D2039" s="39">
        <v>0.70899999999999996</v>
      </c>
      <c r="E2039" s="39">
        <v>0.77300000000000002</v>
      </c>
      <c r="F2039" s="39">
        <v>0.7</v>
      </c>
      <c r="G2039" s="126">
        <v>0.81599999999999995</v>
      </c>
      <c r="H2039" s="38">
        <v>0.995</v>
      </c>
      <c r="I2039" s="38">
        <v>0.89500000000000002</v>
      </c>
      <c r="J2039" s="41">
        <v>1</v>
      </c>
      <c r="K2039" s="41">
        <v>1</v>
      </c>
      <c r="L2039" s="41"/>
      <c r="M2039" s="37">
        <v>78617</v>
      </c>
      <c r="N2039" s="125" t="s">
        <v>290</v>
      </c>
    </row>
    <row r="2040" spans="1:14" x14ac:dyDescent="0.4">
      <c r="A2040" s="40" t="str">
        <f t="shared" si="31"/>
        <v>78617 TRAVIS</v>
      </c>
      <c r="B2040" s="38">
        <v>0.92500000000000004</v>
      </c>
      <c r="C2040" s="38">
        <v>0.92500000000000004</v>
      </c>
      <c r="D2040" s="39">
        <v>0.68799999999999994</v>
      </c>
      <c r="E2040" s="39">
        <v>0.83199999999999996</v>
      </c>
      <c r="F2040" s="39">
        <v>0.7</v>
      </c>
      <c r="G2040" s="126">
        <v>0.82299999999999995</v>
      </c>
      <c r="H2040" s="38">
        <v>0.99</v>
      </c>
      <c r="I2040" s="38">
        <v>0.89</v>
      </c>
      <c r="J2040" s="41">
        <v>1</v>
      </c>
      <c r="K2040" s="41">
        <v>1</v>
      </c>
      <c r="L2040" s="41"/>
      <c r="M2040" s="37">
        <v>78617</v>
      </c>
      <c r="N2040" s="125" t="s">
        <v>292</v>
      </c>
    </row>
    <row r="2041" spans="1:14" x14ac:dyDescent="0.4">
      <c r="A2041" s="40" t="str">
        <f t="shared" si="31"/>
        <v>78618 GILLESPIE</v>
      </c>
      <c r="B2041" s="38">
        <v>0.67</v>
      </c>
      <c r="C2041" s="38">
        <v>0.67</v>
      </c>
      <c r="D2041" s="39">
        <v>0.68799999999999994</v>
      </c>
      <c r="E2041" s="39">
        <v>0.66400000000000003</v>
      </c>
      <c r="F2041" s="39">
        <v>0.7</v>
      </c>
      <c r="G2041" s="126">
        <v>0.70099999999999996</v>
      </c>
      <c r="H2041" s="38">
        <v>0.92500000000000004</v>
      </c>
      <c r="I2041" s="38">
        <v>0.92500000000000004</v>
      </c>
      <c r="J2041" s="41">
        <v>1</v>
      </c>
      <c r="K2041" s="41">
        <v>1</v>
      </c>
      <c r="L2041" s="41"/>
      <c r="M2041" s="37">
        <v>78618</v>
      </c>
      <c r="N2041" s="125" t="s">
        <v>219</v>
      </c>
    </row>
    <row r="2042" spans="1:14" x14ac:dyDescent="0.4">
      <c r="A2042" s="40" t="str">
        <f t="shared" si="31"/>
        <v>78619 HAYS</v>
      </c>
      <c r="B2042" s="38">
        <v>0.64500000000000002</v>
      </c>
      <c r="C2042" s="38">
        <v>0.64500000000000002</v>
      </c>
      <c r="D2042" s="39">
        <v>0.68799999999999994</v>
      </c>
      <c r="E2042" s="39">
        <v>0.67600000000000005</v>
      </c>
      <c r="F2042" s="39">
        <v>0.7</v>
      </c>
      <c r="G2042" s="126">
        <v>0.79</v>
      </c>
      <c r="H2042" s="38">
        <v>0.98499999999999999</v>
      </c>
      <c r="I2042" s="38">
        <v>0.88500000000000001</v>
      </c>
      <c r="J2042" s="41">
        <v>1</v>
      </c>
      <c r="K2042" s="41">
        <v>1</v>
      </c>
      <c r="L2042" s="41"/>
      <c r="M2042" s="37">
        <v>78619</v>
      </c>
      <c r="N2042" s="125" t="s">
        <v>276</v>
      </c>
    </row>
    <row r="2043" spans="1:14" x14ac:dyDescent="0.4">
      <c r="A2043" s="40" t="str">
        <f t="shared" si="31"/>
        <v>78620 HAYS</v>
      </c>
      <c r="B2043" s="38">
        <v>0.64500000000000002</v>
      </c>
      <c r="C2043" s="38">
        <v>0.64500000000000002</v>
      </c>
      <c r="D2043" s="39">
        <v>0.68799999999999994</v>
      </c>
      <c r="E2043" s="39">
        <v>0.67600000000000005</v>
      </c>
      <c r="F2043" s="39">
        <v>0.7</v>
      </c>
      <c r="G2043" s="126">
        <v>0.79</v>
      </c>
      <c r="H2043" s="38">
        <v>0.98499999999999999</v>
      </c>
      <c r="I2043" s="38">
        <v>0.88500000000000001</v>
      </c>
      <c r="J2043" s="41">
        <v>1</v>
      </c>
      <c r="K2043" s="41">
        <v>1</v>
      </c>
      <c r="L2043" s="41"/>
      <c r="M2043" s="37">
        <v>78620</v>
      </c>
      <c r="N2043" s="125" t="s">
        <v>276</v>
      </c>
    </row>
    <row r="2044" spans="1:14" x14ac:dyDescent="0.4">
      <c r="A2044" s="40" t="str">
        <f t="shared" si="31"/>
        <v>78620 TRAVIS</v>
      </c>
      <c r="B2044" s="38">
        <v>0.85</v>
      </c>
      <c r="C2044" s="38">
        <v>0.85</v>
      </c>
      <c r="D2044" s="39">
        <v>0.68799999999999994</v>
      </c>
      <c r="E2044" s="39">
        <v>0.83199999999999996</v>
      </c>
      <c r="F2044" s="39">
        <v>0.7</v>
      </c>
      <c r="G2044" s="126">
        <v>0.82299999999999995</v>
      </c>
      <c r="H2044" s="38">
        <v>1.02</v>
      </c>
      <c r="I2044" s="38">
        <v>0.92</v>
      </c>
      <c r="J2044" s="41">
        <v>1</v>
      </c>
      <c r="K2044" s="41">
        <v>1</v>
      </c>
      <c r="L2044" s="41"/>
      <c r="M2044" s="37">
        <v>78620</v>
      </c>
      <c r="N2044" s="125" t="s">
        <v>292</v>
      </c>
    </row>
    <row r="2045" spans="1:14" x14ac:dyDescent="0.4">
      <c r="A2045" s="40" t="str">
        <f t="shared" si="31"/>
        <v>78621 BASTROP</v>
      </c>
      <c r="B2045" s="38">
        <v>0.69499999999999995</v>
      </c>
      <c r="C2045" s="38">
        <v>0.69499999999999995</v>
      </c>
      <c r="D2045" s="39">
        <v>0.70899999999999996</v>
      </c>
      <c r="E2045" s="39">
        <v>0.77300000000000002</v>
      </c>
      <c r="F2045" s="39">
        <v>0.7</v>
      </c>
      <c r="G2045" s="126">
        <v>0.81599999999999995</v>
      </c>
      <c r="H2045" s="38">
        <v>0.995</v>
      </c>
      <c r="I2045" s="38">
        <v>0.89500000000000002</v>
      </c>
      <c r="J2045" s="41">
        <v>1</v>
      </c>
      <c r="K2045" s="41">
        <v>1</v>
      </c>
      <c r="L2045" s="41"/>
      <c r="M2045" s="37">
        <v>78621</v>
      </c>
      <c r="N2045" s="125" t="s">
        <v>290</v>
      </c>
    </row>
    <row r="2046" spans="1:14" x14ac:dyDescent="0.4">
      <c r="A2046" s="40" t="str">
        <f t="shared" si="31"/>
        <v>78621 LEE</v>
      </c>
      <c r="B2046" s="38">
        <v>0.53</v>
      </c>
      <c r="C2046" s="38">
        <v>0.53</v>
      </c>
      <c r="D2046" s="39">
        <v>0.68799999999999994</v>
      </c>
      <c r="E2046" s="39">
        <v>0.66400000000000003</v>
      </c>
      <c r="F2046" s="39">
        <v>1</v>
      </c>
      <c r="G2046" s="126">
        <v>0.72199999999999998</v>
      </c>
      <c r="H2046" s="38">
        <v>0.94499999999999995</v>
      </c>
      <c r="I2046" s="38">
        <v>0.86</v>
      </c>
      <c r="J2046" s="41">
        <v>1</v>
      </c>
      <c r="K2046" s="41">
        <v>1</v>
      </c>
      <c r="L2046" s="41"/>
      <c r="M2046" s="37">
        <v>78621</v>
      </c>
      <c r="N2046" s="125" t="s">
        <v>207</v>
      </c>
    </row>
    <row r="2047" spans="1:14" x14ac:dyDescent="0.4">
      <c r="A2047" s="40" t="str">
        <f t="shared" si="31"/>
        <v>78621 TRAVIS</v>
      </c>
      <c r="B2047" s="38">
        <v>0.85</v>
      </c>
      <c r="C2047" s="38">
        <v>0.85</v>
      </c>
      <c r="D2047" s="39">
        <v>0.68799999999999994</v>
      </c>
      <c r="E2047" s="39">
        <v>0.83199999999999996</v>
      </c>
      <c r="F2047" s="39">
        <v>0.7</v>
      </c>
      <c r="G2047" s="126">
        <v>0.82299999999999995</v>
      </c>
      <c r="H2047" s="38">
        <v>1.02</v>
      </c>
      <c r="I2047" s="38">
        <v>0.92</v>
      </c>
      <c r="J2047" s="41">
        <v>1</v>
      </c>
      <c r="K2047" s="41">
        <v>1</v>
      </c>
      <c r="L2047" s="41"/>
      <c r="M2047" s="37">
        <v>78621</v>
      </c>
      <c r="N2047" s="125" t="s">
        <v>292</v>
      </c>
    </row>
    <row r="2048" spans="1:14" x14ac:dyDescent="0.4">
      <c r="A2048" s="40" t="str">
        <f t="shared" si="31"/>
        <v>78621 WILLIAMSON</v>
      </c>
      <c r="B2048" s="38">
        <v>0.64500000000000002</v>
      </c>
      <c r="C2048" s="38">
        <v>0.64500000000000002</v>
      </c>
      <c r="D2048" s="39">
        <v>0.68799999999999994</v>
      </c>
      <c r="E2048" s="39">
        <v>0.66400000000000003</v>
      </c>
      <c r="F2048" s="39">
        <v>0.7</v>
      </c>
      <c r="G2048" s="126">
        <v>0.79</v>
      </c>
      <c r="H2048" s="38">
        <v>1.0149999999999999</v>
      </c>
      <c r="I2048" s="38">
        <v>0.91500000000000004</v>
      </c>
      <c r="J2048" s="41">
        <v>1</v>
      </c>
      <c r="K2048" s="41">
        <v>1</v>
      </c>
      <c r="L2048" s="41"/>
      <c r="M2048" s="37">
        <v>78621</v>
      </c>
      <c r="N2048" s="125" t="s">
        <v>200</v>
      </c>
    </row>
    <row r="2049" spans="1:14" x14ac:dyDescent="0.4">
      <c r="A2049" s="40" t="str">
        <f t="shared" si="31"/>
        <v>78623 COMAL</v>
      </c>
      <c r="B2049" s="38">
        <v>0.67500000000000004</v>
      </c>
      <c r="C2049" s="38">
        <v>0.67500000000000004</v>
      </c>
      <c r="D2049" s="39">
        <v>0.68799999999999994</v>
      </c>
      <c r="E2049" s="39">
        <v>0.66400000000000003</v>
      </c>
      <c r="F2049" s="39">
        <v>0.7</v>
      </c>
      <c r="G2049" s="126">
        <v>0.79</v>
      </c>
      <c r="H2049" s="38">
        <v>0.88500000000000001</v>
      </c>
      <c r="I2049" s="38">
        <v>0.88500000000000001</v>
      </c>
      <c r="J2049" s="41">
        <v>1</v>
      </c>
      <c r="K2049" s="41">
        <v>1</v>
      </c>
      <c r="L2049" s="41"/>
      <c r="M2049" s="37">
        <v>78623</v>
      </c>
      <c r="N2049" s="125" t="s">
        <v>265</v>
      </c>
    </row>
    <row r="2050" spans="1:14" x14ac:dyDescent="0.4">
      <c r="A2050" s="40" t="str">
        <f t="shared" si="31"/>
        <v>78623 HAYS</v>
      </c>
      <c r="B2050" s="38">
        <v>0.64500000000000002</v>
      </c>
      <c r="C2050" s="38">
        <v>0.64500000000000002</v>
      </c>
      <c r="D2050" s="39">
        <v>0.68799999999999994</v>
      </c>
      <c r="E2050" s="39">
        <v>0.67600000000000005</v>
      </c>
      <c r="F2050" s="39">
        <v>0.7</v>
      </c>
      <c r="G2050" s="126">
        <v>0.79</v>
      </c>
      <c r="H2050" s="38">
        <v>0.98499999999999999</v>
      </c>
      <c r="I2050" s="38">
        <v>0.88500000000000001</v>
      </c>
      <c r="J2050" s="41">
        <v>1</v>
      </c>
      <c r="K2050" s="41">
        <v>1</v>
      </c>
      <c r="L2050" s="41"/>
      <c r="M2050" s="37">
        <v>78623</v>
      </c>
      <c r="N2050" s="125" t="s">
        <v>276</v>
      </c>
    </row>
    <row r="2051" spans="1:14" x14ac:dyDescent="0.4">
      <c r="A2051" s="40" t="str">
        <f t="shared" si="31"/>
        <v>78624 GILLESPIE</v>
      </c>
      <c r="B2051" s="38">
        <v>0.67</v>
      </c>
      <c r="C2051" s="38">
        <v>0.67</v>
      </c>
      <c r="D2051" s="39">
        <v>0.68799999999999994</v>
      </c>
      <c r="E2051" s="39">
        <v>0.66400000000000003</v>
      </c>
      <c r="F2051" s="39">
        <v>0.7</v>
      </c>
      <c r="G2051" s="126">
        <v>0.70099999999999996</v>
      </c>
      <c r="H2051" s="38">
        <v>0.92500000000000004</v>
      </c>
      <c r="I2051" s="38">
        <v>0.92500000000000004</v>
      </c>
      <c r="J2051" s="41">
        <v>1</v>
      </c>
      <c r="K2051" s="41">
        <v>1</v>
      </c>
      <c r="L2051" s="41"/>
      <c r="M2051" s="37">
        <v>78624</v>
      </c>
      <c r="N2051" s="125" t="s">
        <v>219</v>
      </c>
    </row>
    <row r="2052" spans="1:14" x14ac:dyDescent="0.4">
      <c r="A2052" s="40" t="str">
        <f t="shared" si="31"/>
        <v>78624 KENDALL</v>
      </c>
      <c r="B2052" s="38">
        <v>0.62</v>
      </c>
      <c r="C2052" s="38">
        <v>0.62</v>
      </c>
      <c r="D2052" s="39">
        <v>0.68799999999999994</v>
      </c>
      <c r="E2052" s="39">
        <v>0.66400000000000003</v>
      </c>
      <c r="F2052" s="39">
        <v>0.7</v>
      </c>
      <c r="G2052" s="126">
        <v>0.70099999999999996</v>
      </c>
      <c r="H2052" s="38">
        <v>0.98</v>
      </c>
      <c r="I2052" s="38">
        <v>0.98</v>
      </c>
      <c r="J2052" s="41">
        <v>1</v>
      </c>
      <c r="K2052" s="41">
        <v>1</v>
      </c>
      <c r="L2052" s="41"/>
      <c r="M2052" s="37">
        <v>78624</v>
      </c>
      <c r="N2052" s="125" t="s">
        <v>263</v>
      </c>
    </row>
    <row r="2053" spans="1:14" x14ac:dyDescent="0.4">
      <c r="A2053" s="40" t="str">
        <f t="shared" si="31"/>
        <v>78624 KERR</v>
      </c>
      <c r="B2053" s="38">
        <v>0.71499999999999997</v>
      </c>
      <c r="C2053" s="38">
        <v>0.71499999999999997</v>
      </c>
      <c r="D2053" s="39">
        <v>0.68799999999999994</v>
      </c>
      <c r="E2053" s="39">
        <v>0.66400000000000003</v>
      </c>
      <c r="F2053" s="39">
        <v>0.7</v>
      </c>
      <c r="G2053" s="126">
        <v>0.70099999999999996</v>
      </c>
      <c r="H2053" s="38">
        <v>0.91</v>
      </c>
      <c r="I2053" s="38">
        <v>0.91</v>
      </c>
      <c r="J2053" s="41">
        <v>1</v>
      </c>
      <c r="K2053" s="41">
        <v>1</v>
      </c>
      <c r="L2053" s="41"/>
      <c r="M2053" s="37">
        <v>78624</v>
      </c>
      <c r="N2053" s="125" t="s">
        <v>218</v>
      </c>
    </row>
    <row r="2054" spans="1:14" x14ac:dyDescent="0.4">
      <c r="A2054" s="40" t="str">
        <f t="shared" si="31"/>
        <v>78624 LLANO</v>
      </c>
      <c r="B2054" s="38">
        <v>0.53</v>
      </c>
      <c r="C2054" s="38">
        <v>0.53</v>
      </c>
      <c r="D2054" s="39">
        <v>0.68799999999999994</v>
      </c>
      <c r="E2054" s="39">
        <v>0.66400000000000003</v>
      </c>
      <c r="F2054" s="39">
        <v>1</v>
      </c>
      <c r="G2054" s="126">
        <v>0.72199999999999998</v>
      </c>
      <c r="H2054" s="38">
        <v>0.94499999999999995</v>
      </c>
      <c r="I2054" s="38">
        <v>0.86</v>
      </c>
      <c r="J2054" s="41">
        <v>1</v>
      </c>
      <c r="K2054" s="41">
        <v>1</v>
      </c>
      <c r="L2054" s="41"/>
      <c r="M2054" s="37">
        <v>78624</v>
      </c>
      <c r="N2054" s="125" t="s">
        <v>212</v>
      </c>
    </row>
    <row r="2055" spans="1:14" x14ac:dyDescent="0.4">
      <c r="A2055" s="40" t="str">
        <f t="shared" si="31"/>
        <v>78624 MASON</v>
      </c>
      <c r="B2055" s="38">
        <v>0.53</v>
      </c>
      <c r="C2055" s="38">
        <v>0.53</v>
      </c>
      <c r="D2055" s="39">
        <v>0.68799999999999994</v>
      </c>
      <c r="E2055" s="39">
        <v>0.66400000000000003</v>
      </c>
      <c r="F2055" s="39">
        <v>1</v>
      </c>
      <c r="G2055" s="126">
        <v>0.72199999999999998</v>
      </c>
      <c r="H2055" s="38">
        <v>0.94499999999999995</v>
      </c>
      <c r="I2055" s="38">
        <v>0.86</v>
      </c>
      <c r="J2055" s="41">
        <v>1</v>
      </c>
      <c r="K2055" s="41">
        <v>1</v>
      </c>
      <c r="L2055" s="41"/>
      <c r="M2055" s="37">
        <v>78624</v>
      </c>
      <c r="N2055" s="125" t="s">
        <v>209</v>
      </c>
    </row>
    <row r="2056" spans="1:14" x14ac:dyDescent="0.4">
      <c r="A2056" s="40" t="str">
        <f t="shared" ref="A2056:A2119" si="32">M2056&amp;" "&amp;N2056</f>
        <v>78626 WILLIAMSON</v>
      </c>
      <c r="B2056" s="38">
        <v>0.64500000000000002</v>
      </c>
      <c r="C2056" s="38">
        <v>0.64500000000000002</v>
      </c>
      <c r="D2056" s="39">
        <v>0.68799999999999994</v>
      </c>
      <c r="E2056" s="39">
        <v>0.66400000000000003</v>
      </c>
      <c r="F2056" s="39">
        <v>0.7</v>
      </c>
      <c r="G2056" s="126">
        <v>0.79</v>
      </c>
      <c r="H2056" s="38">
        <v>1.0149999999999999</v>
      </c>
      <c r="I2056" s="38">
        <v>0.91500000000000004</v>
      </c>
      <c r="J2056" s="41">
        <v>1</v>
      </c>
      <c r="K2056" s="41">
        <v>1</v>
      </c>
      <c r="L2056" s="41"/>
      <c r="M2056" s="37">
        <v>78626</v>
      </c>
      <c r="N2056" s="125" t="s">
        <v>200</v>
      </c>
    </row>
    <row r="2057" spans="1:14" x14ac:dyDescent="0.4">
      <c r="A2057" s="40" t="str">
        <f t="shared" si="32"/>
        <v>78628 WILLIAMSON</v>
      </c>
      <c r="B2057" s="38">
        <v>0.64500000000000002</v>
      </c>
      <c r="C2057" s="38">
        <v>0.64500000000000002</v>
      </c>
      <c r="D2057" s="39">
        <v>0.68799999999999994</v>
      </c>
      <c r="E2057" s="39">
        <v>0.66400000000000003</v>
      </c>
      <c r="F2057" s="39">
        <v>0.7</v>
      </c>
      <c r="G2057" s="126">
        <v>0.79</v>
      </c>
      <c r="H2057" s="38">
        <v>1.0149999999999999</v>
      </c>
      <c r="I2057" s="38">
        <v>0.91500000000000004</v>
      </c>
      <c r="J2057" s="41">
        <v>1</v>
      </c>
      <c r="K2057" s="41">
        <v>1</v>
      </c>
      <c r="L2057" s="41"/>
      <c r="M2057" s="37">
        <v>78628</v>
      </c>
      <c r="N2057" s="125" t="s">
        <v>200</v>
      </c>
    </row>
    <row r="2058" spans="1:14" x14ac:dyDescent="0.4">
      <c r="A2058" s="40" t="str">
        <f t="shared" si="32"/>
        <v>78629 DE WITT</v>
      </c>
      <c r="B2058" s="38">
        <v>0.68</v>
      </c>
      <c r="C2058" s="38">
        <v>0.68</v>
      </c>
      <c r="D2058" s="39">
        <v>0.68799999999999994</v>
      </c>
      <c r="E2058" s="39">
        <v>0.66400000000000003</v>
      </c>
      <c r="F2058" s="39">
        <v>0.7</v>
      </c>
      <c r="G2058" s="126">
        <v>0.70099999999999996</v>
      </c>
      <c r="H2058" s="38">
        <v>0.96</v>
      </c>
      <c r="I2058" s="38">
        <v>0.96</v>
      </c>
      <c r="J2058" s="41">
        <v>1</v>
      </c>
      <c r="K2058" s="41">
        <v>1</v>
      </c>
      <c r="L2058" s="41"/>
      <c r="M2058" s="37">
        <v>78629</v>
      </c>
      <c r="N2058" s="125" t="s">
        <v>254</v>
      </c>
    </row>
    <row r="2059" spans="1:14" x14ac:dyDescent="0.4">
      <c r="A2059" s="40" t="str">
        <f t="shared" si="32"/>
        <v>78629 GONZALES</v>
      </c>
      <c r="B2059" s="38">
        <v>0.8</v>
      </c>
      <c r="C2059" s="38">
        <v>0.8</v>
      </c>
      <c r="D2059" s="39">
        <v>0.68799999999999994</v>
      </c>
      <c r="E2059" s="39">
        <v>0.66400000000000003</v>
      </c>
      <c r="F2059" s="39">
        <v>0.7</v>
      </c>
      <c r="G2059" s="126">
        <v>0.70099999999999996</v>
      </c>
      <c r="H2059" s="38">
        <v>0.98</v>
      </c>
      <c r="I2059" s="38">
        <v>0.98</v>
      </c>
      <c r="J2059" s="41">
        <v>1</v>
      </c>
      <c r="K2059" s="41">
        <v>1</v>
      </c>
      <c r="L2059" s="41"/>
      <c r="M2059" s="37">
        <v>78629</v>
      </c>
      <c r="N2059" s="125" t="s">
        <v>256</v>
      </c>
    </row>
    <row r="2060" spans="1:14" x14ac:dyDescent="0.4">
      <c r="A2060" s="40" t="str">
        <f t="shared" si="32"/>
        <v>78631 GILLESPIE</v>
      </c>
      <c r="B2060" s="38">
        <v>0.67</v>
      </c>
      <c r="C2060" s="38">
        <v>0.67</v>
      </c>
      <c r="D2060" s="39">
        <v>0.68799999999999994</v>
      </c>
      <c r="E2060" s="39">
        <v>0.66400000000000003</v>
      </c>
      <c r="F2060" s="39">
        <v>0.7</v>
      </c>
      <c r="G2060" s="126">
        <v>0.70099999999999996</v>
      </c>
      <c r="H2060" s="38">
        <v>0.92500000000000004</v>
      </c>
      <c r="I2060" s="38">
        <v>0.92500000000000004</v>
      </c>
      <c r="J2060" s="41">
        <v>1</v>
      </c>
      <c r="K2060" s="41">
        <v>1</v>
      </c>
      <c r="L2060" s="41"/>
      <c r="M2060" s="37">
        <v>78631</v>
      </c>
      <c r="N2060" s="125" t="s">
        <v>219</v>
      </c>
    </row>
    <row r="2061" spans="1:14" x14ac:dyDescent="0.4">
      <c r="A2061" s="40" t="str">
        <f t="shared" si="32"/>
        <v>78631 KERR</v>
      </c>
      <c r="B2061" s="38">
        <v>0.71499999999999997</v>
      </c>
      <c r="C2061" s="38">
        <v>0.71499999999999997</v>
      </c>
      <c r="D2061" s="39">
        <v>0.68799999999999994</v>
      </c>
      <c r="E2061" s="39">
        <v>0.66400000000000003</v>
      </c>
      <c r="F2061" s="39">
        <v>0.7</v>
      </c>
      <c r="G2061" s="126">
        <v>0.70099999999999996</v>
      </c>
      <c r="H2061" s="38">
        <v>0.91</v>
      </c>
      <c r="I2061" s="38">
        <v>0.91</v>
      </c>
      <c r="J2061" s="41">
        <v>1</v>
      </c>
      <c r="K2061" s="41">
        <v>1</v>
      </c>
      <c r="L2061" s="41"/>
      <c r="M2061" s="37">
        <v>78631</v>
      </c>
      <c r="N2061" s="125" t="s">
        <v>218</v>
      </c>
    </row>
    <row r="2062" spans="1:14" x14ac:dyDescent="0.4">
      <c r="A2062" s="40" t="str">
        <f t="shared" si="32"/>
        <v>78631 KIMBLE</v>
      </c>
      <c r="B2062" s="38">
        <v>0.65</v>
      </c>
      <c r="C2062" s="38">
        <v>0.65</v>
      </c>
      <c r="D2062" s="39">
        <v>0.68799999999999994</v>
      </c>
      <c r="E2062" s="39">
        <v>0.66400000000000003</v>
      </c>
      <c r="F2062" s="39">
        <v>1</v>
      </c>
      <c r="G2062" s="126">
        <v>0.70099999999999996</v>
      </c>
      <c r="H2062" s="38">
        <v>0.96499999999999997</v>
      </c>
      <c r="I2062" s="38">
        <v>0.96499999999999997</v>
      </c>
      <c r="J2062" s="41">
        <v>1</v>
      </c>
      <c r="K2062" s="41">
        <v>1</v>
      </c>
      <c r="L2062" s="41"/>
      <c r="M2062" s="37">
        <v>78631</v>
      </c>
      <c r="N2062" s="125" t="s">
        <v>215</v>
      </c>
    </row>
    <row r="2063" spans="1:14" x14ac:dyDescent="0.4">
      <c r="A2063" s="40" t="str">
        <f t="shared" si="32"/>
        <v>78632 CALDWELL</v>
      </c>
      <c r="B2063" s="38">
        <v>0.74</v>
      </c>
      <c r="C2063" s="38">
        <v>0.74</v>
      </c>
      <c r="D2063" s="39">
        <v>0.69199999999999995</v>
      </c>
      <c r="E2063" s="39">
        <v>0.76</v>
      </c>
      <c r="F2063" s="39">
        <v>0.7</v>
      </c>
      <c r="G2063" s="126">
        <v>0.76100000000000001</v>
      </c>
      <c r="H2063" s="38">
        <v>0.97499999999999998</v>
      </c>
      <c r="I2063" s="38">
        <v>0.875</v>
      </c>
      <c r="J2063" s="41">
        <v>1</v>
      </c>
      <c r="K2063" s="41">
        <v>1</v>
      </c>
      <c r="L2063" s="41"/>
      <c r="M2063" s="37">
        <v>78632</v>
      </c>
      <c r="N2063" s="125" t="s">
        <v>291</v>
      </c>
    </row>
    <row r="2064" spans="1:14" x14ac:dyDescent="0.4">
      <c r="A2064" s="40" t="str">
        <f t="shared" si="32"/>
        <v>78632 GONZALES</v>
      </c>
      <c r="B2064" s="38">
        <v>0.8</v>
      </c>
      <c r="C2064" s="38">
        <v>0.8</v>
      </c>
      <c r="D2064" s="39">
        <v>0.68799999999999994</v>
      </c>
      <c r="E2064" s="39">
        <v>0.66400000000000003</v>
      </c>
      <c r="F2064" s="39">
        <v>0.7</v>
      </c>
      <c r="G2064" s="126">
        <v>0.70099999999999996</v>
      </c>
      <c r="H2064" s="38">
        <v>0.98</v>
      </c>
      <c r="I2064" s="38">
        <v>0.98</v>
      </c>
      <c r="J2064" s="41">
        <v>1</v>
      </c>
      <c r="K2064" s="41">
        <v>1</v>
      </c>
      <c r="L2064" s="41"/>
      <c r="M2064" s="37">
        <v>78632</v>
      </c>
      <c r="N2064" s="125" t="s">
        <v>256</v>
      </c>
    </row>
    <row r="2065" spans="1:14" x14ac:dyDescent="0.4">
      <c r="A2065" s="40" t="str">
        <f t="shared" si="32"/>
        <v>78633 WILLIAMSON</v>
      </c>
      <c r="B2065" s="38">
        <v>0.64500000000000002</v>
      </c>
      <c r="C2065" s="38">
        <v>0.64500000000000002</v>
      </c>
      <c r="D2065" s="39">
        <v>0.68799999999999994</v>
      </c>
      <c r="E2065" s="39">
        <v>0.66400000000000003</v>
      </c>
      <c r="F2065" s="39">
        <v>0.7</v>
      </c>
      <c r="G2065" s="126">
        <v>0.79</v>
      </c>
      <c r="H2065" s="38">
        <v>1.0149999999999999</v>
      </c>
      <c r="I2065" s="38">
        <v>0.91500000000000004</v>
      </c>
      <c r="J2065" s="41">
        <v>1</v>
      </c>
      <c r="K2065" s="41">
        <v>1</v>
      </c>
      <c r="L2065" s="41"/>
      <c r="M2065" s="37">
        <v>78633</v>
      </c>
      <c r="N2065" s="125" t="s">
        <v>200</v>
      </c>
    </row>
    <row r="2066" spans="1:14" x14ac:dyDescent="0.4">
      <c r="A2066" s="40" t="str">
        <f t="shared" si="32"/>
        <v>78634 TRAVIS</v>
      </c>
      <c r="B2066" s="38">
        <v>0.85</v>
      </c>
      <c r="C2066" s="38">
        <v>0.85</v>
      </c>
      <c r="D2066" s="39">
        <v>0.68799999999999994</v>
      </c>
      <c r="E2066" s="39">
        <v>0.83199999999999996</v>
      </c>
      <c r="F2066" s="39">
        <v>0.7</v>
      </c>
      <c r="G2066" s="126">
        <v>0.82299999999999995</v>
      </c>
      <c r="H2066" s="38">
        <v>1.02</v>
      </c>
      <c r="I2066" s="38">
        <v>0.92</v>
      </c>
      <c r="J2066" s="41">
        <v>1</v>
      </c>
      <c r="K2066" s="41">
        <v>1</v>
      </c>
      <c r="L2066" s="41"/>
      <c r="M2066" s="37">
        <v>78634</v>
      </c>
      <c r="N2066" s="125" t="s">
        <v>292</v>
      </c>
    </row>
    <row r="2067" spans="1:14" x14ac:dyDescent="0.4">
      <c r="A2067" s="40" t="str">
        <f t="shared" si="32"/>
        <v>78634 WILLIAMSON</v>
      </c>
      <c r="B2067" s="38">
        <v>0.64500000000000002</v>
      </c>
      <c r="C2067" s="38">
        <v>0.64500000000000002</v>
      </c>
      <c r="D2067" s="39">
        <v>0.68799999999999994</v>
      </c>
      <c r="E2067" s="39">
        <v>0.66400000000000003</v>
      </c>
      <c r="F2067" s="39">
        <v>0.7</v>
      </c>
      <c r="G2067" s="126">
        <v>0.79</v>
      </c>
      <c r="H2067" s="38">
        <v>1.0149999999999999</v>
      </c>
      <c r="I2067" s="38">
        <v>0.91500000000000004</v>
      </c>
      <c r="J2067" s="41">
        <v>1</v>
      </c>
      <c r="K2067" s="41">
        <v>1</v>
      </c>
      <c r="L2067" s="41"/>
      <c r="M2067" s="37">
        <v>78634</v>
      </c>
      <c r="N2067" s="125" t="s">
        <v>200</v>
      </c>
    </row>
    <row r="2068" spans="1:14" x14ac:dyDescent="0.4">
      <c r="A2068" s="40" t="str">
        <f t="shared" si="32"/>
        <v>78635 BLANCO</v>
      </c>
      <c r="B2068" s="38">
        <v>0.61</v>
      </c>
      <c r="C2068" s="38">
        <v>0.61</v>
      </c>
      <c r="D2068" s="39">
        <v>0.68799999999999994</v>
      </c>
      <c r="E2068" s="39">
        <v>0.66400000000000003</v>
      </c>
      <c r="F2068" s="39">
        <v>0.7</v>
      </c>
      <c r="G2068" s="126">
        <v>0.70099999999999996</v>
      </c>
      <c r="H2068" s="38">
        <v>0.94</v>
      </c>
      <c r="I2068" s="38">
        <v>0.84499999999999997</v>
      </c>
      <c r="J2068" s="41">
        <v>1</v>
      </c>
      <c r="K2068" s="41">
        <v>1</v>
      </c>
      <c r="L2068" s="41"/>
      <c r="M2068" s="37">
        <v>78635</v>
      </c>
      <c r="N2068" s="125" t="s">
        <v>245</v>
      </c>
    </row>
    <row r="2069" spans="1:14" x14ac:dyDescent="0.4">
      <c r="A2069" s="40" t="str">
        <f t="shared" si="32"/>
        <v>78636 BLANCO</v>
      </c>
      <c r="B2069" s="38">
        <v>0.61</v>
      </c>
      <c r="C2069" s="38">
        <v>0.61</v>
      </c>
      <c r="D2069" s="39">
        <v>0.68799999999999994</v>
      </c>
      <c r="E2069" s="39">
        <v>0.66400000000000003</v>
      </c>
      <c r="F2069" s="39">
        <v>0.7</v>
      </c>
      <c r="G2069" s="126">
        <v>0.70099999999999996</v>
      </c>
      <c r="H2069" s="38">
        <v>0.94</v>
      </c>
      <c r="I2069" s="38">
        <v>0.84499999999999997</v>
      </c>
      <c r="J2069" s="41">
        <v>1</v>
      </c>
      <c r="K2069" s="41">
        <v>1</v>
      </c>
      <c r="L2069" s="41"/>
      <c r="M2069" s="37">
        <v>78636</v>
      </c>
      <c r="N2069" s="125" t="s">
        <v>245</v>
      </c>
    </row>
    <row r="2070" spans="1:14" x14ac:dyDescent="0.4">
      <c r="A2070" s="40" t="str">
        <f t="shared" si="32"/>
        <v>78638 GONZALES</v>
      </c>
      <c r="B2070" s="38">
        <v>0.8</v>
      </c>
      <c r="C2070" s="38">
        <v>0.8</v>
      </c>
      <c r="D2070" s="39">
        <v>0.68799999999999994</v>
      </c>
      <c r="E2070" s="39">
        <v>0.66400000000000003</v>
      </c>
      <c r="F2070" s="39">
        <v>0.7</v>
      </c>
      <c r="G2070" s="126">
        <v>0.70099999999999996</v>
      </c>
      <c r="H2070" s="38">
        <v>0.98</v>
      </c>
      <c r="I2070" s="38">
        <v>0.98</v>
      </c>
      <c r="J2070" s="41">
        <v>1</v>
      </c>
      <c r="K2070" s="41">
        <v>1</v>
      </c>
      <c r="L2070" s="41"/>
      <c r="M2070" s="37">
        <v>78638</v>
      </c>
      <c r="N2070" s="125" t="s">
        <v>256</v>
      </c>
    </row>
    <row r="2071" spans="1:14" x14ac:dyDescent="0.4">
      <c r="A2071" s="40" t="str">
        <f t="shared" si="32"/>
        <v>78638 GUADALUPE</v>
      </c>
      <c r="B2071" s="38">
        <v>0.83</v>
      </c>
      <c r="C2071" s="38">
        <v>0.83</v>
      </c>
      <c r="D2071" s="39">
        <v>0.68799999999999994</v>
      </c>
      <c r="E2071" s="39">
        <v>0.66400000000000003</v>
      </c>
      <c r="F2071" s="39">
        <v>0.7</v>
      </c>
      <c r="G2071" s="126">
        <v>0.79</v>
      </c>
      <c r="H2071" s="38">
        <v>0.82499999999999996</v>
      </c>
      <c r="I2071" s="38">
        <v>0.82499999999999996</v>
      </c>
      <c r="J2071" s="41">
        <v>1</v>
      </c>
      <c r="K2071" s="41">
        <v>1</v>
      </c>
      <c r="L2071" s="41"/>
      <c r="M2071" s="37">
        <v>78638</v>
      </c>
      <c r="N2071" s="125" t="s">
        <v>274</v>
      </c>
    </row>
    <row r="2072" spans="1:14" x14ac:dyDescent="0.4">
      <c r="A2072" s="40" t="str">
        <f t="shared" si="32"/>
        <v>78639 BURNET</v>
      </c>
      <c r="B2072" s="38">
        <v>0.68</v>
      </c>
      <c r="C2072" s="38">
        <v>0.68</v>
      </c>
      <c r="D2072" s="39">
        <v>0.68799999999999994</v>
      </c>
      <c r="E2072" s="39">
        <v>0.66400000000000003</v>
      </c>
      <c r="F2072" s="39">
        <v>0.7</v>
      </c>
      <c r="G2072" s="126">
        <v>0.70099999999999996</v>
      </c>
      <c r="H2072" s="38">
        <v>0.90500000000000003</v>
      </c>
      <c r="I2072" s="38">
        <v>0.90500000000000003</v>
      </c>
      <c r="J2072" s="41">
        <v>1</v>
      </c>
      <c r="K2072" s="41">
        <v>1</v>
      </c>
      <c r="L2072" s="41"/>
      <c r="M2072" s="37">
        <v>78639</v>
      </c>
      <c r="N2072" s="125" t="s">
        <v>205</v>
      </c>
    </row>
    <row r="2073" spans="1:14" x14ac:dyDescent="0.4">
      <c r="A2073" s="40" t="str">
        <f t="shared" si="32"/>
        <v>78639 LLANO</v>
      </c>
      <c r="B2073" s="38">
        <v>0.53</v>
      </c>
      <c r="C2073" s="38">
        <v>0.53</v>
      </c>
      <c r="D2073" s="39">
        <v>0.68799999999999994</v>
      </c>
      <c r="E2073" s="39">
        <v>0.66400000000000003</v>
      </c>
      <c r="F2073" s="39">
        <v>1</v>
      </c>
      <c r="G2073" s="126">
        <v>0.72199999999999998</v>
      </c>
      <c r="H2073" s="38">
        <v>0.94499999999999995</v>
      </c>
      <c r="I2073" s="38">
        <v>0.86</v>
      </c>
      <c r="J2073" s="41">
        <v>1</v>
      </c>
      <c r="K2073" s="41">
        <v>1</v>
      </c>
      <c r="L2073" s="41"/>
      <c r="M2073" s="37">
        <v>78639</v>
      </c>
      <c r="N2073" s="125" t="s">
        <v>212</v>
      </c>
    </row>
    <row r="2074" spans="1:14" x14ac:dyDescent="0.4">
      <c r="A2074" s="40" t="str">
        <f t="shared" si="32"/>
        <v>78640 CALDWELL</v>
      </c>
      <c r="B2074" s="38">
        <v>0.74</v>
      </c>
      <c r="C2074" s="38">
        <v>0.74</v>
      </c>
      <c r="D2074" s="39">
        <v>0.69199999999999995</v>
      </c>
      <c r="E2074" s="39">
        <v>0.76</v>
      </c>
      <c r="F2074" s="39">
        <v>0.7</v>
      </c>
      <c r="G2074" s="126">
        <v>0.76100000000000001</v>
      </c>
      <c r="H2074" s="38">
        <v>0.97499999999999998</v>
      </c>
      <c r="I2074" s="38">
        <v>0.875</v>
      </c>
      <c r="J2074" s="41">
        <v>1</v>
      </c>
      <c r="K2074" s="41">
        <v>1</v>
      </c>
      <c r="L2074" s="41"/>
      <c r="M2074" s="37">
        <v>78640</v>
      </c>
      <c r="N2074" s="125" t="s">
        <v>291</v>
      </c>
    </row>
    <row r="2075" spans="1:14" x14ac:dyDescent="0.4">
      <c r="A2075" s="40" t="str">
        <f t="shared" si="32"/>
        <v>78640 HAYS</v>
      </c>
      <c r="B2075" s="38">
        <v>0.64500000000000002</v>
      </c>
      <c r="C2075" s="38">
        <v>0.64500000000000002</v>
      </c>
      <c r="D2075" s="39">
        <v>0.68799999999999994</v>
      </c>
      <c r="E2075" s="39">
        <v>0.67600000000000005</v>
      </c>
      <c r="F2075" s="39">
        <v>0.7</v>
      </c>
      <c r="G2075" s="126">
        <v>0.79</v>
      </c>
      <c r="H2075" s="38">
        <v>0.98499999999999999</v>
      </c>
      <c r="I2075" s="38">
        <v>0.88500000000000001</v>
      </c>
      <c r="J2075" s="41">
        <v>1</v>
      </c>
      <c r="K2075" s="41">
        <v>1</v>
      </c>
      <c r="L2075" s="41"/>
      <c r="M2075" s="37">
        <v>78640</v>
      </c>
      <c r="N2075" s="125" t="s">
        <v>276</v>
      </c>
    </row>
    <row r="2076" spans="1:14" x14ac:dyDescent="0.4">
      <c r="A2076" s="40" t="str">
        <f t="shared" si="32"/>
        <v>78641 TRAVIS</v>
      </c>
      <c r="B2076" s="38">
        <v>0.85</v>
      </c>
      <c r="C2076" s="38">
        <v>0.85</v>
      </c>
      <c r="D2076" s="39">
        <v>0.68799999999999994</v>
      </c>
      <c r="E2076" s="39">
        <v>0.83199999999999996</v>
      </c>
      <c r="F2076" s="39">
        <v>0.7</v>
      </c>
      <c r="G2076" s="126">
        <v>0.82299999999999995</v>
      </c>
      <c r="H2076" s="38">
        <v>1.02</v>
      </c>
      <c r="I2076" s="38">
        <v>0.92</v>
      </c>
      <c r="J2076" s="41">
        <v>1</v>
      </c>
      <c r="K2076" s="41">
        <v>1</v>
      </c>
      <c r="L2076" s="41"/>
      <c r="M2076" s="37">
        <v>78641</v>
      </c>
      <c r="N2076" s="125" t="s">
        <v>292</v>
      </c>
    </row>
    <row r="2077" spans="1:14" x14ac:dyDescent="0.4">
      <c r="A2077" s="40" t="str">
        <f t="shared" si="32"/>
        <v>78641 WILLIAMSON</v>
      </c>
      <c r="B2077" s="38">
        <v>0.64500000000000002</v>
      </c>
      <c r="C2077" s="38">
        <v>0.64500000000000002</v>
      </c>
      <c r="D2077" s="39">
        <v>0.68799999999999994</v>
      </c>
      <c r="E2077" s="39">
        <v>0.66400000000000003</v>
      </c>
      <c r="F2077" s="39">
        <v>0.7</v>
      </c>
      <c r="G2077" s="126">
        <v>0.79</v>
      </c>
      <c r="H2077" s="38">
        <v>1.0149999999999999</v>
      </c>
      <c r="I2077" s="38">
        <v>0.91500000000000004</v>
      </c>
      <c r="J2077" s="41">
        <v>1</v>
      </c>
      <c r="K2077" s="41">
        <v>1</v>
      </c>
      <c r="L2077" s="41"/>
      <c r="M2077" s="37">
        <v>78641</v>
      </c>
      <c r="N2077" s="125" t="s">
        <v>200</v>
      </c>
    </row>
    <row r="2078" spans="1:14" x14ac:dyDescent="0.4">
      <c r="A2078" s="40" t="str">
        <f t="shared" si="32"/>
        <v>78642 BURNET</v>
      </c>
      <c r="B2078" s="38">
        <v>0.68</v>
      </c>
      <c r="C2078" s="38">
        <v>0.68</v>
      </c>
      <c r="D2078" s="39">
        <v>0.68799999999999994</v>
      </c>
      <c r="E2078" s="39">
        <v>0.66400000000000003</v>
      </c>
      <c r="F2078" s="39">
        <v>0.7</v>
      </c>
      <c r="G2078" s="126">
        <v>0.70099999999999996</v>
      </c>
      <c r="H2078" s="38">
        <v>0.90500000000000003</v>
      </c>
      <c r="I2078" s="38">
        <v>0.90500000000000003</v>
      </c>
      <c r="J2078" s="41">
        <v>1</v>
      </c>
      <c r="K2078" s="41">
        <v>1</v>
      </c>
      <c r="L2078" s="41"/>
      <c r="M2078" s="37">
        <v>78642</v>
      </c>
      <c r="N2078" s="125" t="s">
        <v>205</v>
      </c>
    </row>
    <row r="2079" spans="1:14" x14ac:dyDescent="0.4">
      <c r="A2079" s="40" t="str">
        <f t="shared" si="32"/>
        <v>78642 TRAVIS</v>
      </c>
      <c r="B2079" s="38">
        <v>0.85</v>
      </c>
      <c r="C2079" s="38">
        <v>0.85</v>
      </c>
      <c r="D2079" s="39">
        <v>0.68799999999999994</v>
      </c>
      <c r="E2079" s="39">
        <v>0.83199999999999996</v>
      </c>
      <c r="F2079" s="39">
        <v>0.7</v>
      </c>
      <c r="G2079" s="126">
        <v>0.82299999999999995</v>
      </c>
      <c r="H2079" s="38">
        <v>1.02</v>
      </c>
      <c r="I2079" s="38">
        <v>0.92</v>
      </c>
      <c r="J2079" s="41">
        <v>1</v>
      </c>
      <c r="K2079" s="41">
        <v>1</v>
      </c>
      <c r="L2079" s="41"/>
      <c r="M2079" s="37">
        <v>78642</v>
      </c>
      <c r="N2079" s="125" t="s">
        <v>292</v>
      </c>
    </row>
    <row r="2080" spans="1:14" x14ac:dyDescent="0.4">
      <c r="A2080" s="40" t="str">
        <f t="shared" si="32"/>
        <v>78642 WILLIAMSON</v>
      </c>
      <c r="B2080" s="38">
        <v>0.64500000000000002</v>
      </c>
      <c r="C2080" s="38">
        <v>0.64500000000000002</v>
      </c>
      <c r="D2080" s="39">
        <v>0.68799999999999994</v>
      </c>
      <c r="E2080" s="39">
        <v>0.66400000000000003</v>
      </c>
      <c r="F2080" s="39">
        <v>0.7</v>
      </c>
      <c r="G2080" s="126">
        <v>0.79</v>
      </c>
      <c r="H2080" s="38">
        <v>1.0149999999999999</v>
      </c>
      <c r="I2080" s="38">
        <v>0.91500000000000004</v>
      </c>
      <c r="J2080" s="41">
        <v>1</v>
      </c>
      <c r="K2080" s="41">
        <v>1</v>
      </c>
      <c r="L2080" s="41"/>
      <c r="M2080" s="37">
        <v>78642</v>
      </c>
      <c r="N2080" s="125" t="s">
        <v>200</v>
      </c>
    </row>
    <row r="2081" spans="1:14" x14ac:dyDescent="0.4">
      <c r="A2081" s="40" t="str">
        <f t="shared" si="32"/>
        <v>78643 BLANCO</v>
      </c>
      <c r="B2081" s="38">
        <v>0.61</v>
      </c>
      <c r="C2081" s="38">
        <v>0.61</v>
      </c>
      <c r="D2081" s="39">
        <v>0.68799999999999994</v>
      </c>
      <c r="E2081" s="39">
        <v>0.66400000000000003</v>
      </c>
      <c r="F2081" s="39">
        <v>0.7</v>
      </c>
      <c r="G2081" s="126">
        <v>0.70099999999999996</v>
      </c>
      <c r="H2081" s="38">
        <v>0.94</v>
      </c>
      <c r="I2081" s="38">
        <v>0.84499999999999997</v>
      </c>
      <c r="J2081" s="41">
        <v>1</v>
      </c>
      <c r="K2081" s="41">
        <v>1</v>
      </c>
      <c r="L2081" s="41"/>
      <c r="M2081" s="37">
        <v>78643</v>
      </c>
      <c r="N2081" s="125" t="s">
        <v>245</v>
      </c>
    </row>
    <row r="2082" spans="1:14" x14ac:dyDescent="0.4">
      <c r="A2082" s="40" t="str">
        <f t="shared" si="32"/>
        <v>78643 LLANO</v>
      </c>
      <c r="B2082" s="38">
        <v>0.53</v>
      </c>
      <c r="C2082" s="38">
        <v>0.53</v>
      </c>
      <c r="D2082" s="39">
        <v>0.68799999999999994</v>
      </c>
      <c r="E2082" s="39">
        <v>0.66400000000000003</v>
      </c>
      <c r="F2082" s="39">
        <v>1</v>
      </c>
      <c r="G2082" s="126">
        <v>0.72199999999999998</v>
      </c>
      <c r="H2082" s="38">
        <v>0.94499999999999995</v>
      </c>
      <c r="I2082" s="38">
        <v>0.86</v>
      </c>
      <c r="J2082" s="41">
        <v>1</v>
      </c>
      <c r="K2082" s="41">
        <v>1</v>
      </c>
      <c r="L2082" s="41"/>
      <c r="M2082" s="37">
        <v>78643</v>
      </c>
      <c r="N2082" s="125" t="s">
        <v>212</v>
      </c>
    </row>
    <row r="2083" spans="1:14" x14ac:dyDescent="0.4">
      <c r="A2083" s="40" t="str">
        <f t="shared" si="32"/>
        <v>78644 CALDWELL</v>
      </c>
      <c r="B2083" s="38">
        <v>0.74</v>
      </c>
      <c r="C2083" s="38">
        <v>0.74</v>
      </c>
      <c r="D2083" s="39">
        <v>0.69199999999999995</v>
      </c>
      <c r="E2083" s="39">
        <v>0.76</v>
      </c>
      <c r="F2083" s="39">
        <v>0.7</v>
      </c>
      <c r="G2083" s="126">
        <v>0.76100000000000001</v>
      </c>
      <c r="H2083" s="38">
        <v>0.97499999999999998</v>
      </c>
      <c r="I2083" s="38">
        <v>0.875</v>
      </c>
      <c r="J2083" s="41">
        <v>1</v>
      </c>
      <c r="K2083" s="41">
        <v>1</v>
      </c>
      <c r="L2083" s="41"/>
      <c r="M2083" s="37">
        <v>78644</v>
      </c>
      <c r="N2083" s="125" t="s">
        <v>291</v>
      </c>
    </row>
    <row r="2084" spans="1:14" x14ac:dyDescent="0.4">
      <c r="A2084" s="40" t="str">
        <f t="shared" si="32"/>
        <v>78645 TRAVIS</v>
      </c>
      <c r="B2084" s="38">
        <v>0.85</v>
      </c>
      <c r="C2084" s="38">
        <v>0.85</v>
      </c>
      <c r="D2084" s="39">
        <v>0.68799999999999994</v>
      </c>
      <c r="E2084" s="39">
        <v>0.83199999999999996</v>
      </c>
      <c r="F2084" s="39">
        <v>0.7</v>
      </c>
      <c r="G2084" s="126">
        <v>0.82299999999999995</v>
      </c>
      <c r="H2084" s="38">
        <v>1.02</v>
      </c>
      <c r="I2084" s="38">
        <v>0.92</v>
      </c>
      <c r="J2084" s="41">
        <v>1</v>
      </c>
      <c r="K2084" s="41">
        <v>1</v>
      </c>
      <c r="L2084" s="41"/>
      <c r="M2084" s="37">
        <v>78645</v>
      </c>
      <c r="N2084" s="125" t="s">
        <v>292</v>
      </c>
    </row>
    <row r="2085" spans="1:14" x14ac:dyDescent="0.4">
      <c r="A2085" s="40" t="str">
        <f t="shared" si="32"/>
        <v>78648 CALDWELL</v>
      </c>
      <c r="B2085" s="38">
        <v>0.74</v>
      </c>
      <c r="C2085" s="38">
        <v>0.74</v>
      </c>
      <c r="D2085" s="39">
        <v>0.69199999999999995</v>
      </c>
      <c r="E2085" s="39">
        <v>0.76</v>
      </c>
      <c r="F2085" s="39">
        <v>0.7</v>
      </c>
      <c r="G2085" s="126">
        <v>0.76100000000000001</v>
      </c>
      <c r="H2085" s="38">
        <v>0.97499999999999998</v>
      </c>
      <c r="I2085" s="38">
        <v>0.875</v>
      </c>
      <c r="J2085" s="41">
        <v>1</v>
      </c>
      <c r="K2085" s="41">
        <v>1</v>
      </c>
      <c r="L2085" s="41"/>
      <c r="M2085" s="37">
        <v>78648</v>
      </c>
      <c r="N2085" s="125" t="s">
        <v>291</v>
      </c>
    </row>
    <row r="2086" spans="1:14" x14ac:dyDescent="0.4">
      <c r="A2086" s="40" t="str">
        <f t="shared" si="32"/>
        <v>78648 GONZALES</v>
      </c>
      <c r="B2086" s="38">
        <v>0.8</v>
      </c>
      <c r="C2086" s="38">
        <v>0.8</v>
      </c>
      <c r="D2086" s="39">
        <v>0.68799999999999994</v>
      </c>
      <c r="E2086" s="39">
        <v>0.66400000000000003</v>
      </c>
      <c r="F2086" s="39">
        <v>0.7</v>
      </c>
      <c r="G2086" s="126">
        <v>0.70099999999999996</v>
      </c>
      <c r="H2086" s="38">
        <v>0.98</v>
      </c>
      <c r="I2086" s="38">
        <v>0.98</v>
      </c>
      <c r="J2086" s="41">
        <v>1</v>
      </c>
      <c r="K2086" s="41">
        <v>1</v>
      </c>
      <c r="L2086" s="41"/>
      <c r="M2086" s="37">
        <v>78648</v>
      </c>
      <c r="N2086" s="125" t="s">
        <v>256</v>
      </c>
    </row>
    <row r="2087" spans="1:14" x14ac:dyDescent="0.4">
      <c r="A2087" s="40" t="str">
        <f t="shared" si="32"/>
        <v>78648 GUADALUPE</v>
      </c>
      <c r="B2087" s="38">
        <v>0.83</v>
      </c>
      <c r="C2087" s="38">
        <v>0.83</v>
      </c>
      <c r="D2087" s="39">
        <v>0.68799999999999994</v>
      </c>
      <c r="E2087" s="39">
        <v>0.66400000000000003</v>
      </c>
      <c r="F2087" s="39">
        <v>0.7</v>
      </c>
      <c r="G2087" s="126">
        <v>0.79</v>
      </c>
      <c r="H2087" s="38">
        <v>0.82499999999999996</v>
      </c>
      <c r="I2087" s="38">
        <v>0.82499999999999996</v>
      </c>
      <c r="J2087" s="41">
        <v>1</v>
      </c>
      <c r="K2087" s="41">
        <v>1</v>
      </c>
      <c r="L2087" s="41"/>
      <c r="M2087" s="37">
        <v>78648</v>
      </c>
      <c r="N2087" s="125" t="s">
        <v>274</v>
      </c>
    </row>
    <row r="2088" spans="1:14" x14ac:dyDescent="0.4">
      <c r="A2088" s="40" t="str">
        <f t="shared" si="32"/>
        <v>78650 BASTROP</v>
      </c>
      <c r="B2088" s="38">
        <v>0.69499999999999995</v>
      </c>
      <c r="C2088" s="38">
        <v>0.69499999999999995</v>
      </c>
      <c r="D2088" s="39">
        <v>0.70899999999999996</v>
      </c>
      <c r="E2088" s="39">
        <v>0.77300000000000002</v>
      </c>
      <c r="F2088" s="39">
        <v>0.7</v>
      </c>
      <c r="G2088" s="126">
        <v>0.81599999999999995</v>
      </c>
      <c r="H2088" s="38">
        <v>0.995</v>
      </c>
      <c r="I2088" s="38">
        <v>0.89500000000000002</v>
      </c>
      <c r="J2088" s="41">
        <v>1</v>
      </c>
      <c r="K2088" s="41">
        <v>1</v>
      </c>
      <c r="L2088" s="41"/>
      <c r="M2088" s="37">
        <v>78650</v>
      </c>
      <c r="N2088" s="125" t="s">
        <v>290</v>
      </c>
    </row>
    <row r="2089" spans="1:14" x14ac:dyDescent="0.4">
      <c r="A2089" s="40" t="str">
        <f t="shared" si="32"/>
        <v>78650 LEE</v>
      </c>
      <c r="B2089" s="38">
        <v>0.53</v>
      </c>
      <c r="C2089" s="38">
        <v>0.53</v>
      </c>
      <c r="D2089" s="39">
        <v>0.68799999999999994</v>
      </c>
      <c r="E2089" s="39">
        <v>0.66400000000000003</v>
      </c>
      <c r="F2089" s="39">
        <v>1</v>
      </c>
      <c r="G2089" s="126">
        <v>0.72199999999999998</v>
      </c>
      <c r="H2089" s="38">
        <v>0.94499999999999995</v>
      </c>
      <c r="I2089" s="38">
        <v>0.86</v>
      </c>
      <c r="J2089" s="41">
        <v>1</v>
      </c>
      <c r="K2089" s="41">
        <v>1</v>
      </c>
      <c r="L2089" s="41"/>
      <c r="M2089" s="37">
        <v>78650</v>
      </c>
      <c r="N2089" s="125" t="s">
        <v>207</v>
      </c>
    </row>
    <row r="2090" spans="1:14" x14ac:dyDescent="0.4">
      <c r="A2090" s="40" t="str">
        <f t="shared" si="32"/>
        <v>78652 HAYS</v>
      </c>
      <c r="B2090" s="38">
        <v>0.64500000000000002</v>
      </c>
      <c r="C2090" s="38">
        <v>0.64500000000000002</v>
      </c>
      <c r="D2090" s="39">
        <v>0.68799999999999994</v>
      </c>
      <c r="E2090" s="39">
        <v>0.67600000000000005</v>
      </c>
      <c r="F2090" s="39">
        <v>0.7</v>
      </c>
      <c r="G2090" s="126">
        <v>0.79</v>
      </c>
      <c r="H2090" s="38">
        <v>0.98499999999999999</v>
      </c>
      <c r="I2090" s="38">
        <v>0.88500000000000001</v>
      </c>
      <c r="J2090" s="41">
        <v>1</v>
      </c>
      <c r="K2090" s="41">
        <v>1</v>
      </c>
      <c r="L2090" s="41"/>
      <c r="M2090" s="37">
        <v>78652</v>
      </c>
      <c r="N2090" s="125" t="s">
        <v>276</v>
      </c>
    </row>
    <row r="2091" spans="1:14" x14ac:dyDescent="0.4">
      <c r="A2091" s="40" t="str">
        <f t="shared" si="32"/>
        <v>78652 TRAVIS</v>
      </c>
      <c r="B2091" s="38">
        <v>0.92500000000000004</v>
      </c>
      <c r="C2091" s="38">
        <v>0.92500000000000004</v>
      </c>
      <c r="D2091" s="39">
        <v>0.68799999999999994</v>
      </c>
      <c r="E2091" s="39">
        <v>0.83199999999999996</v>
      </c>
      <c r="F2091" s="39">
        <v>0.7</v>
      </c>
      <c r="G2091" s="126">
        <v>0.82299999999999995</v>
      </c>
      <c r="H2091" s="38">
        <v>0.99</v>
      </c>
      <c r="I2091" s="38">
        <v>0.89</v>
      </c>
      <c r="J2091" s="41">
        <v>1</v>
      </c>
      <c r="K2091" s="41">
        <v>1</v>
      </c>
      <c r="L2091" s="41"/>
      <c r="M2091" s="37">
        <v>78652</v>
      </c>
      <c r="N2091" s="125" t="s">
        <v>292</v>
      </c>
    </row>
    <row r="2092" spans="1:14" x14ac:dyDescent="0.4">
      <c r="A2092" s="40" t="str">
        <f t="shared" si="32"/>
        <v>78653 BASTROP</v>
      </c>
      <c r="B2092" s="38">
        <v>0.69499999999999995</v>
      </c>
      <c r="C2092" s="38">
        <v>0.69499999999999995</v>
      </c>
      <c r="D2092" s="39">
        <v>0.70899999999999996</v>
      </c>
      <c r="E2092" s="39">
        <v>0.77300000000000002</v>
      </c>
      <c r="F2092" s="39">
        <v>0.7</v>
      </c>
      <c r="G2092" s="126">
        <v>0.81599999999999995</v>
      </c>
      <c r="H2092" s="38">
        <v>0.995</v>
      </c>
      <c r="I2092" s="38">
        <v>0.89500000000000002</v>
      </c>
      <c r="J2092" s="41">
        <v>1</v>
      </c>
      <c r="K2092" s="41">
        <v>1</v>
      </c>
      <c r="L2092" s="41"/>
      <c r="M2092" s="37">
        <v>78653</v>
      </c>
      <c r="N2092" s="125" t="s">
        <v>290</v>
      </c>
    </row>
    <row r="2093" spans="1:14" x14ac:dyDescent="0.4">
      <c r="A2093" s="40" t="str">
        <f t="shared" si="32"/>
        <v>78653 TRAVIS</v>
      </c>
      <c r="B2093" s="38">
        <v>0.85</v>
      </c>
      <c r="C2093" s="38">
        <v>0.85</v>
      </c>
      <c r="D2093" s="39">
        <v>0.68799999999999994</v>
      </c>
      <c r="E2093" s="39">
        <v>0.83199999999999996</v>
      </c>
      <c r="F2093" s="39">
        <v>0.7</v>
      </c>
      <c r="G2093" s="126">
        <v>0.82299999999999995</v>
      </c>
      <c r="H2093" s="38">
        <v>1.02</v>
      </c>
      <c r="I2093" s="38">
        <v>0.92</v>
      </c>
      <c r="J2093" s="41">
        <v>1</v>
      </c>
      <c r="K2093" s="41">
        <v>1</v>
      </c>
      <c r="L2093" s="41"/>
      <c r="M2093" s="37">
        <v>78653</v>
      </c>
      <c r="N2093" s="125" t="s">
        <v>292</v>
      </c>
    </row>
    <row r="2094" spans="1:14" x14ac:dyDescent="0.4">
      <c r="A2094" s="40" t="str">
        <f t="shared" si="32"/>
        <v>78654 BLANCO</v>
      </c>
      <c r="B2094" s="38">
        <v>0.61</v>
      </c>
      <c r="C2094" s="38">
        <v>0.61</v>
      </c>
      <c r="D2094" s="39">
        <v>0.68799999999999994</v>
      </c>
      <c r="E2094" s="39">
        <v>0.66400000000000003</v>
      </c>
      <c r="F2094" s="39">
        <v>0.7</v>
      </c>
      <c r="G2094" s="126">
        <v>0.70099999999999996</v>
      </c>
      <c r="H2094" s="38">
        <v>0.94</v>
      </c>
      <c r="I2094" s="38">
        <v>0.84499999999999997</v>
      </c>
      <c r="J2094" s="41">
        <v>1</v>
      </c>
      <c r="K2094" s="41">
        <v>1</v>
      </c>
      <c r="L2094" s="41"/>
      <c r="M2094" s="37">
        <v>78654</v>
      </c>
      <c r="N2094" s="125" t="s">
        <v>245</v>
      </c>
    </row>
    <row r="2095" spans="1:14" x14ac:dyDescent="0.4">
      <c r="A2095" s="40" t="str">
        <f t="shared" si="32"/>
        <v>78654 BURNET</v>
      </c>
      <c r="B2095" s="38">
        <v>0.68</v>
      </c>
      <c r="C2095" s="38">
        <v>0.68</v>
      </c>
      <c r="D2095" s="39">
        <v>0.68799999999999994</v>
      </c>
      <c r="E2095" s="39">
        <v>0.66400000000000003</v>
      </c>
      <c r="F2095" s="39">
        <v>0.7</v>
      </c>
      <c r="G2095" s="126">
        <v>0.70099999999999996</v>
      </c>
      <c r="H2095" s="38">
        <v>0.90500000000000003</v>
      </c>
      <c r="I2095" s="38">
        <v>0.90500000000000003</v>
      </c>
      <c r="J2095" s="41">
        <v>1</v>
      </c>
      <c r="K2095" s="41">
        <v>1</v>
      </c>
      <c r="L2095" s="41"/>
      <c r="M2095" s="37">
        <v>78654</v>
      </c>
      <c r="N2095" s="125" t="s">
        <v>205</v>
      </c>
    </row>
    <row r="2096" spans="1:14" x14ac:dyDescent="0.4">
      <c r="A2096" s="40" t="str">
        <f t="shared" si="32"/>
        <v>78654 LLANO</v>
      </c>
      <c r="B2096" s="38">
        <v>0.53</v>
      </c>
      <c r="C2096" s="38">
        <v>0.53</v>
      </c>
      <c r="D2096" s="39">
        <v>0.68799999999999994</v>
      </c>
      <c r="E2096" s="39">
        <v>0.66400000000000003</v>
      </c>
      <c r="F2096" s="39">
        <v>1</v>
      </c>
      <c r="G2096" s="126">
        <v>0.72199999999999998</v>
      </c>
      <c r="H2096" s="38">
        <v>0.94499999999999995</v>
      </c>
      <c r="I2096" s="38">
        <v>0.86</v>
      </c>
      <c r="J2096" s="41">
        <v>1</v>
      </c>
      <c r="K2096" s="41">
        <v>1</v>
      </c>
      <c r="L2096" s="41"/>
      <c r="M2096" s="37">
        <v>78654</v>
      </c>
      <c r="N2096" s="125" t="s">
        <v>212</v>
      </c>
    </row>
    <row r="2097" spans="1:14" x14ac:dyDescent="0.4">
      <c r="A2097" s="40" t="str">
        <f t="shared" si="32"/>
        <v>78654 TRAVIS</v>
      </c>
      <c r="B2097" s="38">
        <v>0.85</v>
      </c>
      <c r="C2097" s="38">
        <v>0.85</v>
      </c>
      <c r="D2097" s="39">
        <v>0.68799999999999994</v>
      </c>
      <c r="E2097" s="39">
        <v>0.83199999999999996</v>
      </c>
      <c r="F2097" s="39">
        <v>0.7</v>
      </c>
      <c r="G2097" s="126">
        <v>0.82299999999999995</v>
      </c>
      <c r="H2097" s="38">
        <v>1.02</v>
      </c>
      <c r="I2097" s="38">
        <v>0.92</v>
      </c>
      <c r="J2097" s="41">
        <v>1</v>
      </c>
      <c r="K2097" s="41">
        <v>1</v>
      </c>
      <c r="L2097" s="41"/>
      <c r="M2097" s="37">
        <v>78654</v>
      </c>
      <c r="N2097" s="125" t="s">
        <v>292</v>
      </c>
    </row>
    <row r="2098" spans="1:14" x14ac:dyDescent="0.4">
      <c r="A2098" s="40" t="str">
        <f t="shared" si="32"/>
        <v>78655 CALDWELL</v>
      </c>
      <c r="B2098" s="38">
        <v>0.74</v>
      </c>
      <c r="C2098" s="38">
        <v>0.74</v>
      </c>
      <c r="D2098" s="39">
        <v>0.69199999999999995</v>
      </c>
      <c r="E2098" s="39">
        <v>0.76</v>
      </c>
      <c r="F2098" s="39">
        <v>0.7</v>
      </c>
      <c r="G2098" s="126">
        <v>0.76100000000000001</v>
      </c>
      <c r="H2098" s="38">
        <v>0.97499999999999998</v>
      </c>
      <c r="I2098" s="38">
        <v>0.875</v>
      </c>
      <c r="J2098" s="41">
        <v>1</v>
      </c>
      <c r="K2098" s="41">
        <v>1</v>
      </c>
      <c r="L2098" s="41"/>
      <c r="M2098" s="37">
        <v>78655</v>
      </c>
      <c r="N2098" s="125" t="s">
        <v>291</v>
      </c>
    </row>
    <row r="2099" spans="1:14" x14ac:dyDescent="0.4">
      <c r="A2099" s="40" t="str">
        <f t="shared" si="32"/>
        <v>78655 GUADALUPE</v>
      </c>
      <c r="B2099" s="38">
        <v>0.83</v>
      </c>
      <c r="C2099" s="38">
        <v>0.83</v>
      </c>
      <c r="D2099" s="39">
        <v>0.68799999999999994</v>
      </c>
      <c r="E2099" s="39">
        <v>0.66400000000000003</v>
      </c>
      <c r="F2099" s="39">
        <v>0.7</v>
      </c>
      <c r="G2099" s="126">
        <v>0.79</v>
      </c>
      <c r="H2099" s="38">
        <v>0.82499999999999996</v>
      </c>
      <c r="I2099" s="38">
        <v>0.82499999999999996</v>
      </c>
      <c r="J2099" s="41">
        <v>1</v>
      </c>
      <c r="K2099" s="41">
        <v>1</v>
      </c>
      <c r="L2099" s="41"/>
      <c r="M2099" s="37">
        <v>78655</v>
      </c>
      <c r="N2099" s="125" t="s">
        <v>274</v>
      </c>
    </row>
    <row r="2100" spans="1:14" x14ac:dyDescent="0.4">
      <c r="A2100" s="40" t="str">
        <f t="shared" si="32"/>
        <v>78656 CALDWELL</v>
      </c>
      <c r="B2100" s="38">
        <v>0.74</v>
      </c>
      <c r="C2100" s="38">
        <v>0.74</v>
      </c>
      <c r="D2100" s="39">
        <v>0.69199999999999995</v>
      </c>
      <c r="E2100" s="39">
        <v>0.76</v>
      </c>
      <c r="F2100" s="39">
        <v>0.7</v>
      </c>
      <c r="G2100" s="126">
        <v>0.76100000000000001</v>
      </c>
      <c r="H2100" s="38">
        <v>0.97499999999999998</v>
      </c>
      <c r="I2100" s="38">
        <v>0.875</v>
      </c>
      <c r="J2100" s="41">
        <v>1</v>
      </c>
      <c r="K2100" s="41">
        <v>1</v>
      </c>
      <c r="L2100" s="41"/>
      <c r="M2100" s="37">
        <v>78656</v>
      </c>
      <c r="N2100" s="125" t="s">
        <v>291</v>
      </c>
    </row>
    <row r="2101" spans="1:14" x14ac:dyDescent="0.4">
      <c r="A2101" s="40" t="str">
        <f t="shared" si="32"/>
        <v>78656 HAYS</v>
      </c>
      <c r="B2101" s="38">
        <v>0.64500000000000002</v>
      </c>
      <c r="C2101" s="38">
        <v>0.64500000000000002</v>
      </c>
      <c r="D2101" s="39">
        <v>0.68799999999999994</v>
      </c>
      <c r="E2101" s="39">
        <v>0.67600000000000005</v>
      </c>
      <c r="F2101" s="39">
        <v>0.7</v>
      </c>
      <c r="G2101" s="126">
        <v>0.79</v>
      </c>
      <c r="H2101" s="38">
        <v>0.98499999999999999</v>
      </c>
      <c r="I2101" s="38">
        <v>0.88500000000000001</v>
      </c>
      <c r="J2101" s="41">
        <v>1</v>
      </c>
      <c r="K2101" s="41">
        <v>1</v>
      </c>
      <c r="L2101" s="41"/>
      <c r="M2101" s="37">
        <v>78656</v>
      </c>
      <c r="N2101" s="125" t="s">
        <v>276</v>
      </c>
    </row>
    <row r="2102" spans="1:14" x14ac:dyDescent="0.4">
      <c r="A2102" s="40" t="str">
        <f t="shared" si="32"/>
        <v>78657 BLANCO</v>
      </c>
      <c r="B2102" s="38">
        <v>0.61</v>
      </c>
      <c r="C2102" s="38">
        <v>0.61</v>
      </c>
      <c r="D2102" s="39">
        <v>0.68799999999999994</v>
      </c>
      <c r="E2102" s="39">
        <v>0.66400000000000003</v>
      </c>
      <c r="F2102" s="39">
        <v>0.7</v>
      </c>
      <c r="G2102" s="126">
        <v>0.70099999999999996</v>
      </c>
      <c r="H2102" s="38">
        <v>0.94</v>
      </c>
      <c r="I2102" s="38">
        <v>0.84499999999999997</v>
      </c>
      <c r="J2102" s="41">
        <v>1</v>
      </c>
      <c r="K2102" s="41">
        <v>1</v>
      </c>
      <c r="L2102" s="41"/>
      <c r="M2102" s="37">
        <v>78657</v>
      </c>
      <c r="N2102" s="125" t="s">
        <v>245</v>
      </c>
    </row>
    <row r="2103" spans="1:14" x14ac:dyDescent="0.4">
      <c r="A2103" s="40" t="str">
        <f t="shared" si="32"/>
        <v>78657 BURNET</v>
      </c>
      <c r="B2103" s="38">
        <v>0.68</v>
      </c>
      <c r="C2103" s="38">
        <v>0.68</v>
      </c>
      <c r="D2103" s="39">
        <v>0.68799999999999994</v>
      </c>
      <c r="E2103" s="39">
        <v>0.66400000000000003</v>
      </c>
      <c r="F2103" s="39">
        <v>0.7</v>
      </c>
      <c r="G2103" s="126">
        <v>0.70099999999999996</v>
      </c>
      <c r="H2103" s="38">
        <v>0.90500000000000003</v>
      </c>
      <c r="I2103" s="38">
        <v>0.90500000000000003</v>
      </c>
      <c r="J2103" s="41">
        <v>1</v>
      </c>
      <c r="K2103" s="41">
        <v>1</v>
      </c>
      <c r="L2103" s="41"/>
      <c r="M2103" s="37">
        <v>78657</v>
      </c>
      <c r="N2103" s="125" t="s">
        <v>205</v>
      </c>
    </row>
    <row r="2104" spans="1:14" x14ac:dyDescent="0.4">
      <c r="A2104" s="40" t="str">
        <f t="shared" si="32"/>
        <v>78657 LLANO</v>
      </c>
      <c r="B2104" s="38">
        <v>0.53</v>
      </c>
      <c r="C2104" s="38">
        <v>0.53</v>
      </c>
      <c r="D2104" s="39">
        <v>0.68799999999999994</v>
      </c>
      <c r="E2104" s="39">
        <v>0.66400000000000003</v>
      </c>
      <c r="F2104" s="39">
        <v>1</v>
      </c>
      <c r="G2104" s="126">
        <v>0.72199999999999998</v>
      </c>
      <c r="H2104" s="38">
        <v>0.94499999999999995</v>
      </c>
      <c r="I2104" s="38">
        <v>0.86</v>
      </c>
      <c r="J2104" s="41">
        <v>1</v>
      </c>
      <c r="K2104" s="41">
        <v>1</v>
      </c>
      <c r="L2104" s="41"/>
      <c r="M2104" s="37">
        <v>78657</v>
      </c>
      <c r="N2104" s="125" t="s">
        <v>212</v>
      </c>
    </row>
    <row r="2105" spans="1:14" x14ac:dyDescent="0.4">
      <c r="A2105" s="40" t="str">
        <f t="shared" si="32"/>
        <v>78657 TRAVIS</v>
      </c>
      <c r="B2105" s="38">
        <v>0.85</v>
      </c>
      <c r="C2105" s="38">
        <v>0.85</v>
      </c>
      <c r="D2105" s="39">
        <v>0.68799999999999994</v>
      </c>
      <c r="E2105" s="39">
        <v>0.83199999999999996</v>
      </c>
      <c r="F2105" s="39">
        <v>0.7</v>
      </c>
      <c r="G2105" s="126">
        <v>0.82299999999999995</v>
      </c>
      <c r="H2105" s="38">
        <v>1.02</v>
      </c>
      <c r="I2105" s="38">
        <v>0.92</v>
      </c>
      <c r="J2105" s="41">
        <v>1</v>
      </c>
      <c r="K2105" s="41">
        <v>1</v>
      </c>
      <c r="L2105" s="41"/>
      <c r="M2105" s="37">
        <v>78657</v>
      </c>
      <c r="N2105" s="125" t="s">
        <v>292</v>
      </c>
    </row>
    <row r="2106" spans="1:14" x14ac:dyDescent="0.4">
      <c r="A2106" s="40" t="str">
        <f t="shared" si="32"/>
        <v>78659 BASTROP</v>
      </c>
      <c r="B2106" s="38">
        <v>0.69499999999999995</v>
      </c>
      <c r="C2106" s="38">
        <v>0.69499999999999995</v>
      </c>
      <c r="D2106" s="39">
        <v>0.70899999999999996</v>
      </c>
      <c r="E2106" s="39">
        <v>0.77300000000000002</v>
      </c>
      <c r="F2106" s="39">
        <v>0.7</v>
      </c>
      <c r="G2106" s="126">
        <v>0.81599999999999995</v>
      </c>
      <c r="H2106" s="38">
        <v>0.995</v>
      </c>
      <c r="I2106" s="38">
        <v>0.89500000000000002</v>
      </c>
      <c r="J2106" s="41">
        <v>1</v>
      </c>
      <c r="K2106" s="41">
        <v>1</v>
      </c>
      <c r="L2106" s="41"/>
      <c r="M2106" s="37">
        <v>78659</v>
      </c>
      <c r="N2106" s="125" t="s">
        <v>290</v>
      </c>
    </row>
    <row r="2107" spans="1:14" x14ac:dyDescent="0.4">
      <c r="A2107" s="40" t="str">
        <f t="shared" si="32"/>
        <v>78659 LEE</v>
      </c>
      <c r="B2107" s="38">
        <v>0.53</v>
      </c>
      <c r="C2107" s="38">
        <v>0.53</v>
      </c>
      <c r="D2107" s="39">
        <v>0.68799999999999994</v>
      </c>
      <c r="E2107" s="39">
        <v>0.66400000000000003</v>
      </c>
      <c r="F2107" s="39">
        <v>1</v>
      </c>
      <c r="G2107" s="126">
        <v>0.72199999999999998</v>
      </c>
      <c r="H2107" s="38">
        <v>0.94499999999999995</v>
      </c>
      <c r="I2107" s="38">
        <v>0.86</v>
      </c>
      <c r="J2107" s="41">
        <v>1</v>
      </c>
      <c r="K2107" s="41">
        <v>1</v>
      </c>
      <c r="L2107" s="41"/>
      <c r="M2107" s="37">
        <v>78659</v>
      </c>
      <c r="N2107" s="125" t="s">
        <v>207</v>
      </c>
    </row>
    <row r="2108" spans="1:14" x14ac:dyDescent="0.4">
      <c r="A2108" s="40" t="str">
        <f t="shared" si="32"/>
        <v>78660 TRAVIS</v>
      </c>
      <c r="B2108" s="38">
        <v>0.85</v>
      </c>
      <c r="C2108" s="38">
        <v>0.85</v>
      </c>
      <c r="D2108" s="39">
        <v>0.68799999999999994</v>
      </c>
      <c r="E2108" s="39">
        <v>0.83199999999999996</v>
      </c>
      <c r="F2108" s="39">
        <v>0.7</v>
      </c>
      <c r="G2108" s="126">
        <v>0.82299999999999995</v>
      </c>
      <c r="H2108" s="38">
        <v>1.02</v>
      </c>
      <c r="I2108" s="38">
        <v>0.92</v>
      </c>
      <c r="J2108" s="41">
        <v>1</v>
      </c>
      <c r="K2108" s="41">
        <v>1</v>
      </c>
      <c r="L2108" s="41"/>
      <c r="M2108" s="37">
        <v>78660</v>
      </c>
      <c r="N2108" s="125" t="s">
        <v>292</v>
      </c>
    </row>
    <row r="2109" spans="1:14" x14ac:dyDescent="0.4">
      <c r="A2109" s="40" t="str">
        <f t="shared" si="32"/>
        <v>78660 WILLIAMSON</v>
      </c>
      <c r="B2109" s="38">
        <v>0.64500000000000002</v>
      </c>
      <c r="C2109" s="38">
        <v>0.64500000000000002</v>
      </c>
      <c r="D2109" s="39">
        <v>0.68799999999999994</v>
      </c>
      <c r="E2109" s="39">
        <v>0.66400000000000003</v>
      </c>
      <c r="F2109" s="39">
        <v>0.7</v>
      </c>
      <c r="G2109" s="126">
        <v>0.79</v>
      </c>
      <c r="H2109" s="38">
        <v>1.0149999999999999</v>
      </c>
      <c r="I2109" s="38">
        <v>0.91500000000000004</v>
      </c>
      <c r="J2109" s="41">
        <v>1</v>
      </c>
      <c r="K2109" s="41">
        <v>1</v>
      </c>
      <c r="L2109" s="41"/>
      <c r="M2109" s="37">
        <v>78660</v>
      </c>
      <c r="N2109" s="125" t="s">
        <v>200</v>
      </c>
    </row>
    <row r="2110" spans="1:14" x14ac:dyDescent="0.4">
      <c r="A2110" s="40" t="str">
        <f t="shared" si="32"/>
        <v>78662 BASTROP</v>
      </c>
      <c r="B2110" s="38">
        <v>0.69499999999999995</v>
      </c>
      <c r="C2110" s="38">
        <v>0.69499999999999995</v>
      </c>
      <c r="D2110" s="39">
        <v>0.70899999999999996</v>
      </c>
      <c r="E2110" s="39">
        <v>0.77300000000000002</v>
      </c>
      <c r="F2110" s="39">
        <v>0.7</v>
      </c>
      <c r="G2110" s="126">
        <v>0.81599999999999995</v>
      </c>
      <c r="H2110" s="38">
        <v>0.995</v>
      </c>
      <c r="I2110" s="38">
        <v>0.89500000000000002</v>
      </c>
      <c r="J2110" s="41">
        <v>1</v>
      </c>
      <c r="K2110" s="41">
        <v>1</v>
      </c>
      <c r="L2110" s="41"/>
      <c r="M2110" s="37">
        <v>78662</v>
      </c>
      <c r="N2110" s="125" t="s">
        <v>290</v>
      </c>
    </row>
    <row r="2111" spans="1:14" x14ac:dyDescent="0.4">
      <c r="A2111" s="40" t="str">
        <f t="shared" si="32"/>
        <v>78662 CALDWELL</v>
      </c>
      <c r="B2111" s="38">
        <v>0.74</v>
      </c>
      <c r="C2111" s="38">
        <v>0.74</v>
      </c>
      <c r="D2111" s="39">
        <v>0.69199999999999995</v>
      </c>
      <c r="E2111" s="39">
        <v>0.76</v>
      </c>
      <c r="F2111" s="39">
        <v>0.7</v>
      </c>
      <c r="G2111" s="126">
        <v>0.76100000000000001</v>
      </c>
      <c r="H2111" s="38">
        <v>0.97499999999999998</v>
      </c>
      <c r="I2111" s="38">
        <v>0.875</v>
      </c>
      <c r="J2111" s="41">
        <v>1</v>
      </c>
      <c r="K2111" s="41">
        <v>1</v>
      </c>
      <c r="L2111" s="41"/>
      <c r="M2111" s="37">
        <v>78662</v>
      </c>
      <c r="N2111" s="125" t="s">
        <v>291</v>
      </c>
    </row>
    <row r="2112" spans="1:14" x14ac:dyDescent="0.4">
      <c r="A2112" s="40" t="str">
        <f t="shared" si="32"/>
        <v>78663 BLANCO</v>
      </c>
      <c r="B2112" s="38">
        <v>0.61</v>
      </c>
      <c r="C2112" s="38">
        <v>0.61</v>
      </c>
      <c r="D2112" s="39">
        <v>0.68799999999999994</v>
      </c>
      <c r="E2112" s="39">
        <v>0.66400000000000003</v>
      </c>
      <c r="F2112" s="39">
        <v>0.7</v>
      </c>
      <c r="G2112" s="126">
        <v>0.70099999999999996</v>
      </c>
      <c r="H2112" s="38">
        <v>0.94</v>
      </c>
      <c r="I2112" s="38">
        <v>0.84499999999999997</v>
      </c>
      <c r="J2112" s="41">
        <v>1</v>
      </c>
      <c r="K2112" s="41">
        <v>1</v>
      </c>
      <c r="L2112" s="41"/>
      <c r="M2112" s="37">
        <v>78663</v>
      </c>
      <c r="N2112" s="125" t="s">
        <v>245</v>
      </c>
    </row>
    <row r="2113" spans="1:14" x14ac:dyDescent="0.4">
      <c r="A2113" s="40" t="str">
        <f t="shared" si="32"/>
        <v>78663 BURNET</v>
      </c>
      <c r="B2113" s="38">
        <v>0.68</v>
      </c>
      <c r="C2113" s="38">
        <v>0.68</v>
      </c>
      <c r="D2113" s="39">
        <v>0.68799999999999994</v>
      </c>
      <c r="E2113" s="39">
        <v>0.66400000000000003</v>
      </c>
      <c r="F2113" s="39">
        <v>0.7</v>
      </c>
      <c r="G2113" s="126">
        <v>0.70099999999999996</v>
      </c>
      <c r="H2113" s="38">
        <v>0.90500000000000003</v>
      </c>
      <c r="I2113" s="38">
        <v>0.90500000000000003</v>
      </c>
      <c r="J2113" s="41">
        <v>1</v>
      </c>
      <c r="K2113" s="41">
        <v>1</v>
      </c>
      <c r="L2113" s="41"/>
      <c r="M2113" s="37">
        <v>78663</v>
      </c>
      <c r="N2113" s="125" t="s">
        <v>205</v>
      </c>
    </row>
    <row r="2114" spans="1:14" x14ac:dyDescent="0.4">
      <c r="A2114" s="40" t="str">
        <f t="shared" si="32"/>
        <v>78663 HAYS</v>
      </c>
      <c r="B2114" s="38">
        <v>0.64500000000000002</v>
      </c>
      <c r="C2114" s="38">
        <v>0.64500000000000002</v>
      </c>
      <c r="D2114" s="39">
        <v>0.68799999999999994</v>
      </c>
      <c r="E2114" s="39">
        <v>0.67600000000000005</v>
      </c>
      <c r="F2114" s="39">
        <v>0.7</v>
      </c>
      <c r="G2114" s="126">
        <v>0.79</v>
      </c>
      <c r="H2114" s="38">
        <v>0.98499999999999999</v>
      </c>
      <c r="I2114" s="38">
        <v>0.88500000000000001</v>
      </c>
      <c r="J2114" s="41">
        <v>1</v>
      </c>
      <c r="K2114" s="41">
        <v>1</v>
      </c>
      <c r="L2114" s="41"/>
      <c r="M2114" s="37">
        <v>78663</v>
      </c>
      <c r="N2114" s="125" t="s">
        <v>276</v>
      </c>
    </row>
    <row r="2115" spans="1:14" x14ac:dyDescent="0.4">
      <c r="A2115" s="40" t="str">
        <f t="shared" si="32"/>
        <v>78663 LLANO</v>
      </c>
      <c r="B2115" s="38">
        <v>0.53</v>
      </c>
      <c r="C2115" s="38">
        <v>0.53</v>
      </c>
      <c r="D2115" s="39">
        <v>0.68799999999999994</v>
      </c>
      <c r="E2115" s="39">
        <v>0.66400000000000003</v>
      </c>
      <c r="F2115" s="39">
        <v>1</v>
      </c>
      <c r="G2115" s="126">
        <v>0.72199999999999998</v>
      </c>
      <c r="H2115" s="38">
        <v>0.94499999999999995</v>
      </c>
      <c r="I2115" s="38">
        <v>0.86</v>
      </c>
      <c r="J2115" s="41">
        <v>1</v>
      </c>
      <c r="K2115" s="41">
        <v>1</v>
      </c>
      <c r="L2115" s="41"/>
      <c r="M2115" s="37">
        <v>78663</v>
      </c>
      <c r="N2115" s="125" t="s">
        <v>212</v>
      </c>
    </row>
    <row r="2116" spans="1:14" x14ac:dyDescent="0.4">
      <c r="A2116" s="40" t="str">
        <f t="shared" si="32"/>
        <v>78663 TRAVIS</v>
      </c>
      <c r="B2116" s="38">
        <v>0.85</v>
      </c>
      <c r="C2116" s="38">
        <v>0.85</v>
      </c>
      <c r="D2116" s="39">
        <v>0.68799999999999994</v>
      </c>
      <c r="E2116" s="39">
        <v>0.83199999999999996</v>
      </c>
      <c r="F2116" s="39">
        <v>0.7</v>
      </c>
      <c r="G2116" s="126">
        <v>0.82299999999999995</v>
      </c>
      <c r="H2116" s="38">
        <v>1.02</v>
      </c>
      <c r="I2116" s="38">
        <v>0.92</v>
      </c>
      <c r="J2116" s="41">
        <v>1</v>
      </c>
      <c r="K2116" s="41">
        <v>1</v>
      </c>
      <c r="L2116" s="41"/>
      <c r="M2116" s="37">
        <v>78663</v>
      </c>
      <c r="N2116" s="125" t="s">
        <v>292</v>
      </c>
    </row>
    <row r="2117" spans="1:14" x14ac:dyDescent="0.4">
      <c r="A2117" s="40" t="str">
        <f t="shared" si="32"/>
        <v>78664 TRAVIS</v>
      </c>
      <c r="B2117" s="38">
        <v>0.85</v>
      </c>
      <c r="C2117" s="38">
        <v>0.85</v>
      </c>
      <c r="D2117" s="39">
        <v>0.68799999999999994</v>
      </c>
      <c r="E2117" s="39">
        <v>0.83199999999999996</v>
      </c>
      <c r="F2117" s="39">
        <v>0.7</v>
      </c>
      <c r="G2117" s="126">
        <v>0.82299999999999995</v>
      </c>
      <c r="H2117" s="38">
        <v>1.02</v>
      </c>
      <c r="I2117" s="38">
        <v>0.92</v>
      </c>
      <c r="J2117" s="41">
        <v>1</v>
      </c>
      <c r="K2117" s="41">
        <v>1</v>
      </c>
      <c r="L2117" s="41"/>
      <c r="M2117" s="37">
        <v>78664</v>
      </c>
      <c r="N2117" s="125" t="s">
        <v>292</v>
      </c>
    </row>
    <row r="2118" spans="1:14" x14ac:dyDescent="0.4">
      <c r="A2118" s="40" t="str">
        <f t="shared" si="32"/>
        <v>78664 WILLIAMSON</v>
      </c>
      <c r="B2118" s="38">
        <v>0.64500000000000002</v>
      </c>
      <c r="C2118" s="38">
        <v>0.64500000000000002</v>
      </c>
      <c r="D2118" s="39">
        <v>0.68799999999999994</v>
      </c>
      <c r="E2118" s="39">
        <v>0.66400000000000003</v>
      </c>
      <c r="F2118" s="39">
        <v>0.7</v>
      </c>
      <c r="G2118" s="126">
        <v>0.79</v>
      </c>
      <c r="H2118" s="38">
        <v>1.0149999999999999</v>
      </c>
      <c r="I2118" s="38">
        <v>0.91500000000000004</v>
      </c>
      <c r="J2118" s="41">
        <v>1</v>
      </c>
      <c r="K2118" s="41">
        <v>1</v>
      </c>
      <c r="L2118" s="41"/>
      <c r="M2118" s="37">
        <v>78664</v>
      </c>
      <c r="N2118" s="125" t="s">
        <v>200</v>
      </c>
    </row>
    <row r="2119" spans="1:14" x14ac:dyDescent="0.4">
      <c r="A2119" s="40" t="str">
        <f t="shared" si="32"/>
        <v>78665 BLANCO</v>
      </c>
      <c r="B2119" s="38">
        <v>0.61</v>
      </c>
      <c r="C2119" s="38">
        <v>0.61</v>
      </c>
      <c r="D2119" s="39">
        <v>0.68799999999999994</v>
      </c>
      <c r="E2119" s="39">
        <v>0.66400000000000003</v>
      </c>
      <c r="F2119" s="39">
        <v>0.7</v>
      </c>
      <c r="G2119" s="126">
        <v>0.70099999999999996</v>
      </c>
      <c r="H2119" s="38">
        <v>0.94</v>
      </c>
      <c r="I2119" s="38">
        <v>0.84499999999999997</v>
      </c>
      <c r="J2119" s="41">
        <v>1</v>
      </c>
      <c r="K2119" s="41">
        <v>1</v>
      </c>
      <c r="L2119" s="41"/>
      <c r="M2119" s="37">
        <v>78665</v>
      </c>
      <c r="N2119" s="125" t="s">
        <v>245</v>
      </c>
    </row>
    <row r="2120" spans="1:14" x14ac:dyDescent="0.4">
      <c r="A2120" s="40" t="str">
        <f t="shared" ref="A2120:A2183" si="33">M2120&amp;" "&amp;N2120</f>
        <v>78665 WILLIAMSON</v>
      </c>
      <c r="B2120" s="38">
        <v>0.64500000000000002</v>
      </c>
      <c r="C2120" s="38">
        <v>0.64500000000000002</v>
      </c>
      <c r="D2120" s="39">
        <v>0.68799999999999994</v>
      </c>
      <c r="E2120" s="39">
        <v>0.66400000000000003</v>
      </c>
      <c r="F2120" s="39">
        <v>0.7</v>
      </c>
      <c r="G2120" s="126">
        <v>0.79</v>
      </c>
      <c r="H2120" s="38">
        <v>1.0149999999999999</v>
      </c>
      <c r="I2120" s="38">
        <v>0.91500000000000004</v>
      </c>
      <c r="J2120" s="41">
        <v>1</v>
      </c>
      <c r="K2120" s="41">
        <v>1</v>
      </c>
      <c r="L2120" s="41"/>
      <c r="M2120" s="37">
        <v>78665</v>
      </c>
      <c r="N2120" s="125" t="s">
        <v>200</v>
      </c>
    </row>
    <row r="2121" spans="1:14" x14ac:dyDescent="0.4">
      <c r="A2121" s="40" t="str">
        <f t="shared" si="33"/>
        <v>78666 BASTROP</v>
      </c>
      <c r="B2121" s="38">
        <v>0.69499999999999995</v>
      </c>
      <c r="C2121" s="38">
        <v>0.69499999999999995</v>
      </c>
      <c r="D2121" s="39">
        <v>0.70899999999999996</v>
      </c>
      <c r="E2121" s="39">
        <v>0.77300000000000002</v>
      </c>
      <c r="F2121" s="39">
        <v>0.7</v>
      </c>
      <c r="G2121" s="126">
        <v>0.81599999999999995</v>
      </c>
      <c r="H2121" s="38">
        <v>0.995</v>
      </c>
      <c r="I2121" s="38">
        <v>0.89500000000000002</v>
      </c>
      <c r="J2121" s="41">
        <v>1</v>
      </c>
      <c r="K2121" s="41">
        <v>1</v>
      </c>
      <c r="L2121" s="41"/>
      <c r="M2121" s="37">
        <v>78666</v>
      </c>
      <c r="N2121" s="125" t="s">
        <v>290</v>
      </c>
    </row>
    <row r="2122" spans="1:14" x14ac:dyDescent="0.4">
      <c r="A2122" s="40" t="str">
        <f t="shared" si="33"/>
        <v>78666 CALDWELL</v>
      </c>
      <c r="B2122" s="38">
        <v>0.74</v>
      </c>
      <c r="C2122" s="38">
        <v>0.74</v>
      </c>
      <c r="D2122" s="39">
        <v>0.69199999999999995</v>
      </c>
      <c r="E2122" s="39">
        <v>0.76</v>
      </c>
      <c r="F2122" s="39">
        <v>0.7</v>
      </c>
      <c r="G2122" s="126">
        <v>0.76100000000000001</v>
      </c>
      <c r="H2122" s="38">
        <v>0.97499999999999998</v>
      </c>
      <c r="I2122" s="38">
        <v>0.875</v>
      </c>
      <c r="J2122" s="41">
        <v>1</v>
      </c>
      <c r="K2122" s="41">
        <v>1</v>
      </c>
      <c r="L2122" s="41"/>
      <c r="M2122" s="37">
        <v>78666</v>
      </c>
      <c r="N2122" s="125" t="s">
        <v>291</v>
      </c>
    </row>
    <row r="2123" spans="1:14" x14ac:dyDescent="0.4">
      <c r="A2123" s="40" t="str">
        <f t="shared" si="33"/>
        <v>78666 COMAL</v>
      </c>
      <c r="B2123" s="38">
        <v>0.67500000000000004</v>
      </c>
      <c r="C2123" s="38">
        <v>0.67500000000000004</v>
      </c>
      <c r="D2123" s="39">
        <v>0.68799999999999994</v>
      </c>
      <c r="E2123" s="39">
        <v>0.66400000000000003</v>
      </c>
      <c r="F2123" s="39">
        <v>0.7</v>
      </c>
      <c r="G2123" s="126">
        <v>0.79</v>
      </c>
      <c r="H2123" s="38">
        <v>0.88500000000000001</v>
      </c>
      <c r="I2123" s="38">
        <v>0.88500000000000001</v>
      </c>
      <c r="J2123" s="41">
        <v>1</v>
      </c>
      <c r="K2123" s="41">
        <v>1</v>
      </c>
      <c r="L2123" s="41"/>
      <c r="M2123" s="37">
        <v>78666</v>
      </c>
      <c r="N2123" s="125" t="s">
        <v>265</v>
      </c>
    </row>
    <row r="2124" spans="1:14" x14ac:dyDescent="0.4">
      <c r="A2124" s="40" t="str">
        <f t="shared" si="33"/>
        <v>78666 GUADALUPE</v>
      </c>
      <c r="B2124" s="38">
        <v>0.83</v>
      </c>
      <c r="C2124" s="38">
        <v>0.83</v>
      </c>
      <c r="D2124" s="39">
        <v>0.68799999999999994</v>
      </c>
      <c r="E2124" s="39">
        <v>0.66400000000000003</v>
      </c>
      <c r="F2124" s="39">
        <v>0.7</v>
      </c>
      <c r="G2124" s="126">
        <v>0.79</v>
      </c>
      <c r="H2124" s="38">
        <v>0.82499999999999996</v>
      </c>
      <c r="I2124" s="38">
        <v>0.82499999999999996</v>
      </c>
      <c r="J2124" s="41">
        <v>1</v>
      </c>
      <c r="K2124" s="41">
        <v>1</v>
      </c>
      <c r="L2124" s="41"/>
      <c r="M2124" s="37">
        <v>78666</v>
      </c>
      <c r="N2124" s="125" t="s">
        <v>274</v>
      </c>
    </row>
    <row r="2125" spans="1:14" x14ac:dyDescent="0.4">
      <c r="A2125" s="40" t="str">
        <f t="shared" si="33"/>
        <v>78666 HAYS</v>
      </c>
      <c r="B2125" s="38">
        <v>0.64500000000000002</v>
      </c>
      <c r="C2125" s="38">
        <v>0.64500000000000002</v>
      </c>
      <c r="D2125" s="39">
        <v>0.68799999999999994</v>
      </c>
      <c r="E2125" s="39">
        <v>0.67600000000000005</v>
      </c>
      <c r="F2125" s="39">
        <v>0.7</v>
      </c>
      <c r="G2125" s="126">
        <v>0.79</v>
      </c>
      <c r="H2125" s="38">
        <v>0.98499999999999999</v>
      </c>
      <c r="I2125" s="38">
        <v>0.88500000000000001</v>
      </c>
      <c r="J2125" s="41">
        <v>1</v>
      </c>
      <c r="K2125" s="41">
        <v>1</v>
      </c>
      <c r="L2125" s="41"/>
      <c r="M2125" s="37">
        <v>78666</v>
      </c>
      <c r="N2125" s="125" t="s">
        <v>276</v>
      </c>
    </row>
    <row r="2126" spans="1:14" x14ac:dyDescent="0.4">
      <c r="A2126" s="40" t="str">
        <f t="shared" si="33"/>
        <v>78669 BLANCO</v>
      </c>
      <c r="B2126" s="38">
        <v>0.61</v>
      </c>
      <c r="C2126" s="38">
        <v>0.61</v>
      </c>
      <c r="D2126" s="39">
        <v>0.68799999999999994</v>
      </c>
      <c r="E2126" s="39">
        <v>0.66400000000000003</v>
      </c>
      <c r="F2126" s="39">
        <v>0.7</v>
      </c>
      <c r="G2126" s="126">
        <v>0.70099999999999996</v>
      </c>
      <c r="H2126" s="38">
        <v>0.94</v>
      </c>
      <c r="I2126" s="38">
        <v>0.84499999999999997</v>
      </c>
      <c r="J2126" s="41">
        <v>1</v>
      </c>
      <c r="K2126" s="41">
        <v>1</v>
      </c>
      <c r="L2126" s="41"/>
      <c r="M2126" s="37">
        <v>78669</v>
      </c>
      <c r="N2126" s="125" t="s">
        <v>245</v>
      </c>
    </row>
    <row r="2127" spans="1:14" x14ac:dyDescent="0.4">
      <c r="A2127" s="40" t="str">
        <f t="shared" si="33"/>
        <v>78669 BURNET</v>
      </c>
      <c r="B2127" s="38">
        <v>0.68</v>
      </c>
      <c r="C2127" s="38">
        <v>0.68</v>
      </c>
      <c r="D2127" s="39">
        <v>0.68799999999999994</v>
      </c>
      <c r="E2127" s="39">
        <v>0.66400000000000003</v>
      </c>
      <c r="F2127" s="39">
        <v>0.7</v>
      </c>
      <c r="G2127" s="126">
        <v>0.70099999999999996</v>
      </c>
      <c r="H2127" s="38">
        <v>0.90500000000000003</v>
      </c>
      <c r="I2127" s="38">
        <v>0.90500000000000003</v>
      </c>
      <c r="J2127" s="41">
        <v>1</v>
      </c>
      <c r="K2127" s="41">
        <v>1</v>
      </c>
      <c r="L2127" s="41"/>
      <c r="M2127" s="37">
        <v>78669</v>
      </c>
      <c r="N2127" s="125" t="s">
        <v>205</v>
      </c>
    </row>
    <row r="2128" spans="1:14" x14ac:dyDescent="0.4">
      <c r="A2128" s="40" t="str">
        <f t="shared" si="33"/>
        <v>78669 TRAVIS</v>
      </c>
      <c r="B2128" s="38">
        <v>0.85</v>
      </c>
      <c r="C2128" s="38">
        <v>0.85</v>
      </c>
      <c r="D2128" s="39">
        <v>0.68799999999999994</v>
      </c>
      <c r="E2128" s="39">
        <v>0.83199999999999996</v>
      </c>
      <c r="F2128" s="39">
        <v>0.7</v>
      </c>
      <c r="G2128" s="126">
        <v>0.82299999999999995</v>
      </c>
      <c r="H2128" s="38">
        <v>1.02</v>
      </c>
      <c r="I2128" s="38">
        <v>0.92</v>
      </c>
      <c r="J2128" s="41">
        <v>1</v>
      </c>
      <c r="K2128" s="41">
        <v>1</v>
      </c>
      <c r="L2128" s="41"/>
      <c r="M2128" s="37">
        <v>78669</v>
      </c>
      <c r="N2128" s="125" t="s">
        <v>292</v>
      </c>
    </row>
    <row r="2129" spans="1:14" x14ac:dyDescent="0.4">
      <c r="A2129" s="40" t="str">
        <f t="shared" si="33"/>
        <v>78671 BLANCO</v>
      </c>
      <c r="B2129" s="38">
        <v>0.61</v>
      </c>
      <c r="C2129" s="38">
        <v>0.61</v>
      </c>
      <c r="D2129" s="39">
        <v>0.68799999999999994</v>
      </c>
      <c r="E2129" s="39">
        <v>0.66400000000000003</v>
      </c>
      <c r="F2129" s="39">
        <v>0.7</v>
      </c>
      <c r="G2129" s="126">
        <v>0.70099999999999996</v>
      </c>
      <c r="H2129" s="38">
        <v>0.94</v>
      </c>
      <c r="I2129" s="38">
        <v>0.84499999999999997</v>
      </c>
      <c r="J2129" s="41">
        <v>1</v>
      </c>
      <c r="K2129" s="41">
        <v>1</v>
      </c>
      <c r="L2129" s="41"/>
      <c r="M2129" s="37">
        <v>78671</v>
      </c>
      <c r="N2129" s="125" t="s">
        <v>245</v>
      </c>
    </row>
    <row r="2130" spans="1:14" x14ac:dyDescent="0.4">
      <c r="A2130" s="40" t="str">
        <f t="shared" si="33"/>
        <v>78671 GILLESPIE</v>
      </c>
      <c r="B2130" s="38">
        <v>0.67</v>
      </c>
      <c r="C2130" s="38">
        <v>0.67</v>
      </c>
      <c r="D2130" s="39">
        <v>0.68799999999999994</v>
      </c>
      <c r="E2130" s="39">
        <v>0.66400000000000003</v>
      </c>
      <c r="F2130" s="39">
        <v>0.7</v>
      </c>
      <c r="G2130" s="126">
        <v>0.70099999999999996</v>
      </c>
      <c r="H2130" s="38">
        <v>0.92500000000000004</v>
      </c>
      <c r="I2130" s="38">
        <v>0.92500000000000004</v>
      </c>
      <c r="J2130" s="41">
        <v>1</v>
      </c>
      <c r="K2130" s="41">
        <v>1</v>
      </c>
      <c r="L2130" s="41"/>
      <c r="M2130" s="37">
        <v>78671</v>
      </c>
      <c r="N2130" s="125" t="s">
        <v>219</v>
      </c>
    </row>
    <row r="2131" spans="1:14" x14ac:dyDescent="0.4">
      <c r="A2131" s="40" t="str">
        <f t="shared" si="33"/>
        <v>78672 LLANO</v>
      </c>
      <c r="B2131" s="38">
        <v>0.53</v>
      </c>
      <c r="C2131" s="38">
        <v>0.53</v>
      </c>
      <c r="D2131" s="39">
        <v>0.68799999999999994</v>
      </c>
      <c r="E2131" s="39">
        <v>0.66400000000000003</v>
      </c>
      <c r="F2131" s="39">
        <v>1</v>
      </c>
      <c r="G2131" s="126">
        <v>0.72199999999999998</v>
      </c>
      <c r="H2131" s="38">
        <v>0.94499999999999995</v>
      </c>
      <c r="I2131" s="38">
        <v>0.86</v>
      </c>
      <c r="J2131" s="41">
        <v>1</v>
      </c>
      <c r="K2131" s="41">
        <v>1</v>
      </c>
      <c r="L2131" s="41"/>
      <c r="M2131" s="37">
        <v>78672</v>
      </c>
      <c r="N2131" s="125" t="s">
        <v>212</v>
      </c>
    </row>
    <row r="2132" spans="1:14" x14ac:dyDescent="0.4">
      <c r="A2132" s="40" t="str">
        <f t="shared" si="33"/>
        <v>78675 GILLESPIE</v>
      </c>
      <c r="B2132" s="38">
        <v>0.67</v>
      </c>
      <c r="C2132" s="38">
        <v>0.67</v>
      </c>
      <c r="D2132" s="39">
        <v>0.68799999999999994</v>
      </c>
      <c r="E2132" s="39">
        <v>0.66400000000000003</v>
      </c>
      <c r="F2132" s="39">
        <v>0.7</v>
      </c>
      <c r="G2132" s="126">
        <v>0.70099999999999996</v>
      </c>
      <c r="H2132" s="38">
        <v>0.92500000000000004</v>
      </c>
      <c r="I2132" s="38">
        <v>0.92500000000000004</v>
      </c>
      <c r="J2132" s="41">
        <v>1</v>
      </c>
      <c r="K2132" s="41">
        <v>1</v>
      </c>
      <c r="L2132" s="41"/>
      <c r="M2132" s="37">
        <v>78675</v>
      </c>
      <c r="N2132" s="125" t="s">
        <v>219</v>
      </c>
    </row>
    <row r="2133" spans="1:14" x14ac:dyDescent="0.4">
      <c r="A2133" s="40" t="str">
        <f t="shared" si="33"/>
        <v>78676 BLANCO</v>
      </c>
      <c r="B2133" s="38">
        <v>0.61</v>
      </c>
      <c r="C2133" s="38">
        <v>0.61</v>
      </c>
      <c r="D2133" s="39">
        <v>0.68799999999999994</v>
      </c>
      <c r="E2133" s="39">
        <v>0.66400000000000003</v>
      </c>
      <c r="F2133" s="39">
        <v>0.7</v>
      </c>
      <c r="G2133" s="126">
        <v>0.70099999999999996</v>
      </c>
      <c r="H2133" s="38">
        <v>0.94</v>
      </c>
      <c r="I2133" s="38">
        <v>0.84499999999999997</v>
      </c>
      <c r="J2133" s="41">
        <v>1</v>
      </c>
      <c r="K2133" s="41">
        <v>1</v>
      </c>
      <c r="L2133" s="41"/>
      <c r="M2133" s="37">
        <v>78676</v>
      </c>
      <c r="N2133" s="125" t="s">
        <v>245</v>
      </c>
    </row>
    <row r="2134" spans="1:14" x14ac:dyDescent="0.4">
      <c r="A2134" s="40" t="str">
        <f t="shared" si="33"/>
        <v>78676 HAYS</v>
      </c>
      <c r="B2134" s="38">
        <v>0.64500000000000002</v>
      </c>
      <c r="C2134" s="38">
        <v>0.64500000000000002</v>
      </c>
      <c r="D2134" s="39">
        <v>0.68799999999999994</v>
      </c>
      <c r="E2134" s="39">
        <v>0.67600000000000005</v>
      </c>
      <c r="F2134" s="39">
        <v>0.7</v>
      </c>
      <c r="G2134" s="126">
        <v>0.79</v>
      </c>
      <c r="H2134" s="38">
        <v>0.98499999999999999</v>
      </c>
      <c r="I2134" s="38">
        <v>0.88500000000000001</v>
      </c>
      <c r="J2134" s="41">
        <v>1</v>
      </c>
      <c r="K2134" s="41">
        <v>1</v>
      </c>
      <c r="L2134" s="41"/>
      <c r="M2134" s="37">
        <v>78676</v>
      </c>
      <c r="N2134" s="125" t="s">
        <v>276</v>
      </c>
    </row>
    <row r="2135" spans="1:14" x14ac:dyDescent="0.4">
      <c r="A2135" s="40" t="str">
        <f t="shared" si="33"/>
        <v>78677 GONZALES</v>
      </c>
      <c r="B2135" s="38">
        <v>0.8</v>
      </c>
      <c r="C2135" s="38">
        <v>0.8</v>
      </c>
      <c r="D2135" s="39">
        <v>0.68799999999999994</v>
      </c>
      <c r="E2135" s="39">
        <v>0.66400000000000003</v>
      </c>
      <c r="F2135" s="39">
        <v>0.7</v>
      </c>
      <c r="G2135" s="126">
        <v>0.70099999999999996</v>
      </c>
      <c r="H2135" s="38">
        <v>0.98</v>
      </c>
      <c r="I2135" s="38">
        <v>0.98</v>
      </c>
      <c r="J2135" s="41">
        <v>1</v>
      </c>
      <c r="K2135" s="41">
        <v>1</v>
      </c>
      <c r="L2135" s="41"/>
      <c r="M2135" s="37">
        <v>78677</v>
      </c>
      <c r="N2135" s="125" t="s">
        <v>256</v>
      </c>
    </row>
    <row r="2136" spans="1:14" x14ac:dyDescent="0.4">
      <c r="A2136" s="40" t="str">
        <f t="shared" si="33"/>
        <v>78681 WILLIAMSON</v>
      </c>
      <c r="B2136" s="38">
        <v>0.64500000000000002</v>
      </c>
      <c r="C2136" s="38">
        <v>0.64500000000000002</v>
      </c>
      <c r="D2136" s="39">
        <v>0.68799999999999994</v>
      </c>
      <c r="E2136" s="39">
        <v>0.66400000000000003</v>
      </c>
      <c r="F2136" s="39">
        <v>0.7</v>
      </c>
      <c r="G2136" s="126">
        <v>0.79</v>
      </c>
      <c r="H2136" s="38">
        <v>1.0149999999999999</v>
      </c>
      <c r="I2136" s="38">
        <v>0.91500000000000004</v>
      </c>
      <c r="J2136" s="41">
        <v>1</v>
      </c>
      <c r="K2136" s="41">
        <v>1</v>
      </c>
      <c r="L2136" s="41"/>
      <c r="M2136" s="37">
        <v>78681</v>
      </c>
      <c r="N2136" s="125" t="s">
        <v>200</v>
      </c>
    </row>
    <row r="2137" spans="1:14" x14ac:dyDescent="0.4">
      <c r="A2137" s="40" t="str">
        <f t="shared" si="33"/>
        <v>78701 TRAVIS</v>
      </c>
      <c r="B2137" s="38">
        <v>0.92500000000000004</v>
      </c>
      <c r="C2137" s="38">
        <v>0.92500000000000004</v>
      </c>
      <c r="D2137" s="39">
        <v>0.68799999999999994</v>
      </c>
      <c r="E2137" s="39">
        <v>0.83199999999999996</v>
      </c>
      <c r="F2137" s="39">
        <v>0.7</v>
      </c>
      <c r="G2137" s="126">
        <v>0.82299999999999995</v>
      </c>
      <c r="H2137" s="38">
        <v>0.99</v>
      </c>
      <c r="I2137" s="38">
        <v>0.89</v>
      </c>
      <c r="J2137" s="41">
        <v>1</v>
      </c>
      <c r="K2137" s="41">
        <v>1</v>
      </c>
      <c r="L2137" s="41"/>
      <c r="M2137" s="37">
        <v>78701</v>
      </c>
      <c r="N2137" s="125" t="s">
        <v>292</v>
      </c>
    </row>
    <row r="2138" spans="1:14" x14ac:dyDescent="0.4">
      <c r="A2138" s="40" t="str">
        <f t="shared" si="33"/>
        <v>78702 TRAVIS</v>
      </c>
      <c r="B2138" s="38">
        <v>0.92500000000000004</v>
      </c>
      <c r="C2138" s="38">
        <v>0.92500000000000004</v>
      </c>
      <c r="D2138" s="39">
        <v>0.68799999999999994</v>
      </c>
      <c r="E2138" s="39">
        <v>0.83199999999999996</v>
      </c>
      <c r="F2138" s="39">
        <v>0.7</v>
      </c>
      <c r="G2138" s="126">
        <v>0.82299999999999995</v>
      </c>
      <c r="H2138" s="38">
        <v>0.99</v>
      </c>
      <c r="I2138" s="38">
        <v>0.89</v>
      </c>
      <c r="J2138" s="41">
        <v>1</v>
      </c>
      <c r="K2138" s="41">
        <v>1</v>
      </c>
      <c r="L2138" s="41"/>
      <c r="M2138" s="37">
        <v>78702</v>
      </c>
      <c r="N2138" s="125" t="s">
        <v>292</v>
      </c>
    </row>
    <row r="2139" spans="1:14" x14ac:dyDescent="0.4">
      <c r="A2139" s="40" t="str">
        <f t="shared" si="33"/>
        <v>78703 TRAVIS</v>
      </c>
      <c r="B2139" s="38">
        <v>0.92500000000000004</v>
      </c>
      <c r="C2139" s="38">
        <v>0.92500000000000004</v>
      </c>
      <c r="D2139" s="39">
        <v>0.68799999999999994</v>
      </c>
      <c r="E2139" s="39">
        <v>0.83199999999999996</v>
      </c>
      <c r="F2139" s="39">
        <v>0.7</v>
      </c>
      <c r="G2139" s="126">
        <v>0.82299999999999995</v>
      </c>
      <c r="H2139" s="38">
        <v>0.99</v>
      </c>
      <c r="I2139" s="38">
        <v>0.89</v>
      </c>
      <c r="J2139" s="41">
        <v>1</v>
      </c>
      <c r="K2139" s="41">
        <v>1</v>
      </c>
      <c r="L2139" s="41"/>
      <c r="M2139" s="37">
        <v>78703</v>
      </c>
      <c r="N2139" s="125" t="s">
        <v>292</v>
      </c>
    </row>
    <row r="2140" spans="1:14" x14ac:dyDescent="0.4">
      <c r="A2140" s="40" t="str">
        <f t="shared" si="33"/>
        <v>78704 TRAVIS</v>
      </c>
      <c r="B2140" s="38">
        <v>0.92500000000000004</v>
      </c>
      <c r="C2140" s="38">
        <v>0.92500000000000004</v>
      </c>
      <c r="D2140" s="39">
        <v>0.68799999999999994</v>
      </c>
      <c r="E2140" s="39">
        <v>0.83199999999999996</v>
      </c>
      <c r="F2140" s="39">
        <v>0.7</v>
      </c>
      <c r="G2140" s="126">
        <v>0.82299999999999995</v>
      </c>
      <c r="H2140" s="38">
        <v>0.99</v>
      </c>
      <c r="I2140" s="38">
        <v>0.89</v>
      </c>
      <c r="J2140" s="41">
        <v>1</v>
      </c>
      <c r="K2140" s="41">
        <v>1</v>
      </c>
      <c r="L2140" s="41"/>
      <c r="M2140" s="37">
        <v>78704</v>
      </c>
      <c r="N2140" s="125" t="s">
        <v>292</v>
      </c>
    </row>
    <row r="2141" spans="1:14" x14ac:dyDescent="0.4">
      <c r="A2141" s="40" t="str">
        <f t="shared" si="33"/>
        <v>78705 TRAVIS</v>
      </c>
      <c r="B2141" s="38">
        <v>0.92500000000000004</v>
      </c>
      <c r="C2141" s="38">
        <v>0.92500000000000004</v>
      </c>
      <c r="D2141" s="39">
        <v>0.68799999999999994</v>
      </c>
      <c r="E2141" s="39">
        <v>0.83199999999999996</v>
      </c>
      <c r="F2141" s="39">
        <v>0.7</v>
      </c>
      <c r="G2141" s="126">
        <v>0.82299999999999995</v>
      </c>
      <c r="H2141" s="38">
        <v>0.99</v>
      </c>
      <c r="I2141" s="38">
        <v>0.89</v>
      </c>
      <c r="J2141" s="41">
        <v>1</v>
      </c>
      <c r="K2141" s="41">
        <v>1</v>
      </c>
      <c r="L2141" s="41"/>
      <c r="M2141" s="37">
        <v>78705</v>
      </c>
      <c r="N2141" s="125" t="s">
        <v>292</v>
      </c>
    </row>
    <row r="2142" spans="1:14" x14ac:dyDescent="0.4">
      <c r="A2142" s="40" t="str">
        <f t="shared" si="33"/>
        <v>78712 TRAVIS</v>
      </c>
      <c r="B2142" s="38">
        <v>0.92500000000000004</v>
      </c>
      <c r="C2142" s="38">
        <v>0.92500000000000004</v>
      </c>
      <c r="D2142" s="39">
        <v>0.68799999999999994</v>
      </c>
      <c r="E2142" s="39">
        <v>0.83199999999999996</v>
      </c>
      <c r="F2142" s="39">
        <v>0.7</v>
      </c>
      <c r="G2142" s="126">
        <v>0.82299999999999995</v>
      </c>
      <c r="H2142" s="38">
        <v>0.99</v>
      </c>
      <c r="I2142" s="38">
        <v>0.89</v>
      </c>
      <c r="J2142" s="41">
        <v>1</v>
      </c>
      <c r="K2142" s="41">
        <v>1</v>
      </c>
      <c r="L2142" s="41"/>
      <c r="M2142" s="37">
        <v>78712</v>
      </c>
      <c r="N2142" s="125" t="s">
        <v>292</v>
      </c>
    </row>
    <row r="2143" spans="1:14" x14ac:dyDescent="0.4">
      <c r="A2143" s="40" t="str">
        <f t="shared" si="33"/>
        <v>78717 TRAVIS</v>
      </c>
      <c r="B2143" s="38">
        <v>0.92500000000000004</v>
      </c>
      <c r="C2143" s="38">
        <v>0.92500000000000004</v>
      </c>
      <c r="D2143" s="39">
        <v>0.68799999999999994</v>
      </c>
      <c r="E2143" s="39">
        <v>0.83199999999999996</v>
      </c>
      <c r="F2143" s="39">
        <v>0.7</v>
      </c>
      <c r="G2143" s="126">
        <v>0.82299999999999995</v>
      </c>
      <c r="H2143" s="38">
        <v>0.99</v>
      </c>
      <c r="I2143" s="38">
        <v>0.89</v>
      </c>
      <c r="J2143" s="41">
        <v>1</v>
      </c>
      <c r="K2143" s="41">
        <v>1</v>
      </c>
      <c r="L2143" s="41"/>
      <c r="M2143" s="37">
        <v>78717</v>
      </c>
      <c r="N2143" s="125" t="s">
        <v>292</v>
      </c>
    </row>
    <row r="2144" spans="1:14" x14ac:dyDescent="0.4">
      <c r="A2144" s="40" t="str">
        <f t="shared" si="33"/>
        <v>78717 WILLIAMSON</v>
      </c>
      <c r="B2144" s="38">
        <v>0.64500000000000002</v>
      </c>
      <c r="C2144" s="38">
        <v>0.64500000000000002</v>
      </c>
      <c r="D2144" s="39">
        <v>0.68799999999999994</v>
      </c>
      <c r="E2144" s="39">
        <v>0.66400000000000003</v>
      </c>
      <c r="F2144" s="39">
        <v>0.7</v>
      </c>
      <c r="G2144" s="126">
        <v>0.79</v>
      </c>
      <c r="H2144" s="38">
        <v>1.0149999999999999</v>
      </c>
      <c r="I2144" s="38">
        <v>0.91500000000000004</v>
      </c>
      <c r="J2144" s="41">
        <v>1</v>
      </c>
      <c r="K2144" s="41">
        <v>1</v>
      </c>
      <c r="L2144" s="41"/>
      <c r="M2144" s="37">
        <v>78717</v>
      </c>
      <c r="N2144" s="125" t="s">
        <v>200</v>
      </c>
    </row>
    <row r="2145" spans="1:14" x14ac:dyDescent="0.4">
      <c r="A2145" s="40" t="str">
        <f t="shared" si="33"/>
        <v>78719 TRAVIS</v>
      </c>
      <c r="B2145" s="38">
        <v>0.92500000000000004</v>
      </c>
      <c r="C2145" s="38">
        <v>0.92500000000000004</v>
      </c>
      <c r="D2145" s="39">
        <v>0.68799999999999994</v>
      </c>
      <c r="E2145" s="39">
        <v>0.83199999999999996</v>
      </c>
      <c r="F2145" s="39">
        <v>0.7</v>
      </c>
      <c r="G2145" s="126">
        <v>0.82299999999999995</v>
      </c>
      <c r="H2145" s="38">
        <v>0.99</v>
      </c>
      <c r="I2145" s="38">
        <v>0.89</v>
      </c>
      <c r="J2145" s="41">
        <v>1</v>
      </c>
      <c r="K2145" s="41">
        <v>1</v>
      </c>
      <c r="L2145" s="41"/>
      <c r="M2145" s="37">
        <v>78719</v>
      </c>
      <c r="N2145" s="125" t="s">
        <v>292</v>
      </c>
    </row>
    <row r="2146" spans="1:14" x14ac:dyDescent="0.4">
      <c r="A2146" s="40" t="str">
        <f t="shared" si="33"/>
        <v>78721 TRAVIS</v>
      </c>
      <c r="B2146" s="38">
        <v>0.92500000000000004</v>
      </c>
      <c r="C2146" s="38">
        <v>0.92500000000000004</v>
      </c>
      <c r="D2146" s="39">
        <v>0.68799999999999994</v>
      </c>
      <c r="E2146" s="39">
        <v>0.83199999999999996</v>
      </c>
      <c r="F2146" s="39">
        <v>0.7</v>
      </c>
      <c r="G2146" s="126">
        <v>0.82299999999999995</v>
      </c>
      <c r="H2146" s="38">
        <v>0.99</v>
      </c>
      <c r="I2146" s="38">
        <v>0.89</v>
      </c>
      <c r="J2146" s="41">
        <v>1</v>
      </c>
      <c r="K2146" s="41">
        <v>1</v>
      </c>
      <c r="L2146" s="41"/>
      <c r="M2146" s="37">
        <v>78721</v>
      </c>
      <c r="N2146" s="125" t="s">
        <v>292</v>
      </c>
    </row>
    <row r="2147" spans="1:14" x14ac:dyDescent="0.4">
      <c r="A2147" s="40" t="str">
        <f t="shared" si="33"/>
        <v>78722 TRAVIS</v>
      </c>
      <c r="B2147" s="38">
        <v>0.92500000000000004</v>
      </c>
      <c r="C2147" s="38">
        <v>0.92500000000000004</v>
      </c>
      <c r="D2147" s="39">
        <v>0.68799999999999994</v>
      </c>
      <c r="E2147" s="39">
        <v>0.83199999999999996</v>
      </c>
      <c r="F2147" s="39">
        <v>0.7</v>
      </c>
      <c r="G2147" s="126">
        <v>0.82299999999999995</v>
      </c>
      <c r="H2147" s="38">
        <v>0.99</v>
      </c>
      <c r="I2147" s="38">
        <v>0.89</v>
      </c>
      <c r="J2147" s="41">
        <v>1</v>
      </c>
      <c r="K2147" s="41">
        <v>1</v>
      </c>
      <c r="L2147" s="41"/>
      <c r="M2147" s="37">
        <v>78722</v>
      </c>
      <c r="N2147" s="125" t="s">
        <v>292</v>
      </c>
    </row>
    <row r="2148" spans="1:14" x14ac:dyDescent="0.4">
      <c r="A2148" s="40" t="str">
        <f t="shared" si="33"/>
        <v>78723 TRAVIS</v>
      </c>
      <c r="B2148" s="38">
        <v>0.92500000000000004</v>
      </c>
      <c r="C2148" s="38">
        <v>0.92500000000000004</v>
      </c>
      <c r="D2148" s="39">
        <v>0.68799999999999994</v>
      </c>
      <c r="E2148" s="39">
        <v>0.83199999999999996</v>
      </c>
      <c r="F2148" s="39">
        <v>0.7</v>
      </c>
      <c r="G2148" s="126">
        <v>0.82299999999999995</v>
      </c>
      <c r="H2148" s="38">
        <v>0.99</v>
      </c>
      <c r="I2148" s="38">
        <v>0.89</v>
      </c>
      <c r="J2148" s="41">
        <v>1</v>
      </c>
      <c r="K2148" s="41">
        <v>1</v>
      </c>
      <c r="L2148" s="41"/>
      <c r="M2148" s="37">
        <v>78723</v>
      </c>
      <c r="N2148" s="125" t="s">
        <v>292</v>
      </c>
    </row>
    <row r="2149" spans="1:14" x14ac:dyDescent="0.4">
      <c r="A2149" s="40" t="str">
        <f t="shared" si="33"/>
        <v>78724 TRAVIS</v>
      </c>
      <c r="B2149" s="38">
        <v>0.92500000000000004</v>
      </c>
      <c r="C2149" s="38">
        <v>0.92500000000000004</v>
      </c>
      <c r="D2149" s="39">
        <v>0.68799999999999994</v>
      </c>
      <c r="E2149" s="39">
        <v>0.83199999999999996</v>
      </c>
      <c r="F2149" s="39">
        <v>0.7</v>
      </c>
      <c r="G2149" s="126">
        <v>0.82299999999999995</v>
      </c>
      <c r="H2149" s="38">
        <v>0.99</v>
      </c>
      <c r="I2149" s="38">
        <v>0.89</v>
      </c>
      <c r="J2149" s="41">
        <v>1</v>
      </c>
      <c r="K2149" s="41">
        <v>1</v>
      </c>
      <c r="L2149" s="41"/>
      <c r="M2149" s="37">
        <v>78724</v>
      </c>
      <c r="N2149" s="125" t="s">
        <v>292</v>
      </c>
    </row>
    <row r="2150" spans="1:14" x14ac:dyDescent="0.4">
      <c r="A2150" s="40" t="str">
        <f t="shared" si="33"/>
        <v>78725 TRAVIS</v>
      </c>
      <c r="B2150" s="38">
        <v>0.92500000000000004</v>
      </c>
      <c r="C2150" s="38">
        <v>0.92500000000000004</v>
      </c>
      <c r="D2150" s="39">
        <v>0.68799999999999994</v>
      </c>
      <c r="E2150" s="39">
        <v>0.83199999999999996</v>
      </c>
      <c r="F2150" s="39">
        <v>0.7</v>
      </c>
      <c r="G2150" s="126">
        <v>0.82299999999999995</v>
      </c>
      <c r="H2150" s="38">
        <v>0.99</v>
      </c>
      <c r="I2150" s="38">
        <v>0.89</v>
      </c>
      <c r="J2150" s="41">
        <v>1</v>
      </c>
      <c r="K2150" s="41">
        <v>1</v>
      </c>
      <c r="L2150" s="41"/>
      <c r="M2150" s="37">
        <v>78725</v>
      </c>
      <c r="N2150" s="125" t="s">
        <v>292</v>
      </c>
    </row>
    <row r="2151" spans="1:14" x14ac:dyDescent="0.4">
      <c r="A2151" s="40" t="str">
        <f t="shared" si="33"/>
        <v>78726 TRAVIS</v>
      </c>
      <c r="B2151" s="38">
        <v>0.85</v>
      </c>
      <c r="C2151" s="38">
        <v>0.85</v>
      </c>
      <c r="D2151" s="39">
        <v>0.68799999999999994</v>
      </c>
      <c r="E2151" s="39">
        <v>0.83199999999999996</v>
      </c>
      <c r="F2151" s="39">
        <v>0.7</v>
      </c>
      <c r="G2151" s="126">
        <v>0.82299999999999995</v>
      </c>
      <c r="H2151" s="38">
        <v>1.02</v>
      </c>
      <c r="I2151" s="38">
        <v>0.92</v>
      </c>
      <c r="J2151" s="41">
        <v>1</v>
      </c>
      <c r="K2151" s="41">
        <v>1</v>
      </c>
      <c r="L2151" s="41"/>
      <c r="M2151" s="37">
        <v>78726</v>
      </c>
      <c r="N2151" s="125" t="s">
        <v>292</v>
      </c>
    </row>
    <row r="2152" spans="1:14" x14ac:dyDescent="0.4">
      <c r="A2152" s="40" t="str">
        <f t="shared" si="33"/>
        <v>78727 TRAVIS</v>
      </c>
      <c r="B2152" s="38">
        <v>0.92500000000000004</v>
      </c>
      <c r="C2152" s="38">
        <v>0.92500000000000004</v>
      </c>
      <c r="D2152" s="39">
        <v>0.68799999999999994</v>
      </c>
      <c r="E2152" s="39">
        <v>0.83199999999999996</v>
      </c>
      <c r="F2152" s="39">
        <v>0.7</v>
      </c>
      <c r="G2152" s="126">
        <v>0.82299999999999995</v>
      </c>
      <c r="H2152" s="38">
        <v>0.99</v>
      </c>
      <c r="I2152" s="38">
        <v>0.89</v>
      </c>
      <c r="J2152" s="41">
        <v>1</v>
      </c>
      <c r="K2152" s="41">
        <v>1</v>
      </c>
      <c r="L2152" s="41"/>
      <c r="M2152" s="37">
        <v>78727</v>
      </c>
      <c r="N2152" s="125" t="s">
        <v>292</v>
      </c>
    </row>
    <row r="2153" spans="1:14" x14ac:dyDescent="0.4">
      <c r="A2153" s="40" t="str">
        <f t="shared" si="33"/>
        <v>78727 WILLIAMSON</v>
      </c>
      <c r="B2153" s="38">
        <v>0.64500000000000002</v>
      </c>
      <c r="C2153" s="38">
        <v>0.64500000000000002</v>
      </c>
      <c r="D2153" s="39">
        <v>0.68799999999999994</v>
      </c>
      <c r="E2153" s="39">
        <v>0.66400000000000003</v>
      </c>
      <c r="F2153" s="39">
        <v>0.7</v>
      </c>
      <c r="G2153" s="126">
        <v>0.79</v>
      </c>
      <c r="H2153" s="38">
        <v>1.0149999999999999</v>
      </c>
      <c r="I2153" s="38">
        <v>0.91500000000000004</v>
      </c>
      <c r="J2153" s="41">
        <v>1</v>
      </c>
      <c r="K2153" s="41">
        <v>1</v>
      </c>
      <c r="L2153" s="41"/>
      <c r="M2153" s="37">
        <v>78727</v>
      </c>
      <c r="N2153" s="125" t="s">
        <v>200</v>
      </c>
    </row>
    <row r="2154" spans="1:14" x14ac:dyDescent="0.4">
      <c r="A2154" s="40" t="str">
        <f t="shared" si="33"/>
        <v>78728 TRAVIS</v>
      </c>
      <c r="B2154" s="38">
        <v>0.92500000000000004</v>
      </c>
      <c r="C2154" s="38">
        <v>0.92500000000000004</v>
      </c>
      <c r="D2154" s="39">
        <v>0.68799999999999994</v>
      </c>
      <c r="E2154" s="39">
        <v>0.83199999999999996</v>
      </c>
      <c r="F2154" s="39">
        <v>0.7</v>
      </c>
      <c r="G2154" s="126">
        <v>0.82299999999999995</v>
      </c>
      <c r="H2154" s="38">
        <v>0.99</v>
      </c>
      <c r="I2154" s="38">
        <v>0.89</v>
      </c>
      <c r="J2154" s="41">
        <v>1</v>
      </c>
      <c r="K2154" s="41">
        <v>1</v>
      </c>
      <c r="L2154" s="41"/>
      <c r="M2154" s="37">
        <v>78728</v>
      </c>
      <c r="N2154" s="125" t="s">
        <v>292</v>
      </c>
    </row>
    <row r="2155" spans="1:14" x14ac:dyDescent="0.4">
      <c r="A2155" s="40" t="str">
        <f t="shared" si="33"/>
        <v>78728 WILLIAMSON</v>
      </c>
      <c r="B2155" s="38">
        <v>0.64500000000000002</v>
      </c>
      <c r="C2155" s="38">
        <v>0.64500000000000002</v>
      </c>
      <c r="D2155" s="39">
        <v>0.68799999999999994</v>
      </c>
      <c r="E2155" s="39">
        <v>0.66400000000000003</v>
      </c>
      <c r="F2155" s="39">
        <v>0.7</v>
      </c>
      <c r="G2155" s="126">
        <v>0.79</v>
      </c>
      <c r="H2155" s="38">
        <v>1.0149999999999999</v>
      </c>
      <c r="I2155" s="38">
        <v>0.91500000000000004</v>
      </c>
      <c r="J2155" s="41">
        <v>1</v>
      </c>
      <c r="K2155" s="41">
        <v>1</v>
      </c>
      <c r="L2155" s="41"/>
      <c r="M2155" s="37">
        <v>78728</v>
      </c>
      <c r="N2155" s="125" t="s">
        <v>200</v>
      </c>
    </row>
    <row r="2156" spans="1:14" x14ac:dyDescent="0.4">
      <c r="A2156" s="40" t="str">
        <f t="shared" si="33"/>
        <v>78729 TRAVIS</v>
      </c>
      <c r="B2156" s="38">
        <v>0.85</v>
      </c>
      <c r="C2156" s="38">
        <v>0.85</v>
      </c>
      <c r="D2156" s="39">
        <v>0.68799999999999994</v>
      </c>
      <c r="E2156" s="39">
        <v>0.83199999999999996</v>
      </c>
      <c r="F2156" s="39">
        <v>0.7</v>
      </c>
      <c r="G2156" s="126">
        <v>0.82299999999999995</v>
      </c>
      <c r="H2156" s="38">
        <v>1.02</v>
      </c>
      <c r="I2156" s="38">
        <v>0.92</v>
      </c>
      <c r="J2156" s="41">
        <v>1</v>
      </c>
      <c r="K2156" s="41">
        <v>1</v>
      </c>
      <c r="L2156" s="41"/>
      <c r="M2156" s="37">
        <v>78729</v>
      </c>
      <c r="N2156" s="125" t="s">
        <v>292</v>
      </c>
    </row>
    <row r="2157" spans="1:14" x14ac:dyDescent="0.4">
      <c r="A2157" s="40" t="str">
        <f t="shared" si="33"/>
        <v>78729 WILLIAMSON</v>
      </c>
      <c r="B2157" s="38">
        <v>0.64500000000000002</v>
      </c>
      <c r="C2157" s="38">
        <v>0.64500000000000002</v>
      </c>
      <c r="D2157" s="39">
        <v>0.68799999999999994</v>
      </c>
      <c r="E2157" s="39">
        <v>0.66400000000000003</v>
      </c>
      <c r="F2157" s="39">
        <v>0.7</v>
      </c>
      <c r="G2157" s="126">
        <v>0.79</v>
      </c>
      <c r="H2157" s="38">
        <v>1.0149999999999999</v>
      </c>
      <c r="I2157" s="38">
        <v>0.91500000000000004</v>
      </c>
      <c r="J2157" s="41">
        <v>1</v>
      </c>
      <c r="K2157" s="41">
        <v>1</v>
      </c>
      <c r="L2157" s="41"/>
      <c r="M2157" s="37">
        <v>78729</v>
      </c>
      <c r="N2157" s="125" t="s">
        <v>200</v>
      </c>
    </row>
    <row r="2158" spans="1:14" x14ac:dyDescent="0.4">
      <c r="A2158" s="40" t="str">
        <f t="shared" si="33"/>
        <v>78730 TRAVIS</v>
      </c>
      <c r="B2158" s="38">
        <v>0.85</v>
      </c>
      <c r="C2158" s="38">
        <v>0.85</v>
      </c>
      <c r="D2158" s="39">
        <v>0.68799999999999994</v>
      </c>
      <c r="E2158" s="39">
        <v>0.83199999999999996</v>
      </c>
      <c r="F2158" s="39">
        <v>0.7</v>
      </c>
      <c r="G2158" s="126">
        <v>0.82299999999999995</v>
      </c>
      <c r="H2158" s="38">
        <v>1.02</v>
      </c>
      <c r="I2158" s="38">
        <v>0.92</v>
      </c>
      <c r="J2158" s="41">
        <v>1</v>
      </c>
      <c r="K2158" s="41">
        <v>1</v>
      </c>
      <c r="L2158" s="41"/>
      <c r="M2158" s="37">
        <v>78730</v>
      </c>
      <c r="N2158" s="125" t="s">
        <v>292</v>
      </c>
    </row>
    <row r="2159" spans="1:14" x14ac:dyDescent="0.4">
      <c r="A2159" s="40" t="str">
        <f t="shared" si="33"/>
        <v>78731 TRAVIS</v>
      </c>
      <c r="B2159" s="38">
        <v>0.92500000000000004</v>
      </c>
      <c r="C2159" s="38">
        <v>0.92500000000000004</v>
      </c>
      <c r="D2159" s="39">
        <v>0.68799999999999994</v>
      </c>
      <c r="E2159" s="39">
        <v>0.83199999999999996</v>
      </c>
      <c r="F2159" s="39">
        <v>0.7</v>
      </c>
      <c r="G2159" s="126">
        <v>0.82299999999999995</v>
      </c>
      <c r="H2159" s="38">
        <v>0.99</v>
      </c>
      <c r="I2159" s="38">
        <v>0.89</v>
      </c>
      <c r="J2159" s="41">
        <v>1</v>
      </c>
      <c r="K2159" s="41">
        <v>1</v>
      </c>
      <c r="L2159" s="41"/>
      <c r="M2159" s="37">
        <v>78731</v>
      </c>
      <c r="N2159" s="125" t="s">
        <v>292</v>
      </c>
    </row>
    <row r="2160" spans="1:14" x14ac:dyDescent="0.4">
      <c r="A2160" s="40" t="str">
        <f t="shared" si="33"/>
        <v>78732 TRAVIS</v>
      </c>
      <c r="B2160" s="38">
        <v>0.85</v>
      </c>
      <c r="C2160" s="38">
        <v>0.85</v>
      </c>
      <c r="D2160" s="39">
        <v>0.68799999999999994</v>
      </c>
      <c r="E2160" s="39">
        <v>0.83199999999999996</v>
      </c>
      <c r="F2160" s="39">
        <v>0.7</v>
      </c>
      <c r="G2160" s="126">
        <v>0.82299999999999995</v>
      </c>
      <c r="H2160" s="38">
        <v>1.02</v>
      </c>
      <c r="I2160" s="38">
        <v>0.92</v>
      </c>
      <c r="J2160" s="41">
        <v>1</v>
      </c>
      <c r="K2160" s="41">
        <v>1</v>
      </c>
      <c r="L2160" s="41"/>
      <c r="M2160" s="37">
        <v>78732</v>
      </c>
      <c r="N2160" s="125" t="s">
        <v>292</v>
      </c>
    </row>
    <row r="2161" spans="1:14" x14ac:dyDescent="0.4">
      <c r="A2161" s="40" t="str">
        <f t="shared" si="33"/>
        <v>78733 TRAVIS</v>
      </c>
      <c r="B2161" s="38">
        <v>0.85</v>
      </c>
      <c r="C2161" s="38">
        <v>0.85</v>
      </c>
      <c r="D2161" s="39">
        <v>0.68799999999999994</v>
      </c>
      <c r="E2161" s="39">
        <v>0.83199999999999996</v>
      </c>
      <c r="F2161" s="39">
        <v>0.7</v>
      </c>
      <c r="G2161" s="126">
        <v>0.82299999999999995</v>
      </c>
      <c r="H2161" s="38">
        <v>1.02</v>
      </c>
      <c r="I2161" s="38">
        <v>0.92</v>
      </c>
      <c r="J2161" s="41">
        <v>1</v>
      </c>
      <c r="K2161" s="41">
        <v>1</v>
      </c>
      <c r="L2161" s="41"/>
      <c r="M2161" s="37">
        <v>78733</v>
      </c>
      <c r="N2161" s="125" t="s">
        <v>292</v>
      </c>
    </row>
    <row r="2162" spans="1:14" x14ac:dyDescent="0.4">
      <c r="A2162" s="40" t="str">
        <f t="shared" si="33"/>
        <v>78734 HAYS</v>
      </c>
      <c r="B2162" s="38">
        <v>0.64500000000000002</v>
      </c>
      <c r="C2162" s="38">
        <v>0.64500000000000002</v>
      </c>
      <c r="D2162" s="39">
        <v>0.68799999999999994</v>
      </c>
      <c r="E2162" s="39">
        <v>0.67600000000000005</v>
      </c>
      <c r="F2162" s="39">
        <v>0.7</v>
      </c>
      <c r="G2162" s="126">
        <v>0.79</v>
      </c>
      <c r="H2162" s="38">
        <v>0.98499999999999999</v>
      </c>
      <c r="I2162" s="38">
        <v>0.88500000000000001</v>
      </c>
      <c r="J2162" s="41">
        <v>1</v>
      </c>
      <c r="K2162" s="41">
        <v>1</v>
      </c>
      <c r="L2162" s="41"/>
      <c r="M2162" s="37">
        <v>78734</v>
      </c>
      <c r="N2162" s="125" t="s">
        <v>276</v>
      </c>
    </row>
    <row r="2163" spans="1:14" x14ac:dyDescent="0.4">
      <c r="A2163" s="40" t="str">
        <f t="shared" si="33"/>
        <v>78734 TRAVIS</v>
      </c>
      <c r="B2163" s="38">
        <v>0.85</v>
      </c>
      <c r="C2163" s="38">
        <v>0.85</v>
      </c>
      <c r="D2163" s="39">
        <v>0.68799999999999994</v>
      </c>
      <c r="E2163" s="39">
        <v>0.83199999999999996</v>
      </c>
      <c r="F2163" s="39">
        <v>0.7</v>
      </c>
      <c r="G2163" s="126">
        <v>0.82299999999999995</v>
      </c>
      <c r="H2163" s="38">
        <v>1.02</v>
      </c>
      <c r="I2163" s="38">
        <v>0.92</v>
      </c>
      <c r="J2163" s="41">
        <v>1</v>
      </c>
      <c r="K2163" s="41">
        <v>1</v>
      </c>
      <c r="L2163" s="41"/>
      <c r="M2163" s="37">
        <v>78734</v>
      </c>
      <c r="N2163" s="125" t="s">
        <v>292</v>
      </c>
    </row>
    <row r="2164" spans="1:14" x14ac:dyDescent="0.4">
      <c r="A2164" s="40" t="str">
        <f t="shared" si="33"/>
        <v>78735 TRAVIS</v>
      </c>
      <c r="B2164" s="38">
        <v>0.92500000000000004</v>
      </c>
      <c r="C2164" s="38">
        <v>0.92500000000000004</v>
      </c>
      <c r="D2164" s="39">
        <v>0.68799999999999994</v>
      </c>
      <c r="E2164" s="39">
        <v>0.83199999999999996</v>
      </c>
      <c r="F2164" s="39">
        <v>0.7</v>
      </c>
      <c r="G2164" s="126">
        <v>0.82299999999999995</v>
      </c>
      <c r="H2164" s="38">
        <v>0.99</v>
      </c>
      <c r="I2164" s="38">
        <v>0.89</v>
      </c>
      <c r="J2164" s="41">
        <v>1</v>
      </c>
      <c r="K2164" s="41">
        <v>1</v>
      </c>
      <c r="L2164" s="41"/>
      <c r="M2164" s="37">
        <v>78735</v>
      </c>
      <c r="N2164" s="125" t="s">
        <v>292</v>
      </c>
    </row>
    <row r="2165" spans="1:14" x14ac:dyDescent="0.4">
      <c r="A2165" s="40" t="str">
        <f t="shared" si="33"/>
        <v>78736 HAYS</v>
      </c>
      <c r="B2165" s="38">
        <v>0.64500000000000002</v>
      </c>
      <c r="C2165" s="38">
        <v>0.64500000000000002</v>
      </c>
      <c r="D2165" s="39">
        <v>0.68799999999999994</v>
      </c>
      <c r="E2165" s="39">
        <v>0.67600000000000005</v>
      </c>
      <c r="F2165" s="39">
        <v>0.7</v>
      </c>
      <c r="G2165" s="126">
        <v>0.79</v>
      </c>
      <c r="H2165" s="38">
        <v>0.98499999999999999</v>
      </c>
      <c r="I2165" s="38">
        <v>0.88500000000000001</v>
      </c>
      <c r="J2165" s="41">
        <v>1</v>
      </c>
      <c r="K2165" s="41">
        <v>1</v>
      </c>
      <c r="L2165" s="41"/>
      <c r="M2165" s="37">
        <v>78736</v>
      </c>
      <c r="N2165" s="125" t="s">
        <v>276</v>
      </c>
    </row>
    <row r="2166" spans="1:14" x14ac:dyDescent="0.4">
      <c r="A2166" s="40" t="str">
        <f t="shared" si="33"/>
        <v>78736 TRAVIS</v>
      </c>
      <c r="B2166" s="38">
        <v>0.85</v>
      </c>
      <c r="C2166" s="38">
        <v>0.85</v>
      </c>
      <c r="D2166" s="39">
        <v>0.68799999999999994</v>
      </c>
      <c r="E2166" s="39">
        <v>0.83199999999999996</v>
      </c>
      <c r="F2166" s="39">
        <v>0.7</v>
      </c>
      <c r="G2166" s="126">
        <v>0.82299999999999995</v>
      </c>
      <c r="H2166" s="38">
        <v>1.02</v>
      </c>
      <c r="I2166" s="38">
        <v>0.92</v>
      </c>
      <c r="J2166" s="41">
        <v>1</v>
      </c>
      <c r="K2166" s="41">
        <v>1</v>
      </c>
      <c r="L2166" s="41"/>
      <c r="M2166" s="37">
        <v>78736</v>
      </c>
      <c r="N2166" s="125" t="s">
        <v>292</v>
      </c>
    </row>
    <row r="2167" spans="1:14" x14ac:dyDescent="0.4">
      <c r="A2167" s="40" t="str">
        <f t="shared" si="33"/>
        <v>78737 HAYS</v>
      </c>
      <c r="B2167" s="38">
        <v>0.64500000000000002</v>
      </c>
      <c r="C2167" s="38">
        <v>0.64500000000000002</v>
      </c>
      <c r="D2167" s="39">
        <v>0.68799999999999994</v>
      </c>
      <c r="E2167" s="39">
        <v>0.67600000000000005</v>
      </c>
      <c r="F2167" s="39">
        <v>0.7</v>
      </c>
      <c r="G2167" s="126">
        <v>0.79</v>
      </c>
      <c r="H2167" s="38">
        <v>0.98499999999999999</v>
      </c>
      <c r="I2167" s="38">
        <v>0.88500000000000001</v>
      </c>
      <c r="J2167" s="41">
        <v>1</v>
      </c>
      <c r="K2167" s="41">
        <v>1</v>
      </c>
      <c r="L2167" s="41"/>
      <c r="M2167" s="37">
        <v>78737</v>
      </c>
      <c r="N2167" s="125" t="s">
        <v>276</v>
      </c>
    </row>
    <row r="2168" spans="1:14" x14ac:dyDescent="0.4">
      <c r="A2168" s="40" t="str">
        <f t="shared" si="33"/>
        <v>78737 TRAVIS</v>
      </c>
      <c r="B2168" s="38">
        <v>0.85</v>
      </c>
      <c r="C2168" s="38">
        <v>0.85</v>
      </c>
      <c r="D2168" s="39">
        <v>0.68799999999999994</v>
      </c>
      <c r="E2168" s="39">
        <v>0.83199999999999996</v>
      </c>
      <c r="F2168" s="39">
        <v>0.7</v>
      </c>
      <c r="G2168" s="126">
        <v>0.82299999999999995</v>
      </c>
      <c r="H2168" s="38">
        <v>1.02</v>
      </c>
      <c r="I2168" s="38">
        <v>0.92</v>
      </c>
      <c r="J2168" s="41">
        <v>1</v>
      </c>
      <c r="K2168" s="41">
        <v>1</v>
      </c>
      <c r="L2168" s="41"/>
      <c r="M2168" s="37">
        <v>78737</v>
      </c>
      <c r="N2168" s="125" t="s">
        <v>292</v>
      </c>
    </row>
    <row r="2169" spans="1:14" x14ac:dyDescent="0.4">
      <c r="A2169" s="40" t="str">
        <f t="shared" si="33"/>
        <v>78738 HAYS</v>
      </c>
      <c r="B2169" s="38">
        <v>0.64500000000000002</v>
      </c>
      <c r="C2169" s="38">
        <v>0.64500000000000002</v>
      </c>
      <c r="D2169" s="39">
        <v>0.68799999999999994</v>
      </c>
      <c r="E2169" s="39">
        <v>0.67600000000000005</v>
      </c>
      <c r="F2169" s="39">
        <v>0.7</v>
      </c>
      <c r="G2169" s="126">
        <v>0.79</v>
      </c>
      <c r="H2169" s="38">
        <v>0.98499999999999999</v>
      </c>
      <c r="I2169" s="38">
        <v>0.88500000000000001</v>
      </c>
      <c r="J2169" s="41">
        <v>1</v>
      </c>
      <c r="K2169" s="41">
        <v>1</v>
      </c>
      <c r="L2169" s="41"/>
      <c r="M2169" s="37">
        <v>78738</v>
      </c>
      <c r="N2169" s="125" t="s">
        <v>276</v>
      </c>
    </row>
    <row r="2170" spans="1:14" x14ac:dyDescent="0.4">
      <c r="A2170" s="40" t="str">
        <f t="shared" si="33"/>
        <v>78738 TRAVIS</v>
      </c>
      <c r="B2170" s="38">
        <v>0.85</v>
      </c>
      <c r="C2170" s="38">
        <v>0.85</v>
      </c>
      <c r="D2170" s="39">
        <v>0.68799999999999994</v>
      </c>
      <c r="E2170" s="39">
        <v>0.83199999999999996</v>
      </c>
      <c r="F2170" s="39">
        <v>0.7</v>
      </c>
      <c r="G2170" s="126">
        <v>0.82299999999999995</v>
      </c>
      <c r="H2170" s="38">
        <v>1.02</v>
      </c>
      <c r="I2170" s="38">
        <v>0.92</v>
      </c>
      <c r="J2170" s="41">
        <v>1</v>
      </c>
      <c r="K2170" s="41">
        <v>1</v>
      </c>
      <c r="L2170" s="41"/>
      <c r="M2170" s="37">
        <v>78738</v>
      </c>
      <c r="N2170" s="125" t="s">
        <v>292</v>
      </c>
    </row>
    <row r="2171" spans="1:14" x14ac:dyDescent="0.4">
      <c r="A2171" s="40" t="str">
        <f t="shared" si="33"/>
        <v>78739 TRAVIS</v>
      </c>
      <c r="B2171" s="38">
        <v>0.92500000000000004</v>
      </c>
      <c r="C2171" s="38">
        <v>0.92500000000000004</v>
      </c>
      <c r="D2171" s="39">
        <v>0.68799999999999994</v>
      </c>
      <c r="E2171" s="39">
        <v>0.83199999999999996</v>
      </c>
      <c r="F2171" s="39">
        <v>0.7</v>
      </c>
      <c r="G2171" s="126">
        <v>0.82299999999999995</v>
      </c>
      <c r="H2171" s="38">
        <v>0.99</v>
      </c>
      <c r="I2171" s="38">
        <v>0.89</v>
      </c>
      <c r="J2171" s="41">
        <v>1</v>
      </c>
      <c r="K2171" s="41">
        <v>1</v>
      </c>
      <c r="L2171" s="41"/>
      <c r="M2171" s="37">
        <v>78739</v>
      </c>
      <c r="N2171" s="125" t="s">
        <v>292</v>
      </c>
    </row>
    <row r="2172" spans="1:14" x14ac:dyDescent="0.4">
      <c r="A2172" s="40" t="str">
        <f t="shared" si="33"/>
        <v>78741 TRAVIS</v>
      </c>
      <c r="B2172" s="38">
        <v>0.92500000000000004</v>
      </c>
      <c r="C2172" s="38">
        <v>0.92500000000000004</v>
      </c>
      <c r="D2172" s="39">
        <v>0.68799999999999994</v>
      </c>
      <c r="E2172" s="39">
        <v>0.83199999999999996</v>
      </c>
      <c r="F2172" s="39">
        <v>0.7</v>
      </c>
      <c r="G2172" s="126">
        <v>0.82299999999999995</v>
      </c>
      <c r="H2172" s="38">
        <v>0.99</v>
      </c>
      <c r="I2172" s="38">
        <v>0.89</v>
      </c>
      <c r="J2172" s="41">
        <v>1</v>
      </c>
      <c r="K2172" s="41">
        <v>1</v>
      </c>
      <c r="L2172" s="41"/>
      <c r="M2172" s="37">
        <v>78741</v>
      </c>
      <c r="N2172" s="125" t="s">
        <v>292</v>
      </c>
    </row>
    <row r="2173" spans="1:14" x14ac:dyDescent="0.4">
      <c r="A2173" s="40" t="str">
        <f t="shared" si="33"/>
        <v>78742 TRAVIS</v>
      </c>
      <c r="B2173" s="38">
        <v>0.92500000000000004</v>
      </c>
      <c r="C2173" s="38">
        <v>0.92500000000000004</v>
      </c>
      <c r="D2173" s="39">
        <v>0.68799999999999994</v>
      </c>
      <c r="E2173" s="39">
        <v>0.83199999999999996</v>
      </c>
      <c r="F2173" s="39">
        <v>0.7</v>
      </c>
      <c r="G2173" s="126">
        <v>0.82299999999999995</v>
      </c>
      <c r="H2173" s="38">
        <v>0.99</v>
      </c>
      <c r="I2173" s="38">
        <v>0.89</v>
      </c>
      <c r="J2173" s="41">
        <v>1</v>
      </c>
      <c r="K2173" s="41">
        <v>1</v>
      </c>
      <c r="L2173" s="41"/>
      <c r="M2173" s="37">
        <v>78742</v>
      </c>
      <c r="N2173" s="125" t="s">
        <v>292</v>
      </c>
    </row>
    <row r="2174" spans="1:14" x14ac:dyDescent="0.4">
      <c r="A2174" s="40" t="str">
        <f t="shared" si="33"/>
        <v>78744 TRAVIS</v>
      </c>
      <c r="B2174" s="38">
        <v>0.92500000000000004</v>
      </c>
      <c r="C2174" s="38">
        <v>0.92500000000000004</v>
      </c>
      <c r="D2174" s="39">
        <v>0.68799999999999994</v>
      </c>
      <c r="E2174" s="39">
        <v>0.83199999999999996</v>
      </c>
      <c r="F2174" s="39">
        <v>0.7</v>
      </c>
      <c r="G2174" s="126">
        <v>0.82299999999999995</v>
      </c>
      <c r="H2174" s="38">
        <v>0.99</v>
      </c>
      <c r="I2174" s="38">
        <v>0.89</v>
      </c>
      <c r="J2174" s="41">
        <v>1</v>
      </c>
      <c r="K2174" s="41">
        <v>1</v>
      </c>
      <c r="L2174" s="41"/>
      <c r="M2174" s="37">
        <v>78744</v>
      </c>
      <c r="N2174" s="125" t="s">
        <v>292</v>
      </c>
    </row>
    <row r="2175" spans="1:14" x14ac:dyDescent="0.4">
      <c r="A2175" s="40" t="str">
        <f t="shared" si="33"/>
        <v>78745 TRAVIS</v>
      </c>
      <c r="B2175" s="38">
        <v>0.92500000000000004</v>
      </c>
      <c r="C2175" s="38">
        <v>0.92500000000000004</v>
      </c>
      <c r="D2175" s="39">
        <v>0.68799999999999994</v>
      </c>
      <c r="E2175" s="39">
        <v>0.83199999999999996</v>
      </c>
      <c r="F2175" s="39">
        <v>0.7</v>
      </c>
      <c r="G2175" s="126">
        <v>0.82299999999999995</v>
      </c>
      <c r="H2175" s="38">
        <v>0.99</v>
      </c>
      <c r="I2175" s="38">
        <v>0.89</v>
      </c>
      <c r="J2175" s="41">
        <v>1</v>
      </c>
      <c r="K2175" s="41">
        <v>1</v>
      </c>
      <c r="L2175" s="41"/>
      <c r="M2175" s="37">
        <v>78745</v>
      </c>
      <c r="N2175" s="125" t="s">
        <v>292</v>
      </c>
    </row>
    <row r="2176" spans="1:14" x14ac:dyDescent="0.4">
      <c r="A2176" s="40" t="str">
        <f t="shared" si="33"/>
        <v>78746 TRAVIS</v>
      </c>
      <c r="B2176" s="38">
        <v>0.92500000000000004</v>
      </c>
      <c r="C2176" s="38">
        <v>0.92500000000000004</v>
      </c>
      <c r="D2176" s="39">
        <v>0.68799999999999994</v>
      </c>
      <c r="E2176" s="39">
        <v>0.83199999999999996</v>
      </c>
      <c r="F2176" s="39">
        <v>0.7</v>
      </c>
      <c r="G2176" s="126">
        <v>0.82299999999999995</v>
      </c>
      <c r="H2176" s="38">
        <v>0.99</v>
      </c>
      <c r="I2176" s="38">
        <v>0.89</v>
      </c>
      <c r="J2176" s="41">
        <v>1</v>
      </c>
      <c r="K2176" s="41">
        <v>1</v>
      </c>
      <c r="L2176" s="41"/>
      <c r="M2176" s="37">
        <v>78746</v>
      </c>
      <c r="N2176" s="125" t="s">
        <v>292</v>
      </c>
    </row>
    <row r="2177" spans="1:14" x14ac:dyDescent="0.4">
      <c r="A2177" s="40" t="str">
        <f t="shared" si="33"/>
        <v>78747 TRAVIS</v>
      </c>
      <c r="B2177" s="38">
        <v>0.92500000000000004</v>
      </c>
      <c r="C2177" s="38">
        <v>0.92500000000000004</v>
      </c>
      <c r="D2177" s="39">
        <v>0.68799999999999994</v>
      </c>
      <c r="E2177" s="39">
        <v>0.83199999999999996</v>
      </c>
      <c r="F2177" s="39">
        <v>0.7</v>
      </c>
      <c r="G2177" s="126">
        <v>0.82299999999999995</v>
      </c>
      <c r="H2177" s="38">
        <v>0.99</v>
      </c>
      <c r="I2177" s="38">
        <v>0.89</v>
      </c>
      <c r="J2177" s="41">
        <v>1</v>
      </c>
      <c r="K2177" s="41">
        <v>1</v>
      </c>
      <c r="L2177" s="41"/>
      <c r="M2177" s="37">
        <v>78747</v>
      </c>
      <c r="N2177" s="125" t="s">
        <v>292</v>
      </c>
    </row>
    <row r="2178" spans="1:14" x14ac:dyDescent="0.4">
      <c r="A2178" s="40" t="str">
        <f t="shared" si="33"/>
        <v>78748 TRAVIS</v>
      </c>
      <c r="B2178" s="38">
        <v>0.92500000000000004</v>
      </c>
      <c r="C2178" s="38">
        <v>0.92500000000000004</v>
      </c>
      <c r="D2178" s="39">
        <v>0.68799999999999994</v>
      </c>
      <c r="E2178" s="39">
        <v>0.83199999999999996</v>
      </c>
      <c r="F2178" s="39">
        <v>0.7</v>
      </c>
      <c r="G2178" s="126">
        <v>0.82299999999999995</v>
      </c>
      <c r="H2178" s="38">
        <v>0.99</v>
      </c>
      <c r="I2178" s="38">
        <v>0.89</v>
      </c>
      <c r="J2178" s="41">
        <v>1</v>
      </c>
      <c r="K2178" s="41">
        <v>1</v>
      </c>
      <c r="L2178" s="41"/>
      <c r="M2178" s="37">
        <v>78748</v>
      </c>
      <c r="N2178" s="125" t="s">
        <v>292</v>
      </c>
    </row>
    <row r="2179" spans="1:14" x14ac:dyDescent="0.4">
      <c r="A2179" s="40" t="str">
        <f t="shared" si="33"/>
        <v>78749 TRAVIS</v>
      </c>
      <c r="B2179" s="38">
        <v>0.92500000000000004</v>
      </c>
      <c r="C2179" s="38">
        <v>0.92500000000000004</v>
      </c>
      <c r="D2179" s="39">
        <v>0.68799999999999994</v>
      </c>
      <c r="E2179" s="39">
        <v>0.83199999999999996</v>
      </c>
      <c r="F2179" s="39">
        <v>0.7</v>
      </c>
      <c r="G2179" s="126">
        <v>0.82299999999999995</v>
      </c>
      <c r="H2179" s="38">
        <v>0.99</v>
      </c>
      <c r="I2179" s="38">
        <v>0.89</v>
      </c>
      <c r="J2179" s="41">
        <v>1</v>
      </c>
      <c r="K2179" s="41">
        <v>1</v>
      </c>
      <c r="L2179" s="41"/>
      <c r="M2179" s="37">
        <v>78749</v>
      </c>
      <c r="N2179" s="125" t="s">
        <v>292</v>
      </c>
    </row>
    <row r="2180" spans="1:14" x14ac:dyDescent="0.4">
      <c r="A2180" s="40" t="str">
        <f t="shared" si="33"/>
        <v>78750 TRAVIS</v>
      </c>
      <c r="B2180" s="38">
        <v>0.85</v>
      </c>
      <c r="C2180" s="38">
        <v>0.85</v>
      </c>
      <c r="D2180" s="39">
        <v>0.68799999999999994</v>
      </c>
      <c r="E2180" s="39">
        <v>0.83199999999999996</v>
      </c>
      <c r="F2180" s="39">
        <v>0.7</v>
      </c>
      <c r="G2180" s="126">
        <v>0.82299999999999995</v>
      </c>
      <c r="H2180" s="38">
        <v>1.02</v>
      </c>
      <c r="I2180" s="38">
        <v>0.92</v>
      </c>
      <c r="J2180" s="41">
        <v>1</v>
      </c>
      <c r="K2180" s="41">
        <v>1</v>
      </c>
      <c r="L2180" s="41"/>
      <c r="M2180" s="37">
        <v>78750</v>
      </c>
      <c r="N2180" s="125" t="s">
        <v>292</v>
      </c>
    </row>
    <row r="2181" spans="1:14" x14ac:dyDescent="0.4">
      <c r="A2181" s="40" t="str">
        <f t="shared" si="33"/>
        <v>78750 WILLIAMSON</v>
      </c>
      <c r="B2181" s="38">
        <v>0.64500000000000002</v>
      </c>
      <c r="C2181" s="38">
        <v>0.64500000000000002</v>
      </c>
      <c r="D2181" s="39">
        <v>0.68799999999999994</v>
      </c>
      <c r="E2181" s="39">
        <v>0.66400000000000003</v>
      </c>
      <c r="F2181" s="39">
        <v>0.7</v>
      </c>
      <c r="G2181" s="126">
        <v>0.79</v>
      </c>
      <c r="H2181" s="38">
        <v>1.0149999999999999</v>
      </c>
      <c r="I2181" s="38">
        <v>0.91500000000000004</v>
      </c>
      <c r="J2181" s="41">
        <v>1</v>
      </c>
      <c r="K2181" s="41">
        <v>1</v>
      </c>
      <c r="L2181" s="41"/>
      <c r="M2181" s="37">
        <v>78750</v>
      </c>
      <c r="N2181" s="125" t="s">
        <v>200</v>
      </c>
    </row>
    <row r="2182" spans="1:14" x14ac:dyDescent="0.4">
      <c r="A2182" s="40" t="str">
        <f t="shared" si="33"/>
        <v>78750 WINKLER</v>
      </c>
      <c r="B2182" s="38">
        <v>0.64</v>
      </c>
      <c r="C2182" s="38">
        <v>0.64</v>
      </c>
      <c r="D2182" s="39">
        <v>0.68799999999999994</v>
      </c>
      <c r="E2182" s="39">
        <v>0.66400000000000003</v>
      </c>
      <c r="F2182" s="39">
        <v>1</v>
      </c>
      <c r="G2182" s="126">
        <v>0.79</v>
      </c>
      <c r="H2182" s="38">
        <v>1</v>
      </c>
      <c r="I2182" s="38">
        <v>0.91</v>
      </c>
      <c r="J2182" s="41">
        <v>1</v>
      </c>
      <c r="K2182" s="41">
        <v>1</v>
      </c>
      <c r="L2182" s="41"/>
      <c r="M2182" s="37">
        <v>78750</v>
      </c>
      <c r="N2182" s="125" t="s">
        <v>293</v>
      </c>
    </row>
    <row r="2183" spans="1:14" x14ac:dyDescent="0.4">
      <c r="A2183" s="40" t="str">
        <f t="shared" si="33"/>
        <v>78751 TRAVIS</v>
      </c>
      <c r="B2183" s="38">
        <v>0.92500000000000004</v>
      </c>
      <c r="C2183" s="38">
        <v>0.92500000000000004</v>
      </c>
      <c r="D2183" s="39">
        <v>0.68799999999999994</v>
      </c>
      <c r="E2183" s="39">
        <v>0.83199999999999996</v>
      </c>
      <c r="F2183" s="39">
        <v>0.7</v>
      </c>
      <c r="G2183" s="126">
        <v>0.82299999999999995</v>
      </c>
      <c r="H2183" s="38">
        <v>0.99</v>
      </c>
      <c r="I2183" s="38">
        <v>0.89</v>
      </c>
      <c r="J2183" s="41">
        <v>1</v>
      </c>
      <c r="K2183" s="41">
        <v>1</v>
      </c>
      <c r="L2183" s="41"/>
      <c r="M2183" s="37">
        <v>78751</v>
      </c>
      <c r="N2183" s="125" t="s">
        <v>292</v>
      </c>
    </row>
    <row r="2184" spans="1:14" x14ac:dyDescent="0.4">
      <c r="A2184" s="40" t="str">
        <f t="shared" ref="A2184:A2247" si="34">M2184&amp;" "&amp;N2184</f>
        <v>78752 TRAVIS</v>
      </c>
      <c r="B2184" s="38">
        <v>0.92500000000000004</v>
      </c>
      <c r="C2184" s="38">
        <v>0.92500000000000004</v>
      </c>
      <c r="D2184" s="39">
        <v>0.68799999999999994</v>
      </c>
      <c r="E2184" s="39">
        <v>0.83199999999999996</v>
      </c>
      <c r="F2184" s="39">
        <v>0.7</v>
      </c>
      <c r="G2184" s="126">
        <v>0.82299999999999995</v>
      </c>
      <c r="H2184" s="38">
        <v>0.99</v>
      </c>
      <c r="I2184" s="38">
        <v>0.89</v>
      </c>
      <c r="J2184" s="41">
        <v>1</v>
      </c>
      <c r="K2184" s="41">
        <v>1</v>
      </c>
      <c r="L2184" s="41"/>
      <c r="M2184" s="37">
        <v>78752</v>
      </c>
      <c r="N2184" s="125" t="s">
        <v>292</v>
      </c>
    </row>
    <row r="2185" spans="1:14" x14ac:dyDescent="0.4">
      <c r="A2185" s="40" t="str">
        <f t="shared" si="34"/>
        <v>78753 TRAVIS</v>
      </c>
      <c r="B2185" s="38">
        <v>0.92500000000000004</v>
      </c>
      <c r="C2185" s="38">
        <v>0.92500000000000004</v>
      </c>
      <c r="D2185" s="39">
        <v>0.68799999999999994</v>
      </c>
      <c r="E2185" s="39">
        <v>0.83199999999999996</v>
      </c>
      <c r="F2185" s="39">
        <v>0.7</v>
      </c>
      <c r="G2185" s="126">
        <v>0.82299999999999995</v>
      </c>
      <c r="H2185" s="38">
        <v>0.99</v>
      </c>
      <c r="I2185" s="38">
        <v>0.89</v>
      </c>
      <c r="J2185" s="41">
        <v>1</v>
      </c>
      <c r="K2185" s="41">
        <v>1</v>
      </c>
      <c r="L2185" s="41"/>
      <c r="M2185" s="37">
        <v>78753</v>
      </c>
      <c r="N2185" s="125" t="s">
        <v>292</v>
      </c>
    </row>
    <row r="2186" spans="1:14" x14ac:dyDescent="0.4">
      <c r="A2186" s="40" t="str">
        <f t="shared" si="34"/>
        <v>78754 TRAVIS</v>
      </c>
      <c r="B2186" s="38">
        <v>0.92500000000000004</v>
      </c>
      <c r="C2186" s="38">
        <v>0.92500000000000004</v>
      </c>
      <c r="D2186" s="39">
        <v>0.68799999999999994</v>
      </c>
      <c r="E2186" s="39">
        <v>0.83199999999999996</v>
      </c>
      <c r="F2186" s="39">
        <v>0.7</v>
      </c>
      <c r="G2186" s="126">
        <v>0.82299999999999995</v>
      </c>
      <c r="H2186" s="38">
        <v>0.99</v>
      </c>
      <c r="I2186" s="38">
        <v>0.89</v>
      </c>
      <c r="J2186" s="41">
        <v>1</v>
      </c>
      <c r="K2186" s="41">
        <v>1</v>
      </c>
      <c r="L2186" s="41"/>
      <c r="M2186" s="37">
        <v>78754</v>
      </c>
      <c r="N2186" s="125" t="s">
        <v>292</v>
      </c>
    </row>
    <row r="2187" spans="1:14" x14ac:dyDescent="0.4">
      <c r="A2187" s="40" t="str">
        <f t="shared" si="34"/>
        <v>78756 TRAVIS</v>
      </c>
      <c r="B2187" s="38">
        <v>0.92500000000000004</v>
      </c>
      <c r="C2187" s="38">
        <v>0.92500000000000004</v>
      </c>
      <c r="D2187" s="39">
        <v>0.68799999999999994</v>
      </c>
      <c r="E2187" s="39">
        <v>0.83199999999999996</v>
      </c>
      <c r="F2187" s="39">
        <v>0.7</v>
      </c>
      <c r="G2187" s="126">
        <v>0.82299999999999995</v>
      </c>
      <c r="H2187" s="38">
        <v>0.99</v>
      </c>
      <c r="I2187" s="38">
        <v>0.89</v>
      </c>
      <c r="J2187" s="41">
        <v>1</v>
      </c>
      <c r="K2187" s="41">
        <v>1</v>
      </c>
      <c r="L2187" s="41"/>
      <c r="M2187" s="37">
        <v>78756</v>
      </c>
      <c r="N2187" s="125" t="s">
        <v>292</v>
      </c>
    </row>
    <row r="2188" spans="1:14" x14ac:dyDescent="0.4">
      <c r="A2188" s="40" t="str">
        <f t="shared" si="34"/>
        <v>78757 TRAVIS</v>
      </c>
      <c r="B2188" s="38">
        <v>0.92500000000000004</v>
      </c>
      <c r="C2188" s="38">
        <v>0.92500000000000004</v>
      </c>
      <c r="D2188" s="39">
        <v>0.68799999999999994</v>
      </c>
      <c r="E2188" s="39">
        <v>0.83199999999999996</v>
      </c>
      <c r="F2188" s="39">
        <v>0.7</v>
      </c>
      <c r="G2188" s="126">
        <v>0.82299999999999995</v>
      </c>
      <c r="H2188" s="38">
        <v>0.99</v>
      </c>
      <c r="I2188" s="38">
        <v>0.89</v>
      </c>
      <c r="J2188" s="41">
        <v>1</v>
      </c>
      <c r="K2188" s="41">
        <v>1</v>
      </c>
      <c r="L2188" s="41"/>
      <c r="M2188" s="37">
        <v>78757</v>
      </c>
      <c r="N2188" s="125" t="s">
        <v>292</v>
      </c>
    </row>
    <row r="2189" spans="1:14" x14ac:dyDescent="0.4">
      <c r="A2189" s="40" t="str">
        <f t="shared" si="34"/>
        <v>78758 TRAVIS</v>
      </c>
      <c r="B2189" s="38">
        <v>0.92500000000000004</v>
      </c>
      <c r="C2189" s="38">
        <v>0.92500000000000004</v>
      </c>
      <c r="D2189" s="39">
        <v>0.68799999999999994</v>
      </c>
      <c r="E2189" s="39">
        <v>0.83199999999999996</v>
      </c>
      <c r="F2189" s="39">
        <v>0.7</v>
      </c>
      <c r="G2189" s="126">
        <v>0.82299999999999995</v>
      </c>
      <c r="H2189" s="38">
        <v>0.99</v>
      </c>
      <c r="I2189" s="38">
        <v>0.89</v>
      </c>
      <c r="J2189" s="41">
        <v>1</v>
      </c>
      <c r="K2189" s="41">
        <v>1</v>
      </c>
      <c r="L2189" s="41"/>
      <c r="M2189" s="37">
        <v>78758</v>
      </c>
      <c r="N2189" s="125" t="s">
        <v>292</v>
      </c>
    </row>
    <row r="2190" spans="1:14" x14ac:dyDescent="0.4">
      <c r="A2190" s="40" t="str">
        <f t="shared" si="34"/>
        <v>78759 TRAVIS</v>
      </c>
      <c r="B2190" s="38">
        <v>0.92500000000000004</v>
      </c>
      <c r="C2190" s="38">
        <v>0.92500000000000004</v>
      </c>
      <c r="D2190" s="39">
        <v>0.68799999999999994</v>
      </c>
      <c r="E2190" s="39">
        <v>0.83199999999999996</v>
      </c>
      <c r="F2190" s="39">
        <v>0.7</v>
      </c>
      <c r="G2190" s="126">
        <v>0.82299999999999995</v>
      </c>
      <c r="H2190" s="38">
        <v>0.99</v>
      </c>
      <c r="I2190" s="38">
        <v>0.89</v>
      </c>
      <c r="J2190" s="41">
        <v>1</v>
      </c>
      <c r="K2190" s="41">
        <v>1</v>
      </c>
      <c r="L2190" s="41"/>
      <c r="M2190" s="37">
        <v>78759</v>
      </c>
      <c r="N2190" s="125" t="s">
        <v>292</v>
      </c>
    </row>
    <row r="2191" spans="1:14" x14ac:dyDescent="0.4">
      <c r="A2191" s="40" t="str">
        <f t="shared" si="34"/>
        <v>78759 WILLIAMSON</v>
      </c>
      <c r="B2191" s="38">
        <v>0.64500000000000002</v>
      </c>
      <c r="C2191" s="38">
        <v>0.64500000000000002</v>
      </c>
      <c r="D2191" s="39">
        <v>0.68799999999999994</v>
      </c>
      <c r="E2191" s="39">
        <v>0.66400000000000003</v>
      </c>
      <c r="F2191" s="39">
        <v>0.7</v>
      </c>
      <c r="G2191" s="126">
        <v>0.79</v>
      </c>
      <c r="H2191" s="38">
        <v>1.0149999999999999</v>
      </c>
      <c r="I2191" s="38">
        <v>0.91500000000000004</v>
      </c>
      <c r="J2191" s="41">
        <v>1</v>
      </c>
      <c r="K2191" s="41">
        <v>1</v>
      </c>
      <c r="L2191" s="41"/>
      <c r="M2191" s="37">
        <v>78759</v>
      </c>
      <c r="N2191" s="125" t="s">
        <v>200</v>
      </c>
    </row>
    <row r="2192" spans="1:14" x14ac:dyDescent="0.4">
      <c r="A2192" s="40" t="str">
        <f t="shared" si="34"/>
        <v>78801 UVALDE</v>
      </c>
      <c r="B2192" s="38">
        <v>0.53</v>
      </c>
      <c r="C2192" s="38">
        <v>0.53</v>
      </c>
      <c r="D2192" s="39">
        <v>0.68799999999999994</v>
      </c>
      <c r="E2192" s="39">
        <v>0.66400000000000003</v>
      </c>
      <c r="F2192" s="39">
        <v>1</v>
      </c>
      <c r="G2192" s="126">
        <v>0.72199999999999998</v>
      </c>
      <c r="H2192" s="38">
        <v>0.94499999999999995</v>
      </c>
      <c r="I2192" s="38">
        <v>0.86</v>
      </c>
      <c r="J2192" s="41">
        <v>1</v>
      </c>
      <c r="K2192" s="41">
        <v>1</v>
      </c>
      <c r="L2192" s="41"/>
      <c r="M2192" s="37">
        <v>78801</v>
      </c>
      <c r="N2192" s="125" t="s">
        <v>294</v>
      </c>
    </row>
    <row r="2193" spans="1:14" x14ac:dyDescent="0.4">
      <c r="A2193" s="40" t="str">
        <f t="shared" si="34"/>
        <v>78827 DIMMIT</v>
      </c>
      <c r="B2193" s="38">
        <v>0.63500000000000001</v>
      </c>
      <c r="C2193" s="38">
        <v>0.63500000000000001</v>
      </c>
      <c r="D2193" s="39">
        <v>0.68799999999999994</v>
      </c>
      <c r="E2193" s="39">
        <v>0.66400000000000003</v>
      </c>
      <c r="F2193" s="39">
        <v>1</v>
      </c>
      <c r="G2193" s="126">
        <v>0.78800000000000003</v>
      </c>
      <c r="H2193" s="38">
        <v>0.99</v>
      </c>
      <c r="I2193" s="38">
        <v>0.89</v>
      </c>
      <c r="J2193" s="41">
        <v>1</v>
      </c>
      <c r="K2193" s="41">
        <v>1</v>
      </c>
      <c r="L2193" s="41"/>
      <c r="M2193" s="37">
        <v>78827</v>
      </c>
      <c r="N2193" s="125" t="s">
        <v>295</v>
      </c>
    </row>
    <row r="2194" spans="1:14" x14ac:dyDescent="0.4">
      <c r="A2194" s="40" t="str">
        <f t="shared" si="34"/>
        <v>78828 EDWARDS</v>
      </c>
      <c r="B2194" s="38">
        <v>0.64</v>
      </c>
      <c r="C2194" s="38">
        <v>0.64</v>
      </c>
      <c r="D2194" s="39">
        <v>0.68799999999999994</v>
      </c>
      <c r="E2194" s="39">
        <v>0.66400000000000003</v>
      </c>
      <c r="F2194" s="39">
        <v>1</v>
      </c>
      <c r="G2194" s="126">
        <v>0.70099999999999996</v>
      </c>
      <c r="H2194" s="38">
        <v>0.97499999999999998</v>
      </c>
      <c r="I2194" s="38">
        <v>0.97499999999999998</v>
      </c>
      <c r="J2194" s="41">
        <v>1</v>
      </c>
      <c r="K2194" s="41">
        <v>1</v>
      </c>
      <c r="L2194" s="41"/>
      <c r="M2194" s="37">
        <v>78828</v>
      </c>
      <c r="N2194" s="125" t="s">
        <v>222</v>
      </c>
    </row>
    <row r="2195" spans="1:14" x14ac:dyDescent="0.4">
      <c r="A2195" s="40" t="str">
        <f t="shared" si="34"/>
        <v>78828 REAL</v>
      </c>
      <c r="B2195" s="38">
        <v>0.53</v>
      </c>
      <c r="C2195" s="38">
        <v>0.53</v>
      </c>
      <c r="D2195" s="39">
        <v>0.68799999999999994</v>
      </c>
      <c r="E2195" s="39">
        <v>0.66400000000000003</v>
      </c>
      <c r="F2195" s="39">
        <v>1</v>
      </c>
      <c r="G2195" s="126">
        <v>0.72199999999999998</v>
      </c>
      <c r="H2195" s="38">
        <v>0.94499999999999995</v>
      </c>
      <c r="I2195" s="38">
        <v>0.86</v>
      </c>
      <c r="J2195" s="41">
        <v>1</v>
      </c>
      <c r="K2195" s="41">
        <v>1</v>
      </c>
      <c r="L2195" s="41"/>
      <c r="M2195" s="37">
        <v>78828</v>
      </c>
      <c r="N2195" s="125" t="s">
        <v>270</v>
      </c>
    </row>
    <row r="2196" spans="1:14" x14ac:dyDescent="0.4">
      <c r="A2196" s="40" t="str">
        <f t="shared" si="34"/>
        <v>78829 ZAVALA</v>
      </c>
      <c r="B2196" s="38">
        <v>0.66</v>
      </c>
      <c r="C2196" s="38">
        <v>0.66</v>
      </c>
      <c r="D2196" s="39">
        <v>0.68799999999999994</v>
      </c>
      <c r="E2196" s="39">
        <v>0.72599999999999998</v>
      </c>
      <c r="F2196" s="39">
        <v>1</v>
      </c>
      <c r="G2196" s="126">
        <v>0.93899999999999995</v>
      </c>
      <c r="H2196" s="38">
        <v>0.98499999999999999</v>
      </c>
      <c r="I2196" s="38">
        <v>0.88500000000000001</v>
      </c>
      <c r="J2196" s="41">
        <v>1</v>
      </c>
      <c r="K2196" s="41">
        <v>1</v>
      </c>
      <c r="L2196" s="41"/>
      <c r="M2196" s="37">
        <v>78829</v>
      </c>
      <c r="N2196" s="125" t="s">
        <v>246</v>
      </c>
    </row>
    <row r="2197" spans="1:14" x14ac:dyDescent="0.4">
      <c r="A2197" s="40" t="str">
        <f t="shared" si="34"/>
        <v>78830 DIMMIT</v>
      </c>
      <c r="B2197" s="38">
        <v>0.63500000000000001</v>
      </c>
      <c r="C2197" s="38">
        <v>0.63500000000000001</v>
      </c>
      <c r="D2197" s="39">
        <v>0.68799999999999994</v>
      </c>
      <c r="E2197" s="39">
        <v>0.66400000000000003</v>
      </c>
      <c r="F2197" s="39">
        <v>1</v>
      </c>
      <c r="G2197" s="126">
        <v>0.78800000000000003</v>
      </c>
      <c r="H2197" s="38">
        <v>0.99</v>
      </c>
      <c r="I2197" s="38">
        <v>0.89</v>
      </c>
      <c r="J2197" s="41">
        <v>1</v>
      </c>
      <c r="K2197" s="41">
        <v>1</v>
      </c>
      <c r="L2197" s="41"/>
      <c r="M2197" s="37">
        <v>78830</v>
      </c>
      <c r="N2197" s="125" t="s">
        <v>295</v>
      </c>
    </row>
    <row r="2198" spans="1:14" x14ac:dyDescent="0.4">
      <c r="A2198" s="40" t="str">
        <f t="shared" si="34"/>
        <v>78832 KINNEY</v>
      </c>
      <c r="B2198" s="38">
        <v>0.64500000000000002</v>
      </c>
      <c r="C2198" s="38">
        <v>0.64500000000000002</v>
      </c>
      <c r="D2198" s="39">
        <v>0.68799999999999994</v>
      </c>
      <c r="E2198" s="39">
        <v>0.69199999999999995</v>
      </c>
      <c r="F2198" s="39">
        <v>1</v>
      </c>
      <c r="G2198" s="126">
        <v>0.72399999999999998</v>
      </c>
      <c r="H2198" s="38">
        <v>0.98</v>
      </c>
      <c r="I2198" s="38">
        <v>0.98</v>
      </c>
      <c r="J2198" s="41">
        <v>1</v>
      </c>
      <c r="K2198" s="41">
        <v>1</v>
      </c>
      <c r="L2198" s="41"/>
      <c r="M2198" s="37">
        <v>78832</v>
      </c>
      <c r="N2198" s="125" t="s">
        <v>296</v>
      </c>
    </row>
    <row r="2199" spans="1:14" x14ac:dyDescent="0.4">
      <c r="A2199" s="40" t="str">
        <f t="shared" si="34"/>
        <v>78833 EDWARDS</v>
      </c>
      <c r="B2199" s="38">
        <v>0.64</v>
      </c>
      <c r="C2199" s="38">
        <v>0.64</v>
      </c>
      <c r="D2199" s="39">
        <v>0.68799999999999994</v>
      </c>
      <c r="E2199" s="39">
        <v>0.66400000000000003</v>
      </c>
      <c r="F2199" s="39">
        <v>1</v>
      </c>
      <c r="G2199" s="126">
        <v>0.70099999999999996</v>
      </c>
      <c r="H2199" s="38">
        <v>0.97499999999999998</v>
      </c>
      <c r="I2199" s="38">
        <v>0.97499999999999998</v>
      </c>
      <c r="J2199" s="41">
        <v>1</v>
      </c>
      <c r="K2199" s="41">
        <v>1</v>
      </c>
      <c r="L2199" s="41"/>
      <c r="M2199" s="37">
        <v>78833</v>
      </c>
      <c r="N2199" s="125" t="s">
        <v>222</v>
      </c>
    </row>
    <row r="2200" spans="1:14" x14ac:dyDescent="0.4">
      <c r="A2200" s="40" t="str">
        <f t="shared" si="34"/>
        <v>78833 REAL</v>
      </c>
      <c r="B2200" s="38">
        <v>0.53</v>
      </c>
      <c r="C2200" s="38">
        <v>0.53</v>
      </c>
      <c r="D2200" s="39">
        <v>0.68799999999999994</v>
      </c>
      <c r="E2200" s="39">
        <v>0.66400000000000003</v>
      </c>
      <c r="F2200" s="39">
        <v>1</v>
      </c>
      <c r="G2200" s="126">
        <v>0.72199999999999998</v>
      </c>
      <c r="H2200" s="38">
        <v>0.94499999999999995</v>
      </c>
      <c r="I2200" s="38">
        <v>0.86</v>
      </c>
      <c r="J2200" s="41">
        <v>1</v>
      </c>
      <c r="K2200" s="41">
        <v>1</v>
      </c>
      <c r="L2200" s="41"/>
      <c r="M2200" s="37">
        <v>78833</v>
      </c>
      <c r="N2200" s="125" t="s">
        <v>270</v>
      </c>
    </row>
    <row r="2201" spans="1:14" x14ac:dyDescent="0.4">
      <c r="A2201" s="40" t="str">
        <f t="shared" si="34"/>
        <v>78834 DIMMIT</v>
      </c>
      <c r="B2201" s="38">
        <v>0.63500000000000001</v>
      </c>
      <c r="C2201" s="38">
        <v>0.63500000000000001</v>
      </c>
      <c r="D2201" s="39">
        <v>0.68799999999999994</v>
      </c>
      <c r="E2201" s="39">
        <v>0.66400000000000003</v>
      </c>
      <c r="F2201" s="39">
        <v>1</v>
      </c>
      <c r="G2201" s="126">
        <v>0.78800000000000003</v>
      </c>
      <c r="H2201" s="38">
        <v>0.99</v>
      </c>
      <c r="I2201" s="38">
        <v>0.89</v>
      </c>
      <c r="J2201" s="41">
        <v>1</v>
      </c>
      <c r="K2201" s="41">
        <v>1</v>
      </c>
      <c r="L2201" s="41"/>
      <c r="M2201" s="37">
        <v>78834</v>
      </c>
      <c r="N2201" s="125" t="s">
        <v>295</v>
      </c>
    </row>
    <row r="2202" spans="1:14" x14ac:dyDescent="0.4">
      <c r="A2202" s="40" t="str">
        <f t="shared" si="34"/>
        <v>78837 VAL VERDE</v>
      </c>
      <c r="B2202" s="38">
        <v>0.76</v>
      </c>
      <c r="C2202" s="38">
        <v>0.76</v>
      </c>
      <c r="D2202" s="39">
        <v>0.68799999999999994</v>
      </c>
      <c r="E2202" s="39">
        <v>0.66400000000000003</v>
      </c>
      <c r="F2202" s="39">
        <v>1</v>
      </c>
      <c r="G2202" s="126">
        <v>0.92200000000000004</v>
      </c>
      <c r="H2202" s="38">
        <v>0.98499999999999999</v>
      </c>
      <c r="I2202" s="38">
        <v>0.98499999999999999</v>
      </c>
      <c r="J2202" s="41">
        <v>1</v>
      </c>
      <c r="K2202" s="41">
        <v>1</v>
      </c>
      <c r="L2202" s="41"/>
      <c r="M2202" s="37">
        <v>78837</v>
      </c>
      <c r="N2202" s="125" t="s">
        <v>227</v>
      </c>
    </row>
    <row r="2203" spans="1:14" x14ac:dyDescent="0.4">
      <c r="A2203" s="40" t="str">
        <f t="shared" si="34"/>
        <v>78838 UVALDE</v>
      </c>
      <c r="B2203" s="38">
        <v>0.53</v>
      </c>
      <c r="C2203" s="38">
        <v>0.53</v>
      </c>
      <c r="D2203" s="39">
        <v>0.68799999999999994</v>
      </c>
      <c r="E2203" s="39">
        <v>0.66400000000000003</v>
      </c>
      <c r="F2203" s="39">
        <v>1</v>
      </c>
      <c r="G2203" s="126">
        <v>0.72199999999999998</v>
      </c>
      <c r="H2203" s="38">
        <v>0.94499999999999995</v>
      </c>
      <c r="I2203" s="38">
        <v>0.86</v>
      </c>
      <c r="J2203" s="41">
        <v>1</v>
      </c>
      <c r="K2203" s="41">
        <v>1</v>
      </c>
      <c r="L2203" s="41"/>
      <c r="M2203" s="37">
        <v>78838</v>
      </c>
      <c r="N2203" s="125" t="s">
        <v>294</v>
      </c>
    </row>
    <row r="2204" spans="1:14" x14ac:dyDescent="0.4">
      <c r="A2204" s="40" t="str">
        <f t="shared" si="34"/>
        <v>78839 DIMMIT</v>
      </c>
      <c r="B2204" s="38">
        <v>0.63500000000000001</v>
      </c>
      <c r="C2204" s="38">
        <v>0.63500000000000001</v>
      </c>
      <c r="D2204" s="39">
        <v>0.68799999999999994</v>
      </c>
      <c r="E2204" s="39">
        <v>0.66400000000000003</v>
      </c>
      <c r="F2204" s="39">
        <v>1</v>
      </c>
      <c r="G2204" s="126">
        <v>0.78800000000000003</v>
      </c>
      <c r="H2204" s="38">
        <v>0.99</v>
      </c>
      <c r="I2204" s="38">
        <v>0.89</v>
      </c>
      <c r="J2204" s="41">
        <v>1</v>
      </c>
      <c r="K2204" s="41">
        <v>1</v>
      </c>
      <c r="L2204" s="41"/>
      <c r="M2204" s="37">
        <v>78839</v>
      </c>
      <c r="N2204" s="125" t="s">
        <v>295</v>
      </c>
    </row>
    <row r="2205" spans="1:14" x14ac:dyDescent="0.4">
      <c r="A2205" s="40" t="str">
        <f t="shared" si="34"/>
        <v>78839 ZAVALA</v>
      </c>
      <c r="B2205" s="38">
        <v>0.66</v>
      </c>
      <c r="C2205" s="38">
        <v>0.66</v>
      </c>
      <c r="D2205" s="39">
        <v>0.68799999999999994</v>
      </c>
      <c r="E2205" s="39">
        <v>0.72599999999999998</v>
      </c>
      <c r="F2205" s="39">
        <v>1</v>
      </c>
      <c r="G2205" s="126">
        <v>0.93899999999999995</v>
      </c>
      <c r="H2205" s="38">
        <v>0.98499999999999999</v>
      </c>
      <c r="I2205" s="38">
        <v>0.88500000000000001</v>
      </c>
      <c r="J2205" s="41">
        <v>1</v>
      </c>
      <c r="K2205" s="41">
        <v>1</v>
      </c>
      <c r="L2205" s="41"/>
      <c r="M2205" s="37">
        <v>78839</v>
      </c>
      <c r="N2205" s="125" t="s">
        <v>246</v>
      </c>
    </row>
    <row r="2206" spans="1:14" x14ac:dyDescent="0.4">
      <c r="A2206" s="40" t="str">
        <f t="shared" si="34"/>
        <v>78840 EDWARDS</v>
      </c>
      <c r="B2206" s="38">
        <v>0.64</v>
      </c>
      <c r="C2206" s="38">
        <v>0.64</v>
      </c>
      <c r="D2206" s="39">
        <v>0.68799999999999994</v>
      </c>
      <c r="E2206" s="39">
        <v>0.66400000000000003</v>
      </c>
      <c r="F2206" s="39">
        <v>1</v>
      </c>
      <c r="G2206" s="126">
        <v>0.70099999999999996</v>
      </c>
      <c r="H2206" s="38">
        <v>0.97499999999999998</v>
      </c>
      <c r="I2206" s="38">
        <v>0.97499999999999998</v>
      </c>
      <c r="J2206" s="41">
        <v>1</v>
      </c>
      <c r="K2206" s="41">
        <v>1</v>
      </c>
      <c r="L2206" s="41"/>
      <c r="M2206" s="37">
        <v>78840</v>
      </c>
      <c r="N2206" s="125" t="s">
        <v>222</v>
      </c>
    </row>
    <row r="2207" spans="1:14" x14ac:dyDescent="0.4">
      <c r="A2207" s="40" t="str">
        <f t="shared" si="34"/>
        <v>78840 VAL VERDE</v>
      </c>
      <c r="B2207" s="38">
        <v>0.76</v>
      </c>
      <c r="C2207" s="38">
        <v>0.76</v>
      </c>
      <c r="D2207" s="39">
        <v>0.68799999999999994</v>
      </c>
      <c r="E2207" s="39">
        <v>0.66400000000000003</v>
      </c>
      <c r="F2207" s="39">
        <v>1</v>
      </c>
      <c r="G2207" s="126">
        <v>0.92200000000000004</v>
      </c>
      <c r="H2207" s="38">
        <v>0.98499999999999999</v>
      </c>
      <c r="I2207" s="38">
        <v>0.98499999999999999</v>
      </c>
      <c r="J2207" s="41">
        <v>1</v>
      </c>
      <c r="K2207" s="41">
        <v>1</v>
      </c>
      <c r="L2207" s="41"/>
      <c r="M2207" s="37">
        <v>78840</v>
      </c>
      <c r="N2207" s="125" t="s">
        <v>227</v>
      </c>
    </row>
    <row r="2208" spans="1:14" x14ac:dyDescent="0.4">
      <c r="A2208" s="40" t="str">
        <f t="shared" si="34"/>
        <v>78843 VAL VERDE</v>
      </c>
      <c r="B2208" s="38">
        <v>0.76</v>
      </c>
      <c r="C2208" s="38">
        <v>0.76</v>
      </c>
      <c r="D2208" s="39">
        <v>0.68799999999999994</v>
      </c>
      <c r="E2208" s="39">
        <v>0.66400000000000003</v>
      </c>
      <c r="F2208" s="39">
        <v>1</v>
      </c>
      <c r="G2208" s="126">
        <v>0.92200000000000004</v>
      </c>
      <c r="H2208" s="38">
        <v>0.98499999999999999</v>
      </c>
      <c r="I2208" s="38">
        <v>0.98499999999999999</v>
      </c>
      <c r="J2208" s="41">
        <v>1</v>
      </c>
      <c r="K2208" s="41">
        <v>1</v>
      </c>
      <c r="L2208" s="41"/>
      <c r="M2208" s="37">
        <v>78843</v>
      </c>
      <c r="N2208" s="125" t="s">
        <v>227</v>
      </c>
    </row>
    <row r="2209" spans="1:14" x14ac:dyDescent="0.4">
      <c r="A2209" s="40" t="str">
        <f t="shared" si="34"/>
        <v>78850 MEDINA</v>
      </c>
      <c r="B2209" s="38">
        <v>0.53</v>
      </c>
      <c r="C2209" s="38">
        <v>0.53</v>
      </c>
      <c r="D2209" s="39">
        <v>0.68799999999999994</v>
      </c>
      <c r="E2209" s="39">
        <v>0.66400000000000003</v>
      </c>
      <c r="F2209" s="39">
        <v>1</v>
      </c>
      <c r="G2209" s="126">
        <v>0.72199999999999998</v>
      </c>
      <c r="H2209" s="38">
        <v>0.94499999999999995</v>
      </c>
      <c r="I2209" s="38">
        <v>0.86</v>
      </c>
      <c r="J2209" s="41">
        <v>1</v>
      </c>
      <c r="K2209" s="41">
        <v>1</v>
      </c>
      <c r="L2209" s="41"/>
      <c r="M2209" s="37">
        <v>78850</v>
      </c>
      <c r="N2209" s="125" t="s">
        <v>262</v>
      </c>
    </row>
    <row r="2210" spans="1:14" x14ac:dyDescent="0.4">
      <c r="A2210" s="40" t="str">
        <f t="shared" si="34"/>
        <v>78851 TERRELL</v>
      </c>
      <c r="B2210" s="38">
        <v>0.63</v>
      </c>
      <c r="C2210" s="38">
        <v>0.63</v>
      </c>
      <c r="D2210" s="39">
        <v>0.74299999999999999</v>
      </c>
      <c r="E2210" s="39">
        <v>1.004</v>
      </c>
      <c r="F2210" s="39">
        <v>1</v>
      </c>
      <c r="G2210" s="126">
        <v>1.0860000000000001</v>
      </c>
      <c r="H2210" s="38">
        <v>1.0149999999999999</v>
      </c>
      <c r="I2210" s="38">
        <v>0.92500000000000004</v>
      </c>
      <c r="J2210" s="41">
        <v>1</v>
      </c>
      <c r="K2210" s="41">
        <v>1</v>
      </c>
      <c r="L2210" s="41"/>
      <c r="M2210" s="37">
        <v>78851</v>
      </c>
      <c r="N2210" s="125" t="s">
        <v>122</v>
      </c>
    </row>
    <row r="2211" spans="1:14" x14ac:dyDescent="0.4">
      <c r="A2211" s="40" t="str">
        <f t="shared" si="34"/>
        <v>78852 MAVERICK</v>
      </c>
      <c r="B2211" s="38">
        <v>0.78500000000000003</v>
      </c>
      <c r="C2211" s="38">
        <v>0.78500000000000003</v>
      </c>
      <c r="D2211" s="39">
        <v>1.0429999999999999</v>
      </c>
      <c r="E2211" s="39">
        <v>0.71599999999999997</v>
      </c>
      <c r="F2211" s="39">
        <v>1</v>
      </c>
      <c r="G2211" s="126">
        <v>1.204</v>
      </c>
      <c r="H2211" s="38">
        <v>1.1299999999999999</v>
      </c>
      <c r="I2211" s="38">
        <v>1.0149999999999999</v>
      </c>
      <c r="J2211" s="41">
        <v>1</v>
      </c>
      <c r="K2211" s="41">
        <v>1</v>
      </c>
      <c r="L2211" s="41"/>
      <c r="M2211" s="37">
        <v>78852</v>
      </c>
      <c r="N2211" s="125" t="s">
        <v>297</v>
      </c>
    </row>
    <row r="2212" spans="1:14" x14ac:dyDescent="0.4">
      <c r="A2212" s="40" t="str">
        <f t="shared" si="34"/>
        <v>78861 MEDINA</v>
      </c>
      <c r="B2212" s="38">
        <v>0.53</v>
      </c>
      <c r="C2212" s="38">
        <v>0.53</v>
      </c>
      <c r="D2212" s="39">
        <v>0.68799999999999994</v>
      </c>
      <c r="E2212" s="39">
        <v>0.66400000000000003</v>
      </c>
      <c r="F2212" s="39">
        <v>1</v>
      </c>
      <c r="G2212" s="126">
        <v>0.72199999999999998</v>
      </c>
      <c r="H2212" s="38">
        <v>0.94499999999999995</v>
      </c>
      <c r="I2212" s="38">
        <v>0.86</v>
      </c>
      <c r="J2212" s="41">
        <v>1</v>
      </c>
      <c r="K2212" s="41">
        <v>1</v>
      </c>
      <c r="L2212" s="41"/>
      <c r="M2212" s="37">
        <v>78861</v>
      </c>
      <c r="N2212" s="125" t="s">
        <v>262</v>
      </c>
    </row>
    <row r="2213" spans="1:14" x14ac:dyDescent="0.4">
      <c r="A2213" s="40" t="str">
        <f t="shared" si="34"/>
        <v>78870 UVALDE</v>
      </c>
      <c r="B2213" s="38">
        <v>0.53</v>
      </c>
      <c r="C2213" s="38">
        <v>0.53</v>
      </c>
      <c r="D2213" s="39">
        <v>0.68799999999999994</v>
      </c>
      <c r="E2213" s="39">
        <v>0.66400000000000003</v>
      </c>
      <c r="F2213" s="39">
        <v>1</v>
      </c>
      <c r="G2213" s="126">
        <v>0.72199999999999998</v>
      </c>
      <c r="H2213" s="38">
        <v>0.94499999999999995</v>
      </c>
      <c r="I2213" s="38">
        <v>0.86</v>
      </c>
      <c r="J2213" s="41">
        <v>1</v>
      </c>
      <c r="K2213" s="41">
        <v>1</v>
      </c>
      <c r="L2213" s="41"/>
      <c r="M2213" s="37">
        <v>78870</v>
      </c>
      <c r="N2213" s="125" t="s">
        <v>294</v>
      </c>
    </row>
    <row r="2214" spans="1:14" x14ac:dyDescent="0.4">
      <c r="A2214" s="40" t="str">
        <f t="shared" si="34"/>
        <v>78872 ZAVALA</v>
      </c>
      <c r="B2214" s="38">
        <v>0.66</v>
      </c>
      <c r="C2214" s="38">
        <v>0.66</v>
      </c>
      <c r="D2214" s="39">
        <v>0.68799999999999994</v>
      </c>
      <c r="E2214" s="39">
        <v>0.72599999999999998</v>
      </c>
      <c r="F2214" s="39">
        <v>1</v>
      </c>
      <c r="G2214" s="126">
        <v>0.93899999999999995</v>
      </c>
      <c r="H2214" s="38">
        <v>0.98499999999999999</v>
      </c>
      <c r="I2214" s="38">
        <v>0.88500000000000001</v>
      </c>
      <c r="J2214" s="41">
        <v>1</v>
      </c>
      <c r="K2214" s="41">
        <v>1</v>
      </c>
      <c r="L2214" s="41"/>
      <c r="M2214" s="37">
        <v>78872</v>
      </c>
      <c r="N2214" s="125" t="s">
        <v>246</v>
      </c>
    </row>
    <row r="2215" spans="1:14" x14ac:dyDescent="0.4">
      <c r="A2215" s="40" t="str">
        <f t="shared" si="34"/>
        <v>78873 REAL</v>
      </c>
      <c r="B2215" s="38">
        <v>0.53</v>
      </c>
      <c r="C2215" s="38">
        <v>0.53</v>
      </c>
      <c r="D2215" s="39">
        <v>0.68799999999999994</v>
      </c>
      <c r="E2215" s="39">
        <v>0.66400000000000003</v>
      </c>
      <c r="F2215" s="39">
        <v>1</v>
      </c>
      <c r="G2215" s="126">
        <v>0.72199999999999998</v>
      </c>
      <c r="H2215" s="38">
        <v>0.94499999999999995</v>
      </c>
      <c r="I2215" s="38">
        <v>0.86</v>
      </c>
      <c r="J2215" s="41">
        <v>1</v>
      </c>
      <c r="K2215" s="41">
        <v>1</v>
      </c>
      <c r="L2215" s="41"/>
      <c r="M2215" s="37">
        <v>78873</v>
      </c>
      <c r="N2215" s="125" t="s">
        <v>270</v>
      </c>
    </row>
    <row r="2216" spans="1:14" x14ac:dyDescent="0.4">
      <c r="A2216" s="40" t="str">
        <f t="shared" si="34"/>
        <v>78877 KINNEY</v>
      </c>
      <c r="B2216" s="38">
        <v>0.64500000000000002</v>
      </c>
      <c r="C2216" s="38">
        <v>0.64500000000000002</v>
      </c>
      <c r="D2216" s="39">
        <v>0.68799999999999994</v>
      </c>
      <c r="E2216" s="39">
        <v>0.69199999999999995</v>
      </c>
      <c r="F2216" s="39">
        <v>1</v>
      </c>
      <c r="G2216" s="126">
        <v>0.72399999999999998</v>
      </c>
      <c r="H2216" s="38">
        <v>0.98</v>
      </c>
      <c r="I2216" s="38">
        <v>0.98</v>
      </c>
      <c r="J2216" s="41">
        <v>1</v>
      </c>
      <c r="K2216" s="41">
        <v>1</v>
      </c>
      <c r="L2216" s="41"/>
      <c r="M2216" s="37">
        <v>78877</v>
      </c>
      <c r="N2216" s="125" t="s">
        <v>296</v>
      </c>
    </row>
    <row r="2217" spans="1:14" x14ac:dyDescent="0.4">
      <c r="A2217" s="40" t="str">
        <f t="shared" si="34"/>
        <v>78877 MAVERICK</v>
      </c>
      <c r="B2217" s="38">
        <v>0.78500000000000003</v>
      </c>
      <c r="C2217" s="38">
        <v>0.78500000000000003</v>
      </c>
      <c r="D2217" s="39">
        <v>1.0429999999999999</v>
      </c>
      <c r="E2217" s="39">
        <v>0.71599999999999997</v>
      </c>
      <c r="F2217" s="39">
        <v>1</v>
      </c>
      <c r="G2217" s="126">
        <v>1.204</v>
      </c>
      <c r="H2217" s="38">
        <v>1.1299999999999999</v>
      </c>
      <c r="I2217" s="38">
        <v>1.0149999999999999</v>
      </c>
      <c r="J2217" s="41">
        <v>1</v>
      </c>
      <c r="K2217" s="41">
        <v>1</v>
      </c>
      <c r="L2217" s="41"/>
      <c r="M2217" s="37">
        <v>78877</v>
      </c>
      <c r="N2217" s="125" t="s">
        <v>297</v>
      </c>
    </row>
    <row r="2218" spans="1:14" x14ac:dyDescent="0.4">
      <c r="A2218" s="40" t="str">
        <f t="shared" si="34"/>
        <v>78879 REAL</v>
      </c>
      <c r="B2218" s="38">
        <v>0.53</v>
      </c>
      <c r="C2218" s="38">
        <v>0.53</v>
      </c>
      <c r="D2218" s="39">
        <v>0.68799999999999994</v>
      </c>
      <c r="E2218" s="39">
        <v>0.66400000000000003</v>
      </c>
      <c r="F2218" s="39">
        <v>1</v>
      </c>
      <c r="G2218" s="126">
        <v>0.72199999999999998</v>
      </c>
      <c r="H2218" s="38">
        <v>0.94499999999999995</v>
      </c>
      <c r="I2218" s="38">
        <v>0.86</v>
      </c>
      <c r="J2218" s="41">
        <v>1</v>
      </c>
      <c r="K2218" s="41">
        <v>1</v>
      </c>
      <c r="L2218" s="41"/>
      <c r="M2218" s="37">
        <v>78879</v>
      </c>
      <c r="N2218" s="125" t="s">
        <v>270</v>
      </c>
    </row>
    <row r="2219" spans="1:14" x14ac:dyDescent="0.4">
      <c r="A2219" s="40" t="str">
        <f t="shared" si="34"/>
        <v>78880 EDWARDS</v>
      </c>
      <c r="B2219" s="38">
        <v>0.64</v>
      </c>
      <c r="C2219" s="38">
        <v>0.64</v>
      </c>
      <c r="D2219" s="39">
        <v>0.68799999999999994</v>
      </c>
      <c r="E2219" s="39">
        <v>0.66400000000000003</v>
      </c>
      <c r="F2219" s="39">
        <v>1</v>
      </c>
      <c r="G2219" s="126">
        <v>0.70099999999999996</v>
      </c>
      <c r="H2219" s="38">
        <v>0.97499999999999998</v>
      </c>
      <c r="I2219" s="38">
        <v>0.97499999999999998</v>
      </c>
      <c r="J2219" s="41">
        <v>1</v>
      </c>
      <c r="K2219" s="41">
        <v>1</v>
      </c>
      <c r="L2219" s="41"/>
      <c r="M2219" s="37">
        <v>78880</v>
      </c>
      <c r="N2219" s="125" t="s">
        <v>222</v>
      </c>
    </row>
    <row r="2220" spans="1:14" x14ac:dyDescent="0.4">
      <c r="A2220" s="40" t="str">
        <f t="shared" si="34"/>
        <v>78880 REAL</v>
      </c>
      <c r="B2220" s="38">
        <v>0.53</v>
      </c>
      <c r="C2220" s="38">
        <v>0.53</v>
      </c>
      <c r="D2220" s="39">
        <v>0.68799999999999994</v>
      </c>
      <c r="E2220" s="39">
        <v>0.66400000000000003</v>
      </c>
      <c r="F2220" s="39">
        <v>1</v>
      </c>
      <c r="G2220" s="126">
        <v>0.72199999999999998</v>
      </c>
      <c r="H2220" s="38">
        <v>0.94499999999999995</v>
      </c>
      <c r="I2220" s="38">
        <v>0.86</v>
      </c>
      <c r="J2220" s="41">
        <v>1</v>
      </c>
      <c r="K2220" s="41">
        <v>1</v>
      </c>
      <c r="L2220" s="41"/>
      <c r="M2220" s="37">
        <v>78880</v>
      </c>
      <c r="N2220" s="125" t="s">
        <v>270</v>
      </c>
    </row>
    <row r="2221" spans="1:14" x14ac:dyDescent="0.4">
      <c r="A2221" s="40" t="str">
        <f t="shared" si="34"/>
        <v>78881 UVALDE</v>
      </c>
      <c r="B2221" s="38">
        <v>0.53</v>
      </c>
      <c r="C2221" s="38">
        <v>0.53</v>
      </c>
      <c r="D2221" s="39">
        <v>0.68799999999999994</v>
      </c>
      <c r="E2221" s="39">
        <v>0.66400000000000003</v>
      </c>
      <c r="F2221" s="39">
        <v>1</v>
      </c>
      <c r="G2221" s="126">
        <v>0.72199999999999998</v>
      </c>
      <c r="H2221" s="38">
        <v>0.94499999999999995</v>
      </c>
      <c r="I2221" s="38">
        <v>0.86</v>
      </c>
      <c r="J2221" s="41">
        <v>1</v>
      </c>
      <c r="K2221" s="41">
        <v>1</v>
      </c>
      <c r="L2221" s="41"/>
      <c r="M2221" s="37">
        <v>78881</v>
      </c>
      <c r="N2221" s="125" t="s">
        <v>294</v>
      </c>
    </row>
    <row r="2222" spans="1:14" x14ac:dyDescent="0.4">
      <c r="A2222" s="40" t="str">
        <f t="shared" si="34"/>
        <v>78883 BANDERA</v>
      </c>
      <c r="B2222" s="38">
        <v>0.68</v>
      </c>
      <c r="C2222" s="38">
        <v>0.68</v>
      </c>
      <c r="D2222" s="39">
        <v>0.68799999999999994</v>
      </c>
      <c r="E2222" s="39">
        <v>0.66400000000000003</v>
      </c>
      <c r="F2222" s="39">
        <v>0.7</v>
      </c>
      <c r="G2222" s="126">
        <v>0.70099999999999996</v>
      </c>
      <c r="H2222" s="38">
        <v>1.095</v>
      </c>
      <c r="I2222" s="38">
        <v>1.095</v>
      </c>
      <c r="J2222" s="41">
        <v>1</v>
      </c>
      <c r="K2222" s="41">
        <v>1</v>
      </c>
      <c r="L2222" s="41"/>
      <c r="M2222" s="37">
        <v>78883</v>
      </c>
      <c r="N2222" s="125" t="s">
        <v>261</v>
      </c>
    </row>
    <row r="2223" spans="1:14" x14ac:dyDescent="0.4">
      <c r="A2223" s="40" t="str">
        <f t="shared" si="34"/>
        <v>78884 UVALDE</v>
      </c>
      <c r="B2223" s="38">
        <v>0.53</v>
      </c>
      <c r="C2223" s="38">
        <v>0.53</v>
      </c>
      <c r="D2223" s="39">
        <v>0.68799999999999994</v>
      </c>
      <c r="E2223" s="39">
        <v>0.66400000000000003</v>
      </c>
      <c r="F2223" s="39">
        <v>1</v>
      </c>
      <c r="G2223" s="126">
        <v>0.72199999999999998</v>
      </c>
      <c r="H2223" s="38">
        <v>0.94499999999999995</v>
      </c>
      <c r="I2223" s="38">
        <v>0.86</v>
      </c>
      <c r="J2223" s="41">
        <v>1</v>
      </c>
      <c r="K2223" s="41">
        <v>1</v>
      </c>
      <c r="L2223" s="41"/>
      <c r="M2223" s="37">
        <v>78884</v>
      </c>
      <c r="N2223" s="125" t="s">
        <v>294</v>
      </c>
    </row>
    <row r="2224" spans="1:14" x14ac:dyDescent="0.4">
      <c r="A2224" s="40" t="str">
        <f t="shared" si="34"/>
        <v>78885 BANDERA</v>
      </c>
      <c r="B2224" s="38">
        <v>0.68</v>
      </c>
      <c r="C2224" s="38">
        <v>0.68</v>
      </c>
      <c r="D2224" s="39">
        <v>0.68799999999999994</v>
      </c>
      <c r="E2224" s="39">
        <v>0.66400000000000003</v>
      </c>
      <c r="F2224" s="39">
        <v>0.7</v>
      </c>
      <c r="G2224" s="126">
        <v>0.70099999999999996</v>
      </c>
      <c r="H2224" s="38">
        <v>1.095</v>
      </c>
      <c r="I2224" s="38">
        <v>1.095</v>
      </c>
      <c r="J2224" s="41">
        <v>1</v>
      </c>
      <c r="K2224" s="41">
        <v>1</v>
      </c>
      <c r="L2224" s="41"/>
      <c r="M2224" s="37">
        <v>78885</v>
      </c>
      <c r="N2224" s="125" t="s">
        <v>261</v>
      </c>
    </row>
    <row r="2225" spans="1:14" x14ac:dyDescent="0.4">
      <c r="A2225" s="40" t="str">
        <f t="shared" si="34"/>
        <v>78886 MEDINA</v>
      </c>
      <c r="B2225" s="38">
        <v>0.53</v>
      </c>
      <c r="C2225" s="38">
        <v>0.53</v>
      </c>
      <c r="D2225" s="39">
        <v>0.68799999999999994</v>
      </c>
      <c r="E2225" s="39">
        <v>0.66400000000000003</v>
      </c>
      <c r="F2225" s="39">
        <v>1</v>
      </c>
      <c r="G2225" s="126">
        <v>0.72199999999999998</v>
      </c>
      <c r="H2225" s="38">
        <v>0.94499999999999995</v>
      </c>
      <c r="I2225" s="38">
        <v>0.86</v>
      </c>
      <c r="J2225" s="41">
        <v>1</v>
      </c>
      <c r="K2225" s="41">
        <v>1</v>
      </c>
      <c r="L2225" s="41"/>
      <c r="M2225" s="37">
        <v>78886</v>
      </c>
      <c r="N2225" s="125" t="s">
        <v>262</v>
      </c>
    </row>
    <row r="2226" spans="1:14" x14ac:dyDescent="0.4">
      <c r="A2226" s="40" t="str">
        <f t="shared" si="34"/>
        <v>78931 AUSTIN</v>
      </c>
      <c r="B2226" s="38">
        <v>0.8</v>
      </c>
      <c r="C2226" s="38">
        <v>0.8</v>
      </c>
      <c r="D2226" s="39">
        <v>0.68799999999999994</v>
      </c>
      <c r="E2226" s="39">
        <v>0.66400000000000003</v>
      </c>
      <c r="F2226" s="39">
        <v>0.7</v>
      </c>
      <c r="G2226" s="126">
        <v>0.70099999999999996</v>
      </c>
      <c r="H2226" s="38">
        <v>0.86499999999999999</v>
      </c>
      <c r="I2226" s="38">
        <v>0.86499999999999999</v>
      </c>
      <c r="J2226" s="41">
        <v>1</v>
      </c>
      <c r="K2226" s="41">
        <v>1</v>
      </c>
      <c r="L2226" s="41"/>
      <c r="M2226" s="37">
        <v>78931</v>
      </c>
      <c r="N2226" s="125" t="s">
        <v>240</v>
      </c>
    </row>
    <row r="2227" spans="1:14" x14ac:dyDescent="0.4">
      <c r="A2227" s="40" t="str">
        <f t="shared" si="34"/>
        <v>78932 FAYETTE</v>
      </c>
      <c r="B2227" s="38">
        <v>0.68</v>
      </c>
      <c r="C2227" s="38">
        <v>0.68</v>
      </c>
      <c r="D2227" s="39">
        <v>0.68799999999999994</v>
      </c>
      <c r="E2227" s="39">
        <v>0.66400000000000003</v>
      </c>
      <c r="F2227" s="39">
        <v>0.7</v>
      </c>
      <c r="G2227" s="126">
        <v>0.70099999999999996</v>
      </c>
      <c r="H2227" s="38">
        <v>0.84</v>
      </c>
      <c r="I2227" s="38">
        <v>0.84</v>
      </c>
      <c r="J2227" s="41">
        <v>1</v>
      </c>
      <c r="K2227" s="41">
        <v>1</v>
      </c>
      <c r="L2227" s="41"/>
      <c r="M2227" s="37">
        <v>78932</v>
      </c>
      <c r="N2227" s="125" t="s">
        <v>298</v>
      </c>
    </row>
    <row r="2228" spans="1:14" x14ac:dyDescent="0.4">
      <c r="A2228" s="40" t="str">
        <f t="shared" si="34"/>
        <v>78932 WASHINGTON</v>
      </c>
      <c r="B2228" s="38">
        <v>0.53</v>
      </c>
      <c r="C2228" s="38">
        <v>0.53</v>
      </c>
      <c r="D2228" s="39">
        <v>0.68799999999999994</v>
      </c>
      <c r="E2228" s="39">
        <v>0.66400000000000003</v>
      </c>
      <c r="F2228" s="39">
        <v>1</v>
      </c>
      <c r="G2228" s="126">
        <v>0.72199999999999998</v>
      </c>
      <c r="H2228" s="38">
        <v>0.94499999999999995</v>
      </c>
      <c r="I2228" s="38">
        <v>0.86</v>
      </c>
      <c r="J2228" s="41">
        <v>1</v>
      </c>
      <c r="K2228" s="41">
        <v>1</v>
      </c>
      <c r="L2228" s="41"/>
      <c r="M2228" s="37">
        <v>78932</v>
      </c>
      <c r="N2228" s="125" t="s">
        <v>242</v>
      </c>
    </row>
    <row r="2229" spans="1:14" x14ac:dyDescent="0.4">
      <c r="A2229" s="40" t="str">
        <f t="shared" si="34"/>
        <v>78933 AUSTIN</v>
      </c>
      <c r="B2229" s="38">
        <v>0.8</v>
      </c>
      <c r="C2229" s="38">
        <v>0.8</v>
      </c>
      <c r="D2229" s="39">
        <v>0.68799999999999994</v>
      </c>
      <c r="E2229" s="39">
        <v>0.66400000000000003</v>
      </c>
      <c r="F2229" s="39">
        <v>0.7</v>
      </c>
      <c r="G2229" s="126">
        <v>0.70099999999999996</v>
      </c>
      <c r="H2229" s="38">
        <v>0.86499999999999999</v>
      </c>
      <c r="I2229" s="38">
        <v>0.86499999999999999</v>
      </c>
      <c r="J2229" s="41">
        <v>1</v>
      </c>
      <c r="K2229" s="41">
        <v>1</v>
      </c>
      <c r="L2229" s="41"/>
      <c r="M2229" s="37">
        <v>78933</v>
      </c>
      <c r="N2229" s="125" t="s">
        <v>240</v>
      </c>
    </row>
    <row r="2230" spans="1:14" x14ac:dyDescent="0.4">
      <c r="A2230" s="40" t="str">
        <f t="shared" si="34"/>
        <v>78933 COLORADO</v>
      </c>
      <c r="B2230" s="38">
        <v>0.8</v>
      </c>
      <c r="C2230" s="38">
        <v>0.8</v>
      </c>
      <c r="D2230" s="39">
        <v>0.68799999999999994</v>
      </c>
      <c r="E2230" s="39">
        <v>0.66400000000000003</v>
      </c>
      <c r="F2230" s="39">
        <v>0.7</v>
      </c>
      <c r="G2230" s="126">
        <v>0.70099999999999996</v>
      </c>
      <c r="H2230" s="38">
        <v>0.91</v>
      </c>
      <c r="I2230" s="38">
        <v>0.91</v>
      </c>
      <c r="J2230" s="41">
        <v>1</v>
      </c>
      <c r="K2230" s="41">
        <v>1</v>
      </c>
      <c r="L2230" s="41"/>
      <c r="M2230" s="37">
        <v>78933</v>
      </c>
      <c r="N2230" s="125" t="s">
        <v>243</v>
      </c>
    </row>
    <row r="2231" spans="1:14" x14ac:dyDescent="0.4">
      <c r="A2231" s="40" t="str">
        <f t="shared" si="34"/>
        <v>78934 COLORADO</v>
      </c>
      <c r="B2231" s="38">
        <v>0.8</v>
      </c>
      <c r="C2231" s="38">
        <v>0.8</v>
      </c>
      <c r="D2231" s="39">
        <v>0.68799999999999994</v>
      </c>
      <c r="E2231" s="39">
        <v>0.66400000000000003</v>
      </c>
      <c r="F2231" s="39">
        <v>0.7</v>
      </c>
      <c r="G2231" s="126">
        <v>0.70099999999999996</v>
      </c>
      <c r="H2231" s="38">
        <v>0.91</v>
      </c>
      <c r="I2231" s="38">
        <v>0.91</v>
      </c>
      <c r="J2231" s="41">
        <v>1</v>
      </c>
      <c r="K2231" s="41">
        <v>1</v>
      </c>
      <c r="L2231" s="41"/>
      <c r="M2231" s="37">
        <v>78934</v>
      </c>
      <c r="N2231" s="125" t="s">
        <v>243</v>
      </c>
    </row>
    <row r="2232" spans="1:14" x14ac:dyDescent="0.4">
      <c r="A2232" s="40" t="str">
        <f t="shared" si="34"/>
        <v>78935 COLORADO</v>
      </c>
      <c r="B2232" s="38">
        <v>0.8</v>
      </c>
      <c r="C2232" s="38">
        <v>0.8</v>
      </c>
      <c r="D2232" s="39">
        <v>0.68799999999999994</v>
      </c>
      <c r="E2232" s="39">
        <v>0.66400000000000003</v>
      </c>
      <c r="F2232" s="39">
        <v>0.7</v>
      </c>
      <c r="G2232" s="126">
        <v>0.70099999999999996</v>
      </c>
      <c r="H2232" s="38">
        <v>0.91</v>
      </c>
      <c r="I2232" s="38">
        <v>0.91</v>
      </c>
      <c r="J2232" s="41">
        <v>1</v>
      </c>
      <c r="K2232" s="41">
        <v>1</v>
      </c>
      <c r="L2232" s="41"/>
      <c r="M2232" s="37">
        <v>78935</v>
      </c>
      <c r="N2232" s="125" t="s">
        <v>243</v>
      </c>
    </row>
    <row r="2233" spans="1:14" x14ac:dyDescent="0.4">
      <c r="A2233" s="40" t="str">
        <f t="shared" si="34"/>
        <v>78938 FAYETTE</v>
      </c>
      <c r="B2233" s="38">
        <v>0.68</v>
      </c>
      <c r="C2233" s="38">
        <v>0.68</v>
      </c>
      <c r="D2233" s="39">
        <v>0.68799999999999994</v>
      </c>
      <c r="E2233" s="39">
        <v>0.66400000000000003</v>
      </c>
      <c r="F2233" s="39">
        <v>0.7</v>
      </c>
      <c r="G2233" s="126">
        <v>0.70099999999999996</v>
      </c>
      <c r="H2233" s="38">
        <v>0.84</v>
      </c>
      <c r="I2233" s="38">
        <v>0.84</v>
      </c>
      <c r="J2233" s="41">
        <v>1</v>
      </c>
      <c r="K2233" s="41">
        <v>1</v>
      </c>
      <c r="L2233" s="41"/>
      <c r="M2233" s="37">
        <v>78938</v>
      </c>
      <c r="N2233" s="125" t="s">
        <v>298</v>
      </c>
    </row>
    <row r="2234" spans="1:14" x14ac:dyDescent="0.4">
      <c r="A2234" s="40" t="str">
        <f t="shared" si="34"/>
        <v>78940 AUSTIN</v>
      </c>
      <c r="B2234" s="38">
        <v>0.8</v>
      </c>
      <c r="C2234" s="38">
        <v>0.8</v>
      </c>
      <c r="D2234" s="39">
        <v>0.68799999999999994</v>
      </c>
      <c r="E2234" s="39">
        <v>0.66400000000000003</v>
      </c>
      <c r="F2234" s="39">
        <v>0.7</v>
      </c>
      <c r="G2234" s="126">
        <v>0.70099999999999996</v>
      </c>
      <c r="H2234" s="38">
        <v>0.86499999999999999</v>
      </c>
      <c r="I2234" s="38">
        <v>0.86499999999999999</v>
      </c>
      <c r="J2234" s="41">
        <v>1</v>
      </c>
      <c r="K2234" s="41">
        <v>1</v>
      </c>
      <c r="L2234" s="41"/>
      <c r="M2234" s="37">
        <v>78940</v>
      </c>
      <c r="N2234" s="125" t="s">
        <v>240</v>
      </c>
    </row>
    <row r="2235" spans="1:14" x14ac:dyDescent="0.4">
      <c r="A2235" s="40" t="str">
        <f t="shared" si="34"/>
        <v>78940 COLORADO</v>
      </c>
      <c r="B2235" s="38">
        <v>0.8</v>
      </c>
      <c r="C2235" s="38">
        <v>0.8</v>
      </c>
      <c r="D2235" s="39">
        <v>0.68799999999999994</v>
      </c>
      <c r="E2235" s="39">
        <v>0.66400000000000003</v>
      </c>
      <c r="F2235" s="39">
        <v>0.7</v>
      </c>
      <c r="G2235" s="126">
        <v>0.70099999999999996</v>
      </c>
      <c r="H2235" s="38">
        <v>0.91</v>
      </c>
      <c r="I2235" s="38">
        <v>0.91</v>
      </c>
      <c r="J2235" s="41">
        <v>1</v>
      </c>
      <c r="K2235" s="41">
        <v>1</v>
      </c>
      <c r="L2235" s="41"/>
      <c r="M2235" s="37">
        <v>78940</v>
      </c>
      <c r="N2235" s="125" t="s">
        <v>243</v>
      </c>
    </row>
    <row r="2236" spans="1:14" x14ac:dyDescent="0.4">
      <c r="A2236" s="40" t="str">
        <f t="shared" si="34"/>
        <v>78940 FAYETTE</v>
      </c>
      <c r="B2236" s="38">
        <v>0.68</v>
      </c>
      <c r="C2236" s="38">
        <v>0.68</v>
      </c>
      <c r="D2236" s="39">
        <v>0.68799999999999994</v>
      </c>
      <c r="E2236" s="39">
        <v>0.66400000000000003</v>
      </c>
      <c r="F2236" s="39">
        <v>0.7</v>
      </c>
      <c r="G2236" s="126">
        <v>0.70099999999999996</v>
      </c>
      <c r="H2236" s="38">
        <v>0.84</v>
      </c>
      <c r="I2236" s="38">
        <v>0.84</v>
      </c>
      <c r="J2236" s="41">
        <v>1</v>
      </c>
      <c r="K2236" s="41">
        <v>1</v>
      </c>
      <c r="L2236" s="41"/>
      <c r="M2236" s="37">
        <v>78940</v>
      </c>
      <c r="N2236" s="125" t="s">
        <v>298</v>
      </c>
    </row>
    <row r="2237" spans="1:14" x14ac:dyDescent="0.4">
      <c r="A2237" s="40" t="str">
        <f t="shared" si="34"/>
        <v>78941 BASTROP</v>
      </c>
      <c r="B2237" s="38">
        <v>0.69499999999999995</v>
      </c>
      <c r="C2237" s="38">
        <v>0.69499999999999995</v>
      </c>
      <c r="D2237" s="39">
        <v>0.70899999999999996</v>
      </c>
      <c r="E2237" s="39">
        <v>0.77300000000000002</v>
      </c>
      <c r="F2237" s="39">
        <v>0.7</v>
      </c>
      <c r="G2237" s="126">
        <v>0.81599999999999995</v>
      </c>
      <c r="H2237" s="38">
        <v>0.995</v>
      </c>
      <c r="I2237" s="38">
        <v>0.89500000000000002</v>
      </c>
      <c r="J2237" s="41">
        <v>1</v>
      </c>
      <c r="K2237" s="41">
        <v>1</v>
      </c>
      <c r="L2237" s="41"/>
      <c r="M2237" s="37">
        <v>78941</v>
      </c>
      <c r="N2237" s="125" t="s">
        <v>290</v>
      </c>
    </row>
    <row r="2238" spans="1:14" x14ac:dyDescent="0.4">
      <c r="A2238" s="40" t="str">
        <f t="shared" si="34"/>
        <v>78941 FAYETTE</v>
      </c>
      <c r="B2238" s="38">
        <v>0.68</v>
      </c>
      <c r="C2238" s="38">
        <v>0.68</v>
      </c>
      <c r="D2238" s="39">
        <v>0.68799999999999994</v>
      </c>
      <c r="E2238" s="39">
        <v>0.66400000000000003</v>
      </c>
      <c r="F2238" s="39">
        <v>0.7</v>
      </c>
      <c r="G2238" s="126">
        <v>0.70099999999999996</v>
      </c>
      <c r="H2238" s="38">
        <v>0.84</v>
      </c>
      <c r="I2238" s="38">
        <v>0.84</v>
      </c>
      <c r="J2238" s="41">
        <v>1</v>
      </c>
      <c r="K2238" s="41">
        <v>1</v>
      </c>
      <c r="L2238" s="41"/>
      <c r="M2238" s="37">
        <v>78941</v>
      </c>
      <c r="N2238" s="125" t="s">
        <v>298</v>
      </c>
    </row>
    <row r="2239" spans="1:14" x14ac:dyDescent="0.4">
      <c r="A2239" s="40" t="str">
        <f t="shared" si="34"/>
        <v>78941 GONZALES</v>
      </c>
      <c r="B2239" s="38">
        <v>0.8</v>
      </c>
      <c r="C2239" s="38">
        <v>0.8</v>
      </c>
      <c r="D2239" s="39">
        <v>0.68799999999999994</v>
      </c>
      <c r="E2239" s="39">
        <v>0.66400000000000003</v>
      </c>
      <c r="F2239" s="39">
        <v>0.7</v>
      </c>
      <c r="G2239" s="126">
        <v>0.70099999999999996</v>
      </c>
      <c r="H2239" s="38">
        <v>0.98</v>
      </c>
      <c r="I2239" s="38">
        <v>0.98</v>
      </c>
      <c r="J2239" s="41">
        <v>1</v>
      </c>
      <c r="K2239" s="41">
        <v>1</v>
      </c>
      <c r="L2239" s="41"/>
      <c r="M2239" s="37">
        <v>78941</v>
      </c>
      <c r="N2239" s="125" t="s">
        <v>256</v>
      </c>
    </row>
    <row r="2240" spans="1:14" x14ac:dyDescent="0.4">
      <c r="A2240" s="40" t="str">
        <f t="shared" si="34"/>
        <v>78941 LAVACA</v>
      </c>
      <c r="B2240" s="38">
        <v>0.70499999999999996</v>
      </c>
      <c r="C2240" s="38">
        <v>0.70499999999999996</v>
      </c>
      <c r="D2240" s="39">
        <v>0.68799999999999994</v>
      </c>
      <c r="E2240" s="39">
        <v>0.66400000000000003</v>
      </c>
      <c r="F2240" s="39">
        <v>1</v>
      </c>
      <c r="G2240" s="126">
        <v>0.70099999999999996</v>
      </c>
      <c r="H2240" s="38">
        <v>0.80500000000000005</v>
      </c>
      <c r="I2240" s="38">
        <v>0.80500000000000005</v>
      </c>
      <c r="J2240" s="41">
        <v>1</v>
      </c>
      <c r="K2240" s="41">
        <v>1</v>
      </c>
      <c r="L2240" s="41"/>
      <c r="M2240" s="37">
        <v>78941</v>
      </c>
      <c r="N2240" s="125" t="s">
        <v>257</v>
      </c>
    </row>
    <row r="2241" spans="1:14" x14ac:dyDescent="0.4">
      <c r="A2241" s="40" t="str">
        <f t="shared" si="34"/>
        <v>78942 FAYETTE</v>
      </c>
      <c r="B2241" s="38">
        <v>0.68</v>
      </c>
      <c r="C2241" s="38">
        <v>0.68</v>
      </c>
      <c r="D2241" s="39">
        <v>0.68799999999999994</v>
      </c>
      <c r="E2241" s="39">
        <v>0.66400000000000003</v>
      </c>
      <c r="F2241" s="39">
        <v>0.7</v>
      </c>
      <c r="G2241" s="126">
        <v>0.70099999999999996</v>
      </c>
      <c r="H2241" s="38">
        <v>0.84</v>
      </c>
      <c r="I2241" s="38">
        <v>0.84</v>
      </c>
      <c r="J2241" s="41">
        <v>1</v>
      </c>
      <c r="K2241" s="41">
        <v>1</v>
      </c>
      <c r="L2241" s="41"/>
      <c r="M2241" s="37">
        <v>78942</v>
      </c>
      <c r="N2241" s="125" t="s">
        <v>298</v>
      </c>
    </row>
    <row r="2242" spans="1:14" x14ac:dyDescent="0.4">
      <c r="A2242" s="40" t="str">
        <f t="shared" si="34"/>
        <v>78942 LEE</v>
      </c>
      <c r="B2242" s="38">
        <v>0.53</v>
      </c>
      <c r="C2242" s="38">
        <v>0.53</v>
      </c>
      <c r="D2242" s="39">
        <v>0.68799999999999994</v>
      </c>
      <c r="E2242" s="39">
        <v>0.66400000000000003</v>
      </c>
      <c r="F2242" s="39">
        <v>1</v>
      </c>
      <c r="G2242" s="126">
        <v>0.72199999999999998</v>
      </c>
      <c r="H2242" s="38">
        <v>0.94499999999999995</v>
      </c>
      <c r="I2242" s="38">
        <v>0.86</v>
      </c>
      <c r="J2242" s="41">
        <v>1</v>
      </c>
      <c r="K2242" s="41">
        <v>1</v>
      </c>
      <c r="L2242" s="41"/>
      <c r="M2242" s="37">
        <v>78942</v>
      </c>
      <c r="N2242" s="125" t="s">
        <v>207</v>
      </c>
    </row>
    <row r="2243" spans="1:14" x14ac:dyDescent="0.4">
      <c r="A2243" s="40" t="str">
        <f t="shared" si="34"/>
        <v>78943 COLORADO</v>
      </c>
      <c r="B2243" s="38">
        <v>0.8</v>
      </c>
      <c r="C2243" s="38">
        <v>0.8</v>
      </c>
      <c r="D2243" s="39">
        <v>0.68799999999999994</v>
      </c>
      <c r="E2243" s="39">
        <v>0.66400000000000003</v>
      </c>
      <c r="F2243" s="39">
        <v>0.7</v>
      </c>
      <c r="G2243" s="126">
        <v>0.70099999999999996</v>
      </c>
      <c r="H2243" s="38">
        <v>0.91</v>
      </c>
      <c r="I2243" s="38">
        <v>0.91</v>
      </c>
      <c r="J2243" s="41">
        <v>1</v>
      </c>
      <c r="K2243" s="41">
        <v>1</v>
      </c>
      <c r="L2243" s="41"/>
      <c r="M2243" s="37">
        <v>78943</v>
      </c>
      <c r="N2243" s="125" t="s">
        <v>243</v>
      </c>
    </row>
    <row r="2244" spans="1:14" x14ac:dyDescent="0.4">
      <c r="A2244" s="40" t="str">
        <f t="shared" si="34"/>
        <v>78944 AUSTIN</v>
      </c>
      <c r="B2244" s="38">
        <v>0.8</v>
      </c>
      <c r="C2244" s="38">
        <v>0.8</v>
      </c>
      <c r="D2244" s="39">
        <v>0.68799999999999994</v>
      </c>
      <c r="E2244" s="39">
        <v>0.66400000000000003</v>
      </c>
      <c r="F2244" s="39">
        <v>0.7</v>
      </c>
      <c r="G2244" s="126">
        <v>0.70099999999999996</v>
      </c>
      <c r="H2244" s="38">
        <v>0.86499999999999999</v>
      </c>
      <c r="I2244" s="38">
        <v>0.86499999999999999</v>
      </c>
      <c r="J2244" s="41">
        <v>1</v>
      </c>
      <c r="K2244" s="41">
        <v>1</v>
      </c>
      <c r="L2244" s="41"/>
      <c r="M2244" s="37">
        <v>78944</v>
      </c>
      <c r="N2244" s="125" t="s">
        <v>240</v>
      </c>
    </row>
    <row r="2245" spans="1:14" x14ac:dyDescent="0.4">
      <c r="A2245" s="40" t="str">
        <f t="shared" si="34"/>
        <v>78945 FAYETTE</v>
      </c>
      <c r="B2245" s="38">
        <v>0.68</v>
      </c>
      <c r="C2245" s="38">
        <v>0.68</v>
      </c>
      <c r="D2245" s="39">
        <v>0.68799999999999994</v>
      </c>
      <c r="E2245" s="39">
        <v>0.66400000000000003</v>
      </c>
      <c r="F2245" s="39">
        <v>0.7</v>
      </c>
      <c r="G2245" s="126">
        <v>0.70099999999999996</v>
      </c>
      <c r="H2245" s="38">
        <v>0.84</v>
      </c>
      <c r="I2245" s="38">
        <v>0.84</v>
      </c>
      <c r="J2245" s="41">
        <v>1</v>
      </c>
      <c r="K2245" s="41">
        <v>1</v>
      </c>
      <c r="L2245" s="41"/>
      <c r="M2245" s="37">
        <v>78945</v>
      </c>
      <c r="N2245" s="125" t="s">
        <v>298</v>
      </c>
    </row>
    <row r="2246" spans="1:14" x14ac:dyDescent="0.4">
      <c r="A2246" s="40" t="str">
        <f t="shared" si="34"/>
        <v>78945 LEE</v>
      </c>
      <c r="B2246" s="38">
        <v>0.53</v>
      </c>
      <c r="C2246" s="38">
        <v>0.53</v>
      </c>
      <c r="D2246" s="39">
        <v>0.68799999999999994</v>
      </c>
      <c r="E2246" s="39">
        <v>0.66400000000000003</v>
      </c>
      <c r="F2246" s="39">
        <v>1</v>
      </c>
      <c r="G2246" s="126">
        <v>0.72199999999999998</v>
      </c>
      <c r="H2246" s="38">
        <v>0.94499999999999995</v>
      </c>
      <c r="I2246" s="38">
        <v>0.86</v>
      </c>
      <c r="J2246" s="41">
        <v>1</v>
      </c>
      <c r="K2246" s="41">
        <v>1</v>
      </c>
      <c r="L2246" s="41"/>
      <c r="M2246" s="37">
        <v>78945</v>
      </c>
      <c r="N2246" s="125" t="s">
        <v>207</v>
      </c>
    </row>
    <row r="2247" spans="1:14" x14ac:dyDescent="0.4">
      <c r="A2247" s="40" t="str">
        <f t="shared" si="34"/>
        <v>78946 FAYETTE</v>
      </c>
      <c r="B2247" s="38">
        <v>0.68</v>
      </c>
      <c r="C2247" s="38">
        <v>0.68</v>
      </c>
      <c r="D2247" s="39">
        <v>0.68799999999999994</v>
      </c>
      <c r="E2247" s="39">
        <v>0.66400000000000003</v>
      </c>
      <c r="F2247" s="39">
        <v>0.7</v>
      </c>
      <c r="G2247" s="126">
        <v>0.70099999999999996</v>
      </c>
      <c r="H2247" s="38">
        <v>0.84</v>
      </c>
      <c r="I2247" s="38">
        <v>0.84</v>
      </c>
      <c r="J2247" s="41">
        <v>1</v>
      </c>
      <c r="K2247" s="41">
        <v>1</v>
      </c>
      <c r="L2247" s="41"/>
      <c r="M2247" s="37">
        <v>78946</v>
      </c>
      <c r="N2247" s="125" t="s">
        <v>298</v>
      </c>
    </row>
    <row r="2248" spans="1:14" x14ac:dyDescent="0.4">
      <c r="A2248" s="40" t="str">
        <f t="shared" ref="A2248:A2311" si="35">M2248&amp;" "&amp;N2248</f>
        <v>78946 LEE</v>
      </c>
      <c r="B2248" s="38">
        <v>0.53</v>
      </c>
      <c r="C2248" s="38">
        <v>0.53</v>
      </c>
      <c r="D2248" s="39">
        <v>0.68799999999999994</v>
      </c>
      <c r="E2248" s="39">
        <v>0.66400000000000003</v>
      </c>
      <c r="F2248" s="39">
        <v>1</v>
      </c>
      <c r="G2248" s="126">
        <v>0.72199999999999998</v>
      </c>
      <c r="H2248" s="38">
        <v>0.94499999999999995</v>
      </c>
      <c r="I2248" s="38">
        <v>0.86</v>
      </c>
      <c r="J2248" s="41">
        <v>1</v>
      </c>
      <c r="K2248" s="41">
        <v>1</v>
      </c>
      <c r="L2248" s="41"/>
      <c r="M2248" s="37">
        <v>78946</v>
      </c>
      <c r="N2248" s="125" t="s">
        <v>207</v>
      </c>
    </row>
    <row r="2249" spans="1:14" x14ac:dyDescent="0.4">
      <c r="A2249" s="40" t="str">
        <f t="shared" si="35"/>
        <v>78946 WASHINGTON</v>
      </c>
      <c r="B2249" s="38">
        <v>0.53</v>
      </c>
      <c r="C2249" s="38">
        <v>0.53</v>
      </c>
      <c r="D2249" s="39">
        <v>0.68799999999999994</v>
      </c>
      <c r="E2249" s="39">
        <v>0.66400000000000003</v>
      </c>
      <c r="F2249" s="39">
        <v>1</v>
      </c>
      <c r="G2249" s="126">
        <v>0.72199999999999998</v>
      </c>
      <c r="H2249" s="38">
        <v>0.94499999999999995</v>
      </c>
      <c r="I2249" s="38">
        <v>0.86</v>
      </c>
      <c r="J2249" s="41">
        <v>1</v>
      </c>
      <c r="K2249" s="41">
        <v>1</v>
      </c>
      <c r="L2249" s="41"/>
      <c r="M2249" s="37">
        <v>78946</v>
      </c>
      <c r="N2249" s="125" t="s">
        <v>242</v>
      </c>
    </row>
    <row r="2250" spans="1:14" x14ac:dyDescent="0.4">
      <c r="A2250" s="40" t="str">
        <f t="shared" si="35"/>
        <v>78947 LEE</v>
      </c>
      <c r="B2250" s="38">
        <v>0.53</v>
      </c>
      <c r="C2250" s="38">
        <v>0.53</v>
      </c>
      <c r="D2250" s="39">
        <v>0.68799999999999994</v>
      </c>
      <c r="E2250" s="39">
        <v>0.66400000000000003</v>
      </c>
      <c r="F2250" s="39">
        <v>1</v>
      </c>
      <c r="G2250" s="126">
        <v>0.72199999999999998</v>
      </c>
      <c r="H2250" s="38">
        <v>0.94499999999999995</v>
      </c>
      <c r="I2250" s="38">
        <v>0.86</v>
      </c>
      <c r="J2250" s="41">
        <v>1</v>
      </c>
      <c r="K2250" s="41">
        <v>1</v>
      </c>
      <c r="L2250" s="41"/>
      <c r="M2250" s="37">
        <v>78947</v>
      </c>
      <c r="N2250" s="125" t="s">
        <v>207</v>
      </c>
    </row>
    <row r="2251" spans="1:14" x14ac:dyDescent="0.4">
      <c r="A2251" s="40" t="str">
        <f t="shared" si="35"/>
        <v>78947 MILAM</v>
      </c>
      <c r="B2251" s="38">
        <v>0.53</v>
      </c>
      <c r="C2251" s="38">
        <v>0.53</v>
      </c>
      <c r="D2251" s="39">
        <v>0.68799999999999994</v>
      </c>
      <c r="E2251" s="39">
        <v>0.66400000000000003</v>
      </c>
      <c r="F2251" s="39">
        <v>1</v>
      </c>
      <c r="G2251" s="126">
        <v>0.72199999999999998</v>
      </c>
      <c r="H2251" s="38">
        <v>0.94499999999999995</v>
      </c>
      <c r="I2251" s="38">
        <v>0.86</v>
      </c>
      <c r="J2251" s="41">
        <v>1</v>
      </c>
      <c r="K2251" s="41">
        <v>1</v>
      </c>
      <c r="L2251" s="41"/>
      <c r="M2251" s="37">
        <v>78947</v>
      </c>
      <c r="N2251" s="125" t="s">
        <v>199</v>
      </c>
    </row>
    <row r="2252" spans="1:14" x14ac:dyDescent="0.4">
      <c r="A2252" s="40" t="str">
        <f t="shared" si="35"/>
        <v>78948 LEE</v>
      </c>
      <c r="B2252" s="38">
        <v>0.53</v>
      </c>
      <c r="C2252" s="38">
        <v>0.53</v>
      </c>
      <c r="D2252" s="39">
        <v>0.68799999999999994</v>
      </c>
      <c r="E2252" s="39">
        <v>0.66400000000000003</v>
      </c>
      <c r="F2252" s="39">
        <v>1</v>
      </c>
      <c r="G2252" s="126">
        <v>0.72199999999999998</v>
      </c>
      <c r="H2252" s="38">
        <v>0.94499999999999995</v>
      </c>
      <c r="I2252" s="38">
        <v>0.86</v>
      </c>
      <c r="J2252" s="41">
        <v>1</v>
      </c>
      <c r="K2252" s="41">
        <v>1</v>
      </c>
      <c r="L2252" s="41"/>
      <c r="M2252" s="37">
        <v>78948</v>
      </c>
      <c r="N2252" s="125" t="s">
        <v>207</v>
      </c>
    </row>
    <row r="2253" spans="1:14" x14ac:dyDescent="0.4">
      <c r="A2253" s="40" t="str">
        <f t="shared" si="35"/>
        <v>78949 FAYETTE</v>
      </c>
      <c r="B2253" s="38">
        <v>0.68</v>
      </c>
      <c r="C2253" s="38">
        <v>0.68</v>
      </c>
      <c r="D2253" s="39">
        <v>0.68799999999999994</v>
      </c>
      <c r="E2253" s="39">
        <v>0.66400000000000003</v>
      </c>
      <c r="F2253" s="39">
        <v>0.7</v>
      </c>
      <c r="G2253" s="126">
        <v>0.70099999999999996</v>
      </c>
      <c r="H2253" s="38">
        <v>0.84</v>
      </c>
      <c r="I2253" s="38">
        <v>0.84</v>
      </c>
      <c r="J2253" s="41">
        <v>1</v>
      </c>
      <c r="K2253" s="41">
        <v>1</v>
      </c>
      <c r="L2253" s="41"/>
      <c r="M2253" s="37">
        <v>78949</v>
      </c>
      <c r="N2253" s="125" t="s">
        <v>298</v>
      </c>
    </row>
    <row r="2254" spans="1:14" x14ac:dyDescent="0.4">
      <c r="A2254" s="40" t="str">
        <f t="shared" si="35"/>
        <v>78950 AUSTIN</v>
      </c>
      <c r="B2254" s="38">
        <v>0.8</v>
      </c>
      <c r="C2254" s="38">
        <v>0.8</v>
      </c>
      <c r="D2254" s="39">
        <v>0.68799999999999994</v>
      </c>
      <c r="E2254" s="39">
        <v>0.66400000000000003</v>
      </c>
      <c r="F2254" s="39">
        <v>0.7</v>
      </c>
      <c r="G2254" s="126">
        <v>0.70099999999999996</v>
      </c>
      <c r="H2254" s="38">
        <v>0.86499999999999999</v>
      </c>
      <c r="I2254" s="38">
        <v>0.86499999999999999</v>
      </c>
      <c r="J2254" s="41">
        <v>1</v>
      </c>
      <c r="K2254" s="41">
        <v>1</v>
      </c>
      <c r="L2254" s="41"/>
      <c r="M2254" s="37">
        <v>78950</v>
      </c>
      <c r="N2254" s="125" t="s">
        <v>240</v>
      </c>
    </row>
    <row r="2255" spans="1:14" x14ac:dyDescent="0.4">
      <c r="A2255" s="40" t="str">
        <f t="shared" si="35"/>
        <v>78950 COLORADO</v>
      </c>
      <c r="B2255" s="38">
        <v>0.8</v>
      </c>
      <c r="C2255" s="38">
        <v>0.8</v>
      </c>
      <c r="D2255" s="39">
        <v>0.68799999999999994</v>
      </c>
      <c r="E2255" s="39">
        <v>0.66400000000000003</v>
      </c>
      <c r="F2255" s="39">
        <v>0.7</v>
      </c>
      <c r="G2255" s="126">
        <v>0.70099999999999996</v>
      </c>
      <c r="H2255" s="38">
        <v>0.91</v>
      </c>
      <c r="I2255" s="38">
        <v>0.91</v>
      </c>
      <c r="J2255" s="41">
        <v>1</v>
      </c>
      <c r="K2255" s="41">
        <v>1</v>
      </c>
      <c r="L2255" s="41"/>
      <c r="M2255" s="37">
        <v>78950</v>
      </c>
      <c r="N2255" s="125" t="s">
        <v>243</v>
      </c>
    </row>
    <row r="2256" spans="1:14" x14ac:dyDescent="0.4">
      <c r="A2256" s="40" t="str">
        <f t="shared" si="35"/>
        <v>78950 FAYETTE</v>
      </c>
      <c r="B2256" s="38">
        <v>0.68</v>
      </c>
      <c r="C2256" s="38">
        <v>0.68</v>
      </c>
      <c r="D2256" s="39">
        <v>0.68799999999999994</v>
      </c>
      <c r="E2256" s="39">
        <v>0.66400000000000003</v>
      </c>
      <c r="F2256" s="39">
        <v>0.7</v>
      </c>
      <c r="G2256" s="126">
        <v>0.70099999999999996</v>
      </c>
      <c r="H2256" s="38">
        <v>0.84</v>
      </c>
      <c r="I2256" s="38">
        <v>0.84</v>
      </c>
      <c r="J2256" s="41">
        <v>1</v>
      </c>
      <c r="K2256" s="41">
        <v>1</v>
      </c>
      <c r="L2256" s="41"/>
      <c r="M2256" s="37">
        <v>78950</v>
      </c>
      <c r="N2256" s="125" t="s">
        <v>298</v>
      </c>
    </row>
    <row r="2257" spans="1:14" x14ac:dyDescent="0.4">
      <c r="A2257" s="40" t="str">
        <f t="shared" si="35"/>
        <v>78953 BASTROP</v>
      </c>
      <c r="B2257" s="38">
        <v>0.69499999999999995</v>
      </c>
      <c r="C2257" s="38">
        <v>0.69499999999999995</v>
      </c>
      <c r="D2257" s="39">
        <v>0.70899999999999996</v>
      </c>
      <c r="E2257" s="39">
        <v>0.77300000000000002</v>
      </c>
      <c r="F2257" s="39">
        <v>0.7</v>
      </c>
      <c r="G2257" s="126">
        <v>0.81599999999999995</v>
      </c>
      <c r="H2257" s="38">
        <v>0.995</v>
      </c>
      <c r="I2257" s="38">
        <v>0.89500000000000002</v>
      </c>
      <c r="J2257" s="41">
        <v>1</v>
      </c>
      <c r="K2257" s="41">
        <v>1</v>
      </c>
      <c r="L2257" s="41"/>
      <c r="M2257" s="37">
        <v>78953</v>
      </c>
      <c r="N2257" s="125" t="s">
        <v>290</v>
      </c>
    </row>
    <row r="2258" spans="1:14" x14ac:dyDescent="0.4">
      <c r="A2258" s="40" t="str">
        <f t="shared" si="35"/>
        <v>78953 CALDWELL</v>
      </c>
      <c r="B2258" s="38">
        <v>0.74</v>
      </c>
      <c r="C2258" s="38">
        <v>0.74</v>
      </c>
      <c r="D2258" s="39">
        <v>0.69199999999999995</v>
      </c>
      <c r="E2258" s="39">
        <v>0.76</v>
      </c>
      <c r="F2258" s="39">
        <v>0.7</v>
      </c>
      <c r="G2258" s="126">
        <v>0.76100000000000001</v>
      </c>
      <c r="H2258" s="38">
        <v>0.97499999999999998</v>
      </c>
      <c r="I2258" s="38">
        <v>0.875</v>
      </c>
      <c r="J2258" s="41">
        <v>1</v>
      </c>
      <c r="K2258" s="41">
        <v>1</v>
      </c>
      <c r="L2258" s="41"/>
      <c r="M2258" s="37">
        <v>78953</v>
      </c>
      <c r="N2258" s="125" t="s">
        <v>291</v>
      </c>
    </row>
    <row r="2259" spans="1:14" x14ac:dyDescent="0.4">
      <c r="A2259" s="40" t="str">
        <f t="shared" si="35"/>
        <v>78954 AUSTIN</v>
      </c>
      <c r="B2259" s="38">
        <v>0.8</v>
      </c>
      <c r="C2259" s="38">
        <v>0.8</v>
      </c>
      <c r="D2259" s="39">
        <v>0.68799999999999994</v>
      </c>
      <c r="E2259" s="39">
        <v>0.66400000000000003</v>
      </c>
      <c r="F2259" s="39">
        <v>0.7</v>
      </c>
      <c r="G2259" s="126">
        <v>0.70099999999999996</v>
      </c>
      <c r="H2259" s="38">
        <v>0.86499999999999999</v>
      </c>
      <c r="I2259" s="38">
        <v>0.86499999999999999</v>
      </c>
      <c r="J2259" s="41">
        <v>1</v>
      </c>
      <c r="K2259" s="41">
        <v>1</v>
      </c>
      <c r="L2259" s="41"/>
      <c r="M2259" s="37">
        <v>78954</v>
      </c>
      <c r="N2259" s="125" t="s">
        <v>240</v>
      </c>
    </row>
    <row r="2260" spans="1:14" x14ac:dyDescent="0.4">
      <c r="A2260" s="40" t="str">
        <f t="shared" si="35"/>
        <v>78954 FAYETTE</v>
      </c>
      <c r="B2260" s="38">
        <v>0.68</v>
      </c>
      <c r="C2260" s="38">
        <v>0.68</v>
      </c>
      <c r="D2260" s="39">
        <v>0.68799999999999994</v>
      </c>
      <c r="E2260" s="39">
        <v>0.66400000000000003</v>
      </c>
      <c r="F2260" s="39">
        <v>0.7</v>
      </c>
      <c r="G2260" s="126">
        <v>0.70099999999999996</v>
      </c>
      <c r="H2260" s="38">
        <v>0.84</v>
      </c>
      <c r="I2260" s="38">
        <v>0.84</v>
      </c>
      <c r="J2260" s="41">
        <v>1</v>
      </c>
      <c r="K2260" s="41">
        <v>1</v>
      </c>
      <c r="L2260" s="41"/>
      <c r="M2260" s="37">
        <v>78954</v>
      </c>
      <c r="N2260" s="125" t="s">
        <v>298</v>
      </c>
    </row>
    <row r="2261" spans="1:14" x14ac:dyDescent="0.4">
      <c r="A2261" s="40" t="str">
        <f t="shared" si="35"/>
        <v>78956 COLORADO</v>
      </c>
      <c r="B2261" s="38">
        <v>0.8</v>
      </c>
      <c r="C2261" s="38">
        <v>0.8</v>
      </c>
      <c r="D2261" s="39">
        <v>0.68799999999999994</v>
      </c>
      <c r="E2261" s="39">
        <v>0.66400000000000003</v>
      </c>
      <c r="F2261" s="39">
        <v>0.7</v>
      </c>
      <c r="G2261" s="126">
        <v>0.70099999999999996</v>
      </c>
      <c r="H2261" s="38">
        <v>0.91</v>
      </c>
      <c r="I2261" s="38">
        <v>0.91</v>
      </c>
      <c r="J2261" s="41">
        <v>1</v>
      </c>
      <c r="K2261" s="41">
        <v>1</v>
      </c>
      <c r="L2261" s="41"/>
      <c r="M2261" s="37">
        <v>78956</v>
      </c>
      <c r="N2261" s="125" t="s">
        <v>243</v>
      </c>
    </row>
    <row r="2262" spans="1:14" x14ac:dyDescent="0.4">
      <c r="A2262" s="40" t="str">
        <f t="shared" si="35"/>
        <v>78956 FAYETTE</v>
      </c>
      <c r="B2262" s="38">
        <v>0.68</v>
      </c>
      <c r="C2262" s="38">
        <v>0.68</v>
      </c>
      <c r="D2262" s="39">
        <v>0.68799999999999994</v>
      </c>
      <c r="E2262" s="39">
        <v>0.66400000000000003</v>
      </c>
      <c r="F2262" s="39">
        <v>0.7</v>
      </c>
      <c r="G2262" s="126">
        <v>0.70099999999999996</v>
      </c>
      <c r="H2262" s="38">
        <v>0.84</v>
      </c>
      <c r="I2262" s="38">
        <v>0.84</v>
      </c>
      <c r="J2262" s="41">
        <v>1</v>
      </c>
      <c r="K2262" s="41">
        <v>1</v>
      </c>
      <c r="L2262" s="41"/>
      <c r="M2262" s="37">
        <v>78956</v>
      </c>
      <c r="N2262" s="125" t="s">
        <v>298</v>
      </c>
    </row>
    <row r="2263" spans="1:14" x14ac:dyDescent="0.4">
      <c r="A2263" s="40" t="str">
        <f t="shared" si="35"/>
        <v>78956 LAVACA</v>
      </c>
      <c r="B2263" s="38">
        <v>0.70499999999999996</v>
      </c>
      <c r="C2263" s="38">
        <v>0.70499999999999996</v>
      </c>
      <c r="D2263" s="39">
        <v>0.68799999999999994</v>
      </c>
      <c r="E2263" s="39">
        <v>0.66400000000000003</v>
      </c>
      <c r="F2263" s="39">
        <v>1</v>
      </c>
      <c r="G2263" s="126">
        <v>0.70099999999999996</v>
      </c>
      <c r="H2263" s="38">
        <v>0.80500000000000005</v>
      </c>
      <c r="I2263" s="38">
        <v>0.80500000000000005</v>
      </c>
      <c r="J2263" s="41">
        <v>1</v>
      </c>
      <c r="K2263" s="41">
        <v>1</v>
      </c>
      <c r="L2263" s="41"/>
      <c r="M2263" s="37">
        <v>78956</v>
      </c>
      <c r="N2263" s="125" t="s">
        <v>257</v>
      </c>
    </row>
    <row r="2264" spans="1:14" x14ac:dyDescent="0.4">
      <c r="A2264" s="40" t="str">
        <f t="shared" si="35"/>
        <v>78957 BASTROP</v>
      </c>
      <c r="B2264" s="38">
        <v>0.69499999999999995</v>
      </c>
      <c r="C2264" s="38">
        <v>0.69499999999999995</v>
      </c>
      <c r="D2264" s="39">
        <v>0.70899999999999996</v>
      </c>
      <c r="E2264" s="39">
        <v>0.77300000000000002</v>
      </c>
      <c r="F2264" s="39">
        <v>0.7</v>
      </c>
      <c r="G2264" s="126">
        <v>0.81599999999999995</v>
      </c>
      <c r="H2264" s="38">
        <v>0.995</v>
      </c>
      <c r="I2264" s="38">
        <v>0.89500000000000002</v>
      </c>
      <c r="J2264" s="41">
        <v>1</v>
      </c>
      <c r="K2264" s="41">
        <v>1</v>
      </c>
      <c r="L2264" s="41"/>
      <c r="M2264" s="37">
        <v>78957</v>
      </c>
      <c r="N2264" s="125" t="s">
        <v>290</v>
      </c>
    </row>
    <row r="2265" spans="1:14" x14ac:dyDescent="0.4">
      <c r="A2265" s="40" t="str">
        <f t="shared" si="35"/>
        <v>78957 FAYETTE</v>
      </c>
      <c r="B2265" s="38">
        <v>0.68</v>
      </c>
      <c r="C2265" s="38">
        <v>0.68</v>
      </c>
      <c r="D2265" s="39">
        <v>0.68799999999999994</v>
      </c>
      <c r="E2265" s="39">
        <v>0.66400000000000003</v>
      </c>
      <c r="F2265" s="39">
        <v>0.7</v>
      </c>
      <c r="G2265" s="126">
        <v>0.70099999999999996</v>
      </c>
      <c r="H2265" s="38">
        <v>0.84</v>
      </c>
      <c r="I2265" s="38">
        <v>0.84</v>
      </c>
      <c r="J2265" s="41">
        <v>1</v>
      </c>
      <c r="K2265" s="41">
        <v>1</v>
      </c>
      <c r="L2265" s="41"/>
      <c r="M2265" s="37">
        <v>78957</v>
      </c>
      <c r="N2265" s="125" t="s">
        <v>298</v>
      </c>
    </row>
    <row r="2266" spans="1:14" x14ac:dyDescent="0.4">
      <c r="A2266" s="40" t="str">
        <f t="shared" si="35"/>
        <v>78959 BASTROP</v>
      </c>
      <c r="B2266" s="38">
        <v>0.69499999999999995</v>
      </c>
      <c r="C2266" s="38">
        <v>0.69499999999999995</v>
      </c>
      <c r="D2266" s="39">
        <v>0.70899999999999996</v>
      </c>
      <c r="E2266" s="39">
        <v>0.77300000000000002</v>
      </c>
      <c r="F2266" s="39">
        <v>0.7</v>
      </c>
      <c r="G2266" s="126">
        <v>0.81599999999999995</v>
      </c>
      <c r="H2266" s="38">
        <v>0.995</v>
      </c>
      <c r="I2266" s="38">
        <v>0.89500000000000002</v>
      </c>
      <c r="J2266" s="41">
        <v>1</v>
      </c>
      <c r="K2266" s="41">
        <v>1</v>
      </c>
      <c r="L2266" s="41"/>
      <c r="M2266" s="37">
        <v>78959</v>
      </c>
      <c r="N2266" s="125" t="s">
        <v>290</v>
      </c>
    </row>
    <row r="2267" spans="1:14" x14ac:dyDescent="0.4">
      <c r="A2267" s="40" t="str">
        <f t="shared" si="35"/>
        <v>78959 CALDWELL</v>
      </c>
      <c r="B2267" s="38">
        <v>0.74</v>
      </c>
      <c r="C2267" s="38">
        <v>0.74</v>
      </c>
      <c r="D2267" s="39">
        <v>0.69199999999999995</v>
      </c>
      <c r="E2267" s="39">
        <v>0.76</v>
      </c>
      <c r="F2267" s="39">
        <v>0.7</v>
      </c>
      <c r="G2267" s="126">
        <v>0.76100000000000001</v>
      </c>
      <c r="H2267" s="38">
        <v>0.97499999999999998</v>
      </c>
      <c r="I2267" s="38">
        <v>0.875</v>
      </c>
      <c r="J2267" s="41">
        <v>1</v>
      </c>
      <c r="K2267" s="41">
        <v>1</v>
      </c>
      <c r="L2267" s="41"/>
      <c r="M2267" s="37">
        <v>78959</v>
      </c>
      <c r="N2267" s="125" t="s">
        <v>291</v>
      </c>
    </row>
    <row r="2268" spans="1:14" x14ac:dyDescent="0.4">
      <c r="A2268" s="40" t="str">
        <f t="shared" si="35"/>
        <v>78959 FAYETTE</v>
      </c>
      <c r="B2268" s="38">
        <v>0.68</v>
      </c>
      <c r="C2268" s="38">
        <v>0.68</v>
      </c>
      <c r="D2268" s="39">
        <v>0.68799999999999994</v>
      </c>
      <c r="E2268" s="39">
        <v>0.66400000000000003</v>
      </c>
      <c r="F2268" s="39">
        <v>0.7</v>
      </c>
      <c r="G2268" s="126">
        <v>0.70099999999999996</v>
      </c>
      <c r="H2268" s="38">
        <v>0.84</v>
      </c>
      <c r="I2268" s="38">
        <v>0.84</v>
      </c>
      <c r="J2268" s="41">
        <v>1</v>
      </c>
      <c r="K2268" s="41">
        <v>1</v>
      </c>
      <c r="L2268" s="41"/>
      <c r="M2268" s="37">
        <v>78959</v>
      </c>
      <c r="N2268" s="125" t="s">
        <v>298</v>
      </c>
    </row>
    <row r="2269" spans="1:14" x14ac:dyDescent="0.4">
      <c r="A2269" s="40" t="str">
        <f t="shared" si="35"/>
        <v>78959 GONZALES</v>
      </c>
      <c r="B2269" s="38">
        <v>0.8</v>
      </c>
      <c r="C2269" s="38">
        <v>0.8</v>
      </c>
      <c r="D2269" s="39">
        <v>0.68799999999999994</v>
      </c>
      <c r="E2269" s="39">
        <v>0.66400000000000003</v>
      </c>
      <c r="F2269" s="39">
        <v>0.7</v>
      </c>
      <c r="G2269" s="126">
        <v>0.70099999999999996</v>
      </c>
      <c r="H2269" s="38">
        <v>0.98</v>
      </c>
      <c r="I2269" s="38">
        <v>0.98</v>
      </c>
      <c r="J2269" s="41">
        <v>1</v>
      </c>
      <c r="K2269" s="41">
        <v>1</v>
      </c>
      <c r="L2269" s="41"/>
      <c r="M2269" s="37">
        <v>78959</v>
      </c>
      <c r="N2269" s="125" t="s">
        <v>256</v>
      </c>
    </row>
    <row r="2270" spans="1:14" x14ac:dyDescent="0.4">
      <c r="A2270" s="40" t="str">
        <f t="shared" si="35"/>
        <v>78962 COLORADO</v>
      </c>
      <c r="B2270" s="38">
        <v>0.8</v>
      </c>
      <c r="C2270" s="38">
        <v>0.8</v>
      </c>
      <c r="D2270" s="39">
        <v>0.68799999999999994</v>
      </c>
      <c r="E2270" s="39">
        <v>0.66400000000000003</v>
      </c>
      <c r="F2270" s="39">
        <v>0.7</v>
      </c>
      <c r="G2270" s="126">
        <v>0.70099999999999996</v>
      </c>
      <c r="H2270" s="38">
        <v>0.91</v>
      </c>
      <c r="I2270" s="38">
        <v>0.91</v>
      </c>
      <c r="J2270" s="41">
        <v>1</v>
      </c>
      <c r="K2270" s="41">
        <v>1</v>
      </c>
      <c r="L2270" s="41"/>
      <c r="M2270" s="37">
        <v>78962</v>
      </c>
      <c r="N2270" s="125" t="s">
        <v>243</v>
      </c>
    </row>
    <row r="2271" spans="1:14" x14ac:dyDescent="0.4">
      <c r="A2271" s="40" t="str">
        <f t="shared" si="35"/>
        <v>78962 FAYETTE</v>
      </c>
      <c r="B2271" s="38">
        <v>0.68</v>
      </c>
      <c r="C2271" s="38">
        <v>0.68</v>
      </c>
      <c r="D2271" s="39">
        <v>0.68799999999999994</v>
      </c>
      <c r="E2271" s="39">
        <v>0.66400000000000003</v>
      </c>
      <c r="F2271" s="39">
        <v>0.7</v>
      </c>
      <c r="G2271" s="126">
        <v>0.70099999999999996</v>
      </c>
      <c r="H2271" s="38">
        <v>0.84</v>
      </c>
      <c r="I2271" s="38">
        <v>0.84</v>
      </c>
      <c r="J2271" s="41">
        <v>1</v>
      </c>
      <c r="K2271" s="41">
        <v>1</v>
      </c>
      <c r="L2271" s="41"/>
      <c r="M2271" s="37">
        <v>78962</v>
      </c>
      <c r="N2271" s="125" t="s">
        <v>298</v>
      </c>
    </row>
    <row r="2272" spans="1:14" x14ac:dyDescent="0.4">
      <c r="A2272" s="40" t="str">
        <f t="shared" si="35"/>
        <v>78963 FAYETTE</v>
      </c>
      <c r="B2272" s="38">
        <v>0.68</v>
      </c>
      <c r="C2272" s="38">
        <v>0.68</v>
      </c>
      <c r="D2272" s="39">
        <v>0.68799999999999994</v>
      </c>
      <c r="E2272" s="39">
        <v>0.66400000000000003</v>
      </c>
      <c r="F2272" s="39">
        <v>0.7</v>
      </c>
      <c r="G2272" s="126">
        <v>0.70099999999999996</v>
      </c>
      <c r="H2272" s="38">
        <v>0.84</v>
      </c>
      <c r="I2272" s="38">
        <v>0.84</v>
      </c>
      <c r="J2272" s="41">
        <v>1</v>
      </c>
      <c r="K2272" s="41">
        <v>1</v>
      </c>
      <c r="L2272" s="41"/>
      <c r="M2272" s="37">
        <v>78963</v>
      </c>
      <c r="N2272" s="125" t="s">
        <v>298</v>
      </c>
    </row>
    <row r="2273" spans="1:14" x14ac:dyDescent="0.4">
      <c r="A2273" s="40" t="str">
        <f t="shared" si="35"/>
        <v>79001 DEAF SMITH</v>
      </c>
      <c r="B2273" s="38">
        <v>0.53</v>
      </c>
      <c r="C2273" s="38">
        <v>0.53</v>
      </c>
      <c r="D2273" s="39">
        <v>0.68799999999999994</v>
      </c>
      <c r="E2273" s="39">
        <v>0.66400000000000003</v>
      </c>
      <c r="F2273" s="39">
        <v>1</v>
      </c>
      <c r="G2273" s="126">
        <v>0.72199999999999998</v>
      </c>
      <c r="H2273" s="38">
        <v>0.94499999999999995</v>
      </c>
      <c r="I2273" s="38">
        <v>0.86</v>
      </c>
      <c r="J2273" s="41">
        <v>1</v>
      </c>
      <c r="K2273" s="41">
        <v>1</v>
      </c>
      <c r="L2273" s="41"/>
      <c r="M2273" s="37">
        <v>79001</v>
      </c>
      <c r="N2273" s="125" t="s">
        <v>299</v>
      </c>
    </row>
    <row r="2274" spans="1:14" x14ac:dyDescent="0.4">
      <c r="A2274" s="40" t="str">
        <f t="shared" si="35"/>
        <v>79001 OLDHAM</v>
      </c>
      <c r="B2274" s="38">
        <v>0.625</v>
      </c>
      <c r="C2274" s="38">
        <v>0.625</v>
      </c>
      <c r="D2274" s="39">
        <v>0.68799999999999994</v>
      </c>
      <c r="E2274" s="39">
        <v>0.66400000000000003</v>
      </c>
      <c r="F2274" s="39">
        <v>1</v>
      </c>
      <c r="G2274" s="126">
        <v>0.65800000000000003</v>
      </c>
      <c r="H2274" s="38">
        <v>0.995</v>
      </c>
      <c r="I2274" s="38">
        <v>0.90500000000000003</v>
      </c>
      <c r="J2274" s="41">
        <v>1</v>
      </c>
      <c r="K2274" s="41">
        <v>1</v>
      </c>
      <c r="L2274" s="41"/>
      <c r="M2274" s="37">
        <v>79001</v>
      </c>
      <c r="N2274" s="125" t="s">
        <v>300</v>
      </c>
    </row>
    <row r="2275" spans="1:14" x14ac:dyDescent="0.4">
      <c r="A2275" s="40" t="str">
        <f t="shared" si="35"/>
        <v>79005 LIPSCOMB</v>
      </c>
      <c r="B2275" s="38">
        <v>0.6</v>
      </c>
      <c r="C2275" s="38">
        <v>0.6</v>
      </c>
      <c r="D2275" s="39">
        <v>0.68799999999999994</v>
      </c>
      <c r="E2275" s="39">
        <v>0.66400000000000003</v>
      </c>
      <c r="F2275" s="39">
        <v>1</v>
      </c>
      <c r="G2275" s="126">
        <v>0.66</v>
      </c>
      <c r="H2275" s="38">
        <v>0.995</v>
      </c>
      <c r="I2275" s="38">
        <v>0.90500000000000003</v>
      </c>
      <c r="J2275" s="41">
        <v>1</v>
      </c>
      <c r="K2275" s="41">
        <v>1</v>
      </c>
      <c r="L2275" s="41"/>
      <c r="M2275" s="37">
        <v>79005</v>
      </c>
      <c r="N2275" s="125" t="s">
        <v>301</v>
      </c>
    </row>
    <row r="2276" spans="1:14" x14ac:dyDescent="0.4">
      <c r="A2276" s="40" t="str">
        <f t="shared" si="35"/>
        <v>79005 OCHILTREE</v>
      </c>
      <c r="B2276" s="38">
        <v>0.6</v>
      </c>
      <c r="C2276" s="38">
        <v>0.6</v>
      </c>
      <c r="D2276" s="39">
        <v>0.68799999999999994</v>
      </c>
      <c r="E2276" s="39">
        <v>0.66400000000000003</v>
      </c>
      <c r="F2276" s="39">
        <v>1</v>
      </c>
      <c r="G2276" s="126">
        <v>0.65800000000000003</v>
      </c>
      <c r="H2276" s="38">
        <v>0.995</v>
      </c>
      <c r="I2276" s="38">
        <v>0.90500000000000003</v>
      </c>
      <c r="J2276" s="41">
        <v>1</v>
      </c>
      <c r="K2276" s="41">
        <v>1</v>
      </c>
      <c r="L2276" s="41"/>
      <c r="M2276" s="37">
        <v>79005</v>
      </c>
      <c r="N2276" s="125" t="s">
        <v>302</v>
      </c>
    </row>
    <row r="2277" spans="1:14" x14ac:dyDescent="0.4">
      <c r="A2277" s="40" t="str">
        <f t="shared" si="35"/>
        <v>79007 HUTCHINSON</v>
      </c>
      <c r="B2277" s="38">
        <v>0.64</v>
      </c>
      <c r="C2277" s="38">
        <v>0.64</v>
      </c>
      <c r="D2277" s="39">
        <v>0.68799999999999994</v>
      </c>
      <c r="E2277" s="39">
        <v>0.66400000000000003</v>
      </c>
      <c r="F2277" s="39">
        <v>1</v>
      </c>
      <c r="G2277" s="126">
        <v>0.75700000000000001</v>
      </c>
      <c r="H2277" s="38">
        <v>0.99</v>
      </c>
      <c r="I2277" s="38">
        <v>0.9</v>
      </c>
      <c r="J2277" s="41">
        <v>1</v>
      </c>
      <c r="K2277" s="41">
        <v>1</v>
      </c>
      <c r="L2277" s="41"/>
      <c r="M2277" s="37">
        <v>79007</v>
      </c>
      <c r="N2277" s="125" t="s">
        <v>303</v>
      </c>
    </row>
    <row r="2278" spans="1:14" x14ac:dyDescent="0.4">
      <c r="A2278" s="40" t="str">
        <f t="shared" si="35"/>
        <v>79009 PARMER</v>
      </c>
      <c r="B2278" s="38">
        <v>0.85</v>
      </c>
      <c r="C2278" s="38">
        <v>0.85</v>
      </c>
      <c r="D2278" s="39">
        <v>0.68799999999999994</v>
      </c>
      <c r="E2278" s="39">
        <v>0.66400000000000003</v>
      </c>
      <c r="F2278" s="39">
        <v>0.7</v>
      </c>
      <c r="G2278" s="126">
        <v>0.79</v>
      </c>
      <c r="H2278" s="38">
        <v>0.89500000000000002</v>
      </c>
      <c r="I2278" s="38">
        <v>0.89500000000000002</v>
      </c>
      <c r="J2278" s="41">
        <v>1</v>
      </c>
      <c r="K2278" s="41">
        <v>1</v>
      </c>
      <c r="L2278" s="41"/>
      <c r="M2278" s="37">
        <v>79009</v>
      </c>
      <c r="N2278" s="125" t="s">
        <v>304</v>
      </c>
    </row>
    <row r="2279" spans="1:14" x14ac:dyDescent="0.4">
      <c r="A2279" s="40" t="str">
        <f t="shared" si="35"/>
        <v>79011 HEMPHILL</v>
      </c>
      <c r="B2279" s="38">
        <v>0.62</v>
      </c>
      <c r="C2279" s="38">
        <v>0.62</v>
      </c>
      <c r="D2279" s="39">
        <v>0.68799999999999994</v>
      </c>
      <c r="E2279" s="39">
        <v>0.66700000000000004</v>
      </c>
      <c r="F2279" s="39">
        <v>1</v>
      </c>
      <c r="G2279" s="126">
        <v>0.73399999999999999</v>
      </c>
      <c r="H2279" s="38">
        <v>0.98</v>
      </c>
      <c r="I2279" s="38">
        <v>0.89</v>
      </c>
      <c r="J2279" s="41">
        <v>1</v>
      </c>
      <c r="K2279" s="41">
        <v>1</v>
      </c>
      <c r="L2279" s="41"/>
      <c r="M2279" s="37">
        <v>79011</v>
      </c>
      <c r="N2279" s="125" t="s">
        <v>305</v>
      </c>
    </row>
    <row r="2280" spans="1:14" x14ac:dyDescent="0.4">
      <c r="A2280" s="40" t="str">
        <f t="shared" si="35"/>
        <v>79011 WHEELER</v>
      </c>
      <c r="B2280" s="38">
        <v>0.57999999999999996</v>
      </c>
      <c r="C2280" s="38">
        <v>0.57999999999999996</v>
      </c>
      <c r="D2280" s="39">
        <v>0.68799999999999994</v>
      </c>
      <c r="E2280" s="39">
        <v>0.66400000000000003</v>
      </c>
      <c r="F2280" s="39">
        <v>1</v>
      </c>
      <c r="G2280" s="126">
        <v>0.70799999999999996</v>
      </c>
      <c r="H2280" s="38">
        <v>1.05</v>
      </c>
      <c r="I2280" s="38">
        <v>0.95499999999999996</v>
      </c>
      <c r="J2280" s="41">
        <v>1</v>
      </c>
      <c r="K2280" s="41">
        <v>1</v>
      </c>
      <c r="L2280" s="41"/>
      <c r="M2280" s="37">
        <v>79011</v>
      </c>
      <c r="N2280" s="125" t="s">
        <v>306</v>
      </c>
    </row>
    <row r="2281" spans="1:14" x14ac:dyDescent="0.4">
      <c r="A2281" s="40" t="str">
        <f t="shared" si="35"/>
        <v>79014 HEMPHILL</v>
      </c>
      <c r="B2281" s="38">
        <v>0.62</v>
      </c>
      <c r="C2281" s="38">
        <v>0.62</v>
      </c>
      <c r="D2281" s="39">
        <v>0.68799999999999994</v>
      </c>
      <c r="E2281" s="39">
        <v>0.66700000000000004</v>
      </c>
      <c r="F2281" s="39">
        <v>1</v>
      </c>
      <c r="G2281" s="126">
        <v>0.73399999999999999</v>
      </c>
      <c r="H2281" s="38">
        <v>0.98</v>
      </c>
      <c r="I2281" s="38">
        <v>0.89</v>
      </c>
      <c r="J2281" s="41">
        <v>1</v>
      </c>
      <c r="K2281" s="41">
        <v>1</v>
      </c>
      <c r="L2281" s="41"/>
      <c r="M2281" s="37">
        <v>79014</v>
      </c>
      <c r="N2281" s="125" t="s">
        <v>305</v>
      </c>
    </row>
    <row r="2282" spans="1:14" x14ac:dyDescent="0.4">
      <c r="A2282" s="40" t="str">
        <f t="shared" si="35"/>
        <v>79014 LIPSCOMB</v>
      </c>
      <c r="B2282" s="38">
        <v>0.6</v>
      </c>
      <c r="C2282" s="38">
        <v>0.6</v>
      </c>
      <c r="D2282" s="39">
        <v>0.68799999999999994</v>
      </c>
      <c r="E2282" s="39">
        <v>0.66400000000000003</v>
      </c>
      <c r="F2282" s="39">
        <v>1</v>
      </c>
      <c r="G2282" s="126">
        <v>0.66</v>
      </c>
      <c r="H2282" s="38">
        <v>0.995</v>
      </c>
      <c r="I2282" s="38">
        <v>0.90500000000000003</v>
      </c>
      <c r="J2282" s="41">
        <v>1</v>
      </c>
      <c r="K2282" s="41">
        <v>1</v>
      </c>
      <c r="L2282" s="41"/>
      <c r="M2282" s="37">
        <v>79014</v>
      </c>
      <c r="N2282" s="125" t="s">
        <v>301</v>
      </c>
    </row>
    <row r="2283" spans="1:14" x14ac:dyDescent="0.4">
      <c r="A2283" s="40" t="str">
        <f t="shared" si="35"/>
        <v>79014 WHEELER</v>
      </c>
      <c r="B2283" s="38">
        <v>0.57999999999999996</v>
      </c>
      <c r="C2283" s="38">
        <v>0.57999999999999996</v>
      </c>
      <c r="D2283" s="39">
        <v>0.68799999999999994</v>
      </c>
      <c r="E2283" s="39">
        <v>0.66400000000000003</v>
      </c>
      <c r="F2283" s="39">
        <v>1</v>
      </c>
      <c r="G2283" s="126">
        <v>0.70799999999999996</v>
      </c>
      <c r="H2283" s="38">
        <v>1.05</v>
      </c>
      <c r="I2283" s="38">
        <v>0.95499999999999996</v>
      </c>
      <c r="J2283" s="41">
        <v>1</v>
      </c>
      <c r="K2283" s="41">
        <v>1</v>
      </c>
      <c r="L2283" s="41"/>
      <c r="M2283" s="37">
        <v>79014</v>
      </c>
      <c r="N2283" s="125" t="s">
        <v>306</v>
      </c>
    </row>
    <row r="2284" spans="1:14" x14ac:dyDescent="0.4">
      <c r="A2284" s="40" t="str">
        <f t="shared" si="35"/>
        <v>79015 DEAF SMITH</v>
      </c>
      <c r="B2284" s="38">
        <v>0.53</v>
      </c>
      <c r="C2284" s="38">
        <v>0.53</v>
      </c>
      <c r="D2284" s="39">
        <v>0.68799999999999994</v>
      </c>
      <c r="E2284" s="39">
        <v>0.66400000000000003</v>
      </c>
      <c r="F2284" s="39">
        <v>1</v>
      </c>
      <c r="G2284" s="126">
        <v>0.72199999999999998</v>
      </c>
      <c r="H2284" s="38">
        <v>0.94499999999999995</v>
      </c>
      <c r="I2284" s="38">
        <v>0.86</v>
      </c>
      <c r="J2284" s="41">
        <v>1</v>
      </c>
      <c r="K2284" s="41">
        <v>1</v>
      </c>
      <c r="L2284" s="41"/>
      <c r="M2284" s="37">
        <v>79015</v>
      </c>
      <c r="N2284" s="125" t="s">
        <v>299</v>
      </c>
    </row>
    <row r="2285" spans="1:14" x14ac:dyDescent="0.4">
      <c r="A2285" s="40" t="str">
        <f t="shared" si="35"/>
        <v>79015 RANDALL</v>
      </c>
      <c r="B2285" s="38">
        <v>0.625</v>
      </c>
      <c r="C2285" s="38">
        <v>0.625</v>
      </c>
      <c r="D2285" s="39">
        <v>0.68799999999999994</v>
      </c>
      <c r="E2285" s="39">
        <v>0.70299999999999996</v>
      </c>
      <c r="F2285" s="39">
        <v>1</v>
      </c>
      <c r="G2285" s="126">
        <v>0.75700000000000001</v>
      </c>
      <c r="H2285" s="38">
        <v>1.1499999999999999</v>
      </c>
      <c r="I2285" s="38">
        <v>1.0449999999999999</v>
      </c>
      <c r="J2285" s="41">
        <v>1</v>
      </c>
      <c r="K2285" s="41">
        <v>1</v>
      </c>
      <c r="L2285" s="41"/>
      <c r="M2285" s="37">
        <v>79015</v>
      </c>
      <c r="N2285" s="125" t="s">
        <v>307</v>
      </c>
    </row>
    <row r="2286" spans="1:14" x14ac:dyDescent="0.4">
      <c r="A2286" s="40" t="str">
        <f t="shared" si="35"/>
        <v>79016 RANDALL</v>
      </c>
      <c r="B2286" s="38">
        <v>0.625</v>
      </c>
      <c r="C2286" s="38">
        <v>0.625</v>
      </c>
      <c r="D2286" s="39">
        <v>0.68799999999999994</v>
      </c>
      <c r="E2286" s="39">
        <v>0.70299999999999996</v>
      </c>
      <c r="F2286" s="39">
        <v>1</v>
      </c>
      <c r="G2286" s="126">
        <v>0.75700000000000001</v>
      </c>
      <c r="H2286" s="38">
        <v>1.1499999999999999</v>
      </c>
      <c r="I2286" s="38">
        <v>1.0449999999999999</v>
      </c>
      <c r="J2286" s="41">
        <v>1</v>
      </c>
      <c r="K2286" s="41">
        <v>1</v>
      </c>
      <c r="L2286" s="41"/>
      <c r="M2286" s="37">
        <v>79016</v>
      </c>
      <c r="N2286" s="125" t="s">
        <v>307</v>
      </c>
    </row>
    <row r="2287" spans="1:14" x14ac:dyDescent="0.4">
      <c r="A2287" s="40" t="str">
        <f t="shared" si="35"/>
        <v>79018 HARTLEY</v>
      </c>
      <c r="B2287" s="38">
        <v>0.6</v>
      </c>
      <c r="C2287" s="38">
        <v>0.6</v>
      </c>
      <c r="D2287" s="39">
        <v>0.68799999999999994</v>
      </c>
      <c r="E2287" s="39">
        <v>0.66700000000000004</v>
      </c>
      <c r="F2287" s="39">
        <v>1</v>
      </c>
      <c r="G2287" s="126">
        <v>0.65800000000000003</v>
      </c>
      <c r="H2287" s="38">
        <v>1.01</v>
      </c>
      <c r="I2287" s="38">
        <v>0.92</v>
      </c>
      <c r="J2287" s="41">
        <v>1</v>
      </c>
      <c r="K2287" s="41">
        <v>1</v>
      </c>
      <c r="L2287" s="41"/>
      <c r="M2287" s="37">
        <v>79018</v>
      </c>
      <c r="N2287" s="125" t="s">
        <v>308</v>
      </c>
    </row>
    <row r="2288" spans="1:14" x14ac:dyDescent="0.4">
      <c r="A2288" s="40" t="str">
        <f t="shared" si="35"/>
        <v>79018 MOORE</v>
      </c>
      <c r="B2288" s="38">
        <v>0.64</v>
      </c>
      <c r="C2288" s="38">
        <v>0.64</v>
      </c>
      <c r="D2288" s="39">
        <v>0.68799999999999994</v>
      </c>
      <c r="E2288" s="39">
        <v>0.66400000000000003</v>
      </c>
      <c r="F2288" s="39">
        <v>1</v>
      </c>
      <c r="G2288" s="126">
        <v>0.75700000000000001</v>
      </c>
      <c r="H2288" s="38">
        <v>1.0049999999999999</v>
      </c>
      <c r="I2288" s="38">
        <v>0.91500000000000004</v>
      </c>
      <c r="J2288" s="41">
        <v>1</v>
      </c>
      <c r="K2288" s="41">
        <v>1</v>
      </c>
      <c r="L2288" s="41"/>
      <c r="M2288" s="37">
        <v>79018</v>
      </c>
      <c r="N2288" s="125" t="s">
        <v>309</v>
      </c>
    </row>
    <row r="2289" spans="1:14" x14ac:dyDescent="0.4">
      <c r="A2289" s="40" t="str">
        <f t="shared" si="35"/>
        <v>79019 ARMSTRONG</v>
      </c>
      <c r="B2289" s="38">
        <v>0.625</v>
      </c>
      <c r="C2289" s="38">
        <v>0.625</v>
      </c>
      <c r="D2289" s="39">
        <v>0.68799999999999994</v>
      </c>
      <c r="E2289" s="39">
        <v>0.64400000000000002</v>
      </c>
      <c r="F2289" s="39">
        <v>0.7</v>
      </c>
      <c r="G2289" s="126">
        <v>0.72</v>
      </c>
      <c r="H2289" s="38">
        <v>1.03</v>
      </c>
      <c r="I2289" s="38">
        <v>0.93500000000000005</v>
      </c>
      <c r="J2289" s="41">
        <v>1</v>
      </c>
      <c r="K2289" s="41">
        <v>1</v>
      </c>
      <c r="L2289" s="41"/>
      <c r="M2289" s="37">
        <v>79019</v>
      </c>
      <c r="N2289" s="125" t="s">
        <v>310</v>
      </c>
    </row>
    <row r="2290" spans="1:14" x14ac:dyDescent="0.4">
      <c r="A2290" s="40" t="str">
        <f t="shared" si="35"/>
        <v>79019 RANDALL</v>
      </c>
      <c r="B2290" s="38">
        <v>0.625</v>
      </c>
      <c r="C2290" s="38">
        <v>0.625</v>
      </c>
      <c r="D2290" s="39">
        <v>0.68799999999999994</v>
      </c>
      <c r="E2290" s="39">
        <v>0.70299999999999996</v>
      </c>
      <c r="F2290" s="39">
        <v>1</v>
      </c>
      <c r="G2290" s="126">
        <v>0.75700000000000001</v>
      </c>
      <c r="H2290" s="38">
        <v>1.1499999999999999</v>
      </c>
      <c r="I2290" s="38">
        <v>1.0449999999999999</v>
      </c>
      <c r="J2290" s="41">
        <v>1</v>
      </c>
      <c r="K2290" s="41">
        <v>1</v>
      </c>
      <c r="L2290" s="41"/>
      <c r="M2290" s="37">
        <v>79019</v>
      </c>
      <c r="N2290" s="125" t="s">
        <v>307</v>
      </c>
    </row>
    <row r="2291" spans="1:14" x14ac:dyDescent="0.4">
      <c r="A2291" s="40" t="str">
        <f t="shared" si="35"/>
        <v>79022 DALLAM</v>
      </c>
      <c r="B2291" s="38">
        <v>0.53</v>
      </c>
      <c r="C2291" s="38">
        <v>0.53</v>
      </c>
      <c r="D2291" s="39">
        <v>0.68799999999999994</v>
      </c>
      <c r="E2291" s="39">
        <v>0.66400000000000003</v>
      </c>
      <c r="F2291" s="39">
        <v>1</v>
      </c>
      <c r="G2291" s="126">
        <v>0.72199999999999998</v>
      </c>
      <c r="H2291" s="38">
        <v>0.94499999999999995</v>
      </c>
      <c r="I2291" s="38">
        <v>0.86</v>
      </c>
      <c r="J2291" s="41">
        <v>1</v>
      </c>
      <c r="K2291" s="41">
        <v>1</v>
      </c>
      <c r="L2291" s="41"/>
      <c r="M2291" s="37">
        <v>79022</v>
      </c>
      <c r="N2291" s="125" t="s">
        <v>311</v>
      </c>
    </row>
    <row r="2292" spans="1:14" x14ac:dyDescent="0.4">
      <c r="A2292" s="40" t="str">
        <f t="shared" si="35"/>
        <v>79022 HARTLEY</v>
      </c>
      <c r="B2292" s="38">
        <v>0.6</v>
      </c>
      <c r="C2292" s="38">
        <v>0.6</v>
      </c>
      <c r="D2292" s="39">
        <v>0.68799999999999994</v>
      </c>
      <c r="E2292" s="39">
        <v>0.66700000000000004</v>
      </c>
      <c r="F2292" s="39">
        <v>1</v>
      </c>
      <c r="G2292" s="126">
        <v>0.65800000000000003</v>
      </c>
      <c r="H2292" s="38">
        <v>1.01</v>
      </c>
      <c r="I2292" s="38">
        <v>0.92</v>
      </c>
      <c r="J2292" s="41">
        <v>1</v>
      </c>
      <c r="K2292" s="41">
        <v>1</v>
      </c>
      <c r="L2292" s="41"/>
      <c r="M2292" s="37">
        <v>79022</v>
      </c>
      <c r="N2292" s="125" t="s">
        <v>308</v>
      </c>
    </row>
    <row r="2293" spans="1:14" x14ac:dyDescent="0.4">
      <c r="A2293" s="40" t="str">
        <f t="shared" si="35"/>
        <v>79022 MOORE</v>
      </c>
      <c r="B2293" s="38">
        <v>0.64</v>
      </c>
      <c r="C2293" s="38">
        <v>0.64</v>
      </c>
      <c r="D2293" s="39">
        <v>0.68799999999999994</v>
      </c>
      <c r="E2293" s="39">
        <v>0.66400000000000003</v>
      </c>
      <c r="F2293" s="39">
        <v>1</v>
      </c>
      <c r="G2293" s="126">
        <v>0.75700000000000001</v>
      </c>
      <c r="H2293" s="38">
        <v>1.0049999999999999</v>
      </c>
      <c r="I2293" s="38">
        <v>0.91500000000000004</v>
      </c>
      <c r="J2293" s="41">
        <v>1</v>
      </c>
      <c r="K2293" s="41">
        <v>1</v>
      </c>
      <c r="L2293" s="41"/>
      <c r="M2293" s="37">
        <v>79022</v>
      </c>
      <c r="N2293" s="125" t="s">
        <v>309</v>
      </c>
    </row>
    <row r="2294" spans="1:14" x14ac:dyDescent="0.4">
      <c r="A2294" s="40" t="str">
        <f t="shared" si="35"/>
        <v>79022 OLDHAM</v>
      </c>
      <c r="B2294" s="38">
        <v>0.625</v>
      </c>
      <c r="C2294" s="38">
        <v>0.625</v>
      </c>
      <c r="D2294" s="39">
        <v>0.68799999999999994</v>
      </c>
      <c r="E2294" s="39">
        <v>0.66400000000000003</v>
      </c>
      <c r="F2294" s="39">
        <v>1</v>
      </c>
      <c r="G2294" s="126">
        <v>0.65800000000000003</v>
      </c>
      <c r="H2294" s="38">
        <v>0.995</v>
      </c>
      <c r="I2294" s="38">
        <v>0.90500000000000003</v>
      </c>
      <c r="J2294" s="41">
        <v>1</v>
      </c>
      <c r="K2294" s="41">
        <v>1</v>
      </c>
      <c r="L2294" s="41"/>
      <c r="M2294" s="37">
        <v>79022</v>
      </c>
      <c r="N2294" s="125" t="s">
        <v>300</v>
      </c>
    </row>
    <row r="2295" spans="1:14" x14ac:dyDescent="0.4">
      <c r="A2295" s="40" t="str">
        <f t="shared" si="35"/>
        <v>79022 SHERMAN</v>
      </c>
      <c r="B2295" s="38">
        <v>0.59</v>
      </c>
      <c r="C2295" s="38">
        <v>0.59</v>
      </c>
      <c r="D2295" s="39">
        <v>0.68799999999999994</v>
      </c>
      <c r="E2295" s="39">
        <v>0.66400000000000003</v>
      </c>
      <c r="F2295" s="39">
        <v>1</v>
      </c>
      <c r="G2295" s="126">
        <v>0.65800000000000003</v>
      </c>
      <c r="H2295" s="38">
        <v>1.0549999999999999</v>
      </c>
      <c r="I2295" s="38">
        <v>0.96</v>
      </c>
      <c r="J2295" s="41">
        <v>1</v>
      </c>
      <c r="K2295" s="41">
        <v>1</v>
      </c>
      <c r="L2295" s="41"/>
      <c r="M2295" s="37">
        <v>79022</v>
      </c>
      <c r="N2295" s="125" t="s">
        <v>312</v>
      </c>
    </row>
    <row r="2296" spans="1:14" x14ac:dyDescent="0.4">
      <c r="A2296" s="40" t="str">
        <f t="shared" si="35"/>
        <v>79027 CASTRO</v>
      </c>
      <c r="B2296" s="38">
        <v>0.53</v>
      </c>
      <c r="C2296" s="38">
        <v>0.53</v>
      </c>
      <c r="D2296" s="39">
        <v>0.68799999999999994</v>
      </c>
      <c r="E2296" s="39">
        <v>0.66400000000000003</v>
      </c>
      <c r="F2296" s="39">
        <v>1</v>
      </c>
      <c r="G2296" s="126">
        <v>0.72199999999999998</v>
      </c>
      <c r="H2296" s="38">
        <v>0.94499999999999995</v>
      </c>
      <c r="I2296" s="38">
        <v>0.86</v>
      </c>
      <c r="J2296" s="41">
        <v>1</v>
      </c>
      <c r="K2296" s="41">
        <v>1</v>
      </c>
      <c r="L2296" s="41"/>
      <c r="M2296" s="37">
        <v>79027</v>
      </c>
      <c r="N2296" s="125" t="s">
        <v>313</v>
      </c>
    </row>
    <row r="2297" spans="1:14" x14ac:dyDescent="0.4">
      <c r="A2297" s="40" t="str">
        <f t="shared" si="35"/>
        <v>79027 DEAF SMITH</v>
      </c>
      <c r="B2297" s="38">
        <v>0.53</v>
      </c>
      <c r="C2297" s="38">
        <v>0.53</v>
      </c>
      <c r="D2297" s="39">
        <v>0.68799999999999994</v>
      </c>
      <c r="E2297" s="39">
        <v>0.66400000000000003</v>
      </c>
      <c r="F2297" s="39">
        <v>1</v>
      </c>
      <c r="G2297" s="126">
        <v>0.72199999999999998</v>
      </c>
      <c r="H2297" s="38">
        <v>0.94499999999999995</v>
      </c>
      <c r="I2297" s="38">
        <v>0.86</v>
      </c>
      <c r="J2297" s="41">
        <v>1</v>
      </c>
      <c r="K2297" s="41">
        <v>1</v>
      </c>
      <c r="L2297" s="41"/>
      <c r="M2297" s="37">
        <v>79027</v>
      </c>
      <c r="N2297" s="125" t="s">
        <v>299</v>
      </c>
    </row>
    <row r="2298" spans="1:14" x14ac:dyDescent="0.4">
      <c r="A2298" s="40" t="str">
        <f t="shared" si="35"/>
        <v>79027 LAMB</v>
      </c>
      <c r="B2298" s="38">
        <v>0.70499999999999996</v>
      </c>
      <c r="C2298" s="38">
        <v>0.70499999999999996</v>
      </c>
      <c r="D2298" s="39">
        <v>0.68799999999999994</v>
      </c>
      <c r="E2298" s="39">
        <v>0.66400000000000003</v>
      </c>
      <c r="F2298" s="39">
        <v>1</v>
      </c>
      <c r="G2298" s="126">
        <v>0.72199999999999998</v>
      </c>
      <c r="H2298" s="38">
        <v>1</v>
      </c>
      <c r="I2298" s="38">
        <v>0.91</v>
      </c>
      <c r="J2298" s="41">
        <v>1</v>
      </c>
      <c r="K2298" s="41">
        <v>1</v>
      </c>
      <c r="L2298" s="41"/>
      <c r="M2298" s="37">
        <v>79027</v>
      </c>
      <c r="N2298" s="125" t="s">
        <v>314</v>
      </c>
    </row>
    <row r="2299" spans="1:14" x14ac:dyDescent="0.4">
      <c r="A2299" s="40" t="str">
        <f t="shared" si="35"/>
        <v>79029 MOORE</v>
      </c>
      <c r="B2299" s="38">
        <v>0.64</v>
      </c>
      <c r="C2299" s="38">
        <v>0.64</v>
      </c>
      <c r="D2299" s="39">
        <v>0.68799999999999994</v>
      </c>
      <c r="E2299" s="39">
        <v>0.66400000000000003</v>
      </c>
      <c r="F2299" s="39">
        <v>1</v>
      </c>
      <c r="G2299" s="126">
        <v>0.75700000000000001</v>
      </c>
      <c r="H2299" s="38">
        <v>1.0049999999999999</v>
      </c>
      <c r="I2299" s="38">
        <v>0.91500000000000004</v>
      </c>
      <c r="J2299" s="41">
        <v>1</v>
      </c>
      <c r="K2299" s="41">
        <v>1</v>
      </c>
      <c r="L2299" s="41"/>
      <c r="M2299" s="37">
        <v>79029</v>
      </c>
      <c r="N2299" s="125" t="s">
        <v>309</v>
      </c>
    </row>
    <row r="2300" spans="1:14" x14ac:dyDescent="0.4">
      <c r="A2300" s="40" t="str">
        <f t="shared" si="35"/>
        <v>79031 BAILEY</v>
      </c>
      <c r="B2300" s="38">
        <v>0.53</v>
      </c>
      <c r="C2300" s="38">
        <v>0.53</v>
      </c>
      <c r="D2300" s="39">
        <v>0.68799999999999994</v>
      </c>
      <c r="E2300" s="39">
        <v>0.66400000000000003</v>
      </c>
      <c r="F2300" s="39">
        <v>1</v>
      </c>
      <c r="G2300" s="126">
        <v>0.72199999999999998</v>
      </c>
      <c r="H2300" s="38">
        <v>0.94499999999999995</v>
      </c>
      <c r="I2300" s="38">
        <v>0.86</v>
      </c>
      <c r="J2300" s="41">
        <v>1</v>
      </c>
      <c r="K2300" s="41">
        <v>1</v>
      </c>
      <c r="L2300" s="41"/>
      <c r="M2300" s="37">
        <v>79031</v>
      </c>
      <c r="N2300" s="125" t="s">
        <v>315</v>
      </c>
    </row>
    <row r="2301" spans="1:14" x14ac:dyDescent="0.4">
      <c r="A2301" s="40" t="str">
        <f t="shared" si="35"/>
        <v>79031 CASTRO</v>
      </c>
      <c r="B2301" s="38">
        <v>0.53</v>
      </c>
      <c r="C2301" s="38">
        <v>0.53</v>
      </c>
      <c r="D2301" s="39">
        <v>0.68799999999999994</v>
      </c>
      <c r="E2301" s="39">
        <v>0.66400000000000003</v>
      </c>
      <c r="F2301" s="39">
        <v>1</v>
      </c>
      <c r="G2301" s="126">
        <v>0.72199999999999998</v>
      </c>
      <c r="H2301" s="38">
        <v>0.94499999999999995</v>
      </c>
      <c r="I2301" s="38">
        <v>0.86</v>
      </c>
      <c r="J2301" s="41">
        <v>1</v>
      </c>
      <c r="K2301" s="41">
        <v>1</v>
      </c>
      <c r="L2301" s="41"/>
      <c r="M2301" s="37">
        <v>79031</v>
      </c>
      <c r="N2301" s="125" t="s">
        <v>313</v>
      </c>
    </row>
    <row r="2302" spans="1:14" x14ac:dyDescent="0.4">
      <c r="A2302" s="40" t="str">
        <f t="shared" si="35"/>
        <v>79031 LAMB</v>
      </c>
      <c r="B2302" s="38">
        <v>0.70499999999999996</v>
      </c>
      <c r="C2302" s="38">
        <v>0.70499999999999996</v>
      </c>
      <c r="D2302" s="39">
        <v>0.68799999999999994</v>
      </c>
      <c r="E2302" s="39">
        <v>0.66400000000000003</v>
      </c>
      <c r="F2302" s="39">
        <v>1</v>
      </c>
      <c r="G2302" s="126">
        <v>0.72199999999999998</v>
      </c>
      <c r="H2302" s="38">
        <v>1</v>
      </c>
      <c r="I2302" s="38">
        <v>0.91</v>
      </c>
      <c r="J2302" s="41">
        <v>1</v>
      </c>
      <c r="K2302" s="41">
        <v>1</v>
      </c>
      <c r="L2302" s="41"/>
      <c r="M2302" s="37">
        <v>79031</v>
      </c>
      <c r="N2302" s="125" t="s">
        <v>314</v>
      </c>
    </row>
    <row r="2303" spans="1:14" x14ac:dyDescent="0.4">
      <c r="A2303" s="40" t="str">
        <f t="shared" si="35"/>
        <v>79034 LIPSCOMB</v>
      </c>
      <c r="B2303" s="38">
        <v>0.6</v>
      </c>
      <c r="C2303" s="38">
        <v>0.6</v>
      </c>
      <c r="D2303" s="39">
        <v>0.68799999999999994</v>
      </c>
      <c r="E2303" s="39">
        <v>0.66400000000000003</v>
      </c>
      <c r="F2303" s="39">
        <v>1</v>
      </c>
      <c r="G2303" s="126">
        <v>0.66</v>
      </c>
      <c r="H2303" s="38">
        <v>0.995</v>
      </c>
      <c r="I2303" s="38">
        <v>0.90500000000000003</v>
      </c>
      <c r="J2303" s="41">
        <v>1</v>
      </c>
      <c r="K2303" s="41">
        <v>1</v>
      </c>
      <c r="L2303" s="41"/>
      <c r="M2303" s="37">
        <v>79034</v>
      </c>
      <c r="N2303" s="125" t="s">
        <v>301</v>
      </c>
    </row>
    <row r="2304" spans="1:14" x14ac:dyDescent="0.4">
      <c r="A2304" s="40" t="str">
        <f t="shared" si="35"/>
        <v>79035 CASTRO</v>
      </c>
      <c r="B2304" s="38">
        <v>0.53</v>
      </c>
      <c r="C2304" s="38">
        <v>0.53</v>
      </c>
      <c r="D2304" s="39">
        <v>0.68799999999999994</v>
      </c>
      <c r="E2304" s="39">
        <v>0.66400000000000003</v>
      </c>
      <c r="F2304" s="39">
        <v>1</v>
      </c>
      <c r="G2304" s="126">
        <v>0.72199999999999998</v>
      </c>
      <c r="H2304" s="38">
        <v>0.94499999999999995</v>
      </c>
      <c r="I2304" s="38">
        <v>0.86</v>
      </c>
      <c r="J2304" s="41">
        <v>1</v>
      </c>
      <c r="K2304" s="41">
        <v>1</v>
      </c>
      <c r="L2304" s="41"/>
      <c r="M2304" s="37">
        <v>79035</v>
      </c>
      <c r="N2304" s="125" t="s">
        <v>313</v>
      </c>
    </row>
    <row r="2305" spans="1:14" x14ac:dyDescent="0.4">
      <c r="A2305" s="40" t="str">
        <f t="shared" si="35"/>
        <v>79035 DEAF SMITH</v>
      </c>
      <c r="B2305" s="38">
        <v>0.53</v>
      </c>
      <c r="C2305" s="38">
        <v>0.53</v>
      </c>
      <c r="D2305" s="39">
        <v>0.68799999999999994</v>
      </c>
      <c r="E2305" s="39">
        <v>0.66400000000000003</v>
      </c>
      <c r="F2305" s="39">
        <v>1</v>
      </c>
      <c r="G2305" s="126">
        <v>0.72199999999999998</v>
      </c>
      <c r="H2305" s="38">
        <v>0.94499999999999995</v>
      </c>
      <c r="I2305" s="38">
        <v>0.86</v>
      </c>
      <c r="J2305" s="41">
        <v>1</v>
      </c>
      <c r="K2305" s="41">
        <v>1</v>
      </c>
      <c r="L2305" s="41"/>
      <c r="M2305" s="37">
        <v>79035</v>
      </c>
      <c r="N2305" s="125" t="s">
        <v>299</v>
      </c>
    </row>
    <row r="2306" spans="1:14" x14ac:dyDescent="0.4">
      <c r="A2306" s="40" t="str">
        <f t="shared" si="35"/>
        <v>79035 PARMER</v>
      </c>
      <c r="B2306" s="38">
        <v>0.85</v>
      </c>
      <c r="C2306" s="38">
        <v>0.85</v>
      </c>
      <c r="D2306" s="39">
        <v>0.68799999999999994</v>
      </c>
      <c r="E2306" s="39">
        <v>0.66400000000000003</v>
      </c>
      <c r="F2306" s="39">
        <v>0.7</v>
      </c>
      <c r="G2306" s="126">
        <v>0.79</v>
      </c>
      <c r="H2306" s="38">
        <v>0.89500000000000002</v>
      </c>
      <c r="I2306" s="38">
        <v>0.89500000000000002</v>
      </c>
      <c r="J2306" s="41">
        <v>1</v>
      </c>
      <c r="K2306" s="41">
        <v>1</v>
      </c>
      <c r="L2306" s="41"/>
      <c r="M2306" s="37">
        <v>79035</v>
      </c>
      <c r="N2306" s="125" t="s">
        <v>304</v>
      </c>
    </row>
    <row r="2307" spans="1:14" x14ac:dyDescent="0.4">
      <c r="A2307" s="40" t="str">
        <f t="shared" si="35"/>
        <v>79036 CARSON</v>
      </c>
      <c r="B2307" s="38">
        <v>0.59499999999999997</v>
      </c>
      <c r="C2307" s="38">
        <v>0.59499999999999997</v>
      </c>
      <c r="D2307" s="39">
        <v>0.68799999999999994</v>
      </c>
      <c r="E2307" s="39">
        <v>0.66400000000000003</v>
      </c>
      <c r="F2307" s="39">
        <v>1</v>
      </c>
      <c r="G2307" s="126">
        <v>0.72199999999999998</v>
      </c>
      <c r="H2307" s="38">
        <v>1.0349999999999999</v>
      </c>
      <c r="I2307" s="38">
        <v>0.94</v>
      </c>
      <c r="J2307" s="41">
        <v>1</v>
      </c>
      <c r="K2307" s="41">
        <v>1</v>
      </c>
      <c r="L2307" s="41"/>
      <c r="M2307" s="37">
        <v>79036</v>
      </c>
      <c r="N2307" s="125" t="s">
        <v>316</v>
      </c>
    </row>
    <row r="2308" spans="1:14" x14ac:dyDescent="0.4">
      <c r="A2308" s="40" t="str">
        <f t="shared" si="35"/>
        <v>79036 HUTCHINSON</v>
      </c>
      <c r="B2308" s="38">
        <v>0.64</v>
      </c>
      <c r="C2308" s="38">
        <v>0.64</v>
      </c>
      <c r="D2308" s="39">
        <v>0.68799999999999994</v>
      </c>
      <c r="E2308" s="39">
        <v>0.66400000000000003</v>
      </c>
      <c r="F2308" s="39">
        <v>1</v>
      </c>
      <c r="G2308" s="126">
        <v>0.75700000000000001</v>
      </c>
      <c r="H2308" s="38">
        <v>0.99</v>
      </c>
      <c r="I2308" s="38">
        <v>0.9</v>
      </c>
      <c r="J2308" s="41">
        <v>1</v>
      </c>
      <c r="K2308" s="41">
        <v>1</v>
      </c>
      <c r="L2308" s="41"/>
      <c r="M2308" s="37">
        <v>79036</v>
      </c>
      <c r="N2308" s="125" t="s">
        <v>303</v>
      </c>
    </row>
    <row r="2309" spans="1:14" x14ac:dyDescent="0.4">
      <c r="A2309" s="40" t="str">
        <f t="shared" si="35"/>
        <v>79036 MOORE</v>
      </c>
      <c r="B2309" s="38">
        <v>0.64</v>
      </c>
      <c r="C2309" s="38">
        <v>0.64</v>
      </c>
      <c r="D2309" s="39">
        <v>0.68799999999999994</v>
      </c>
      <c r="E2309" s="39">
        <v>0.66400000000000003</v>
      </c>
      <c r="F2309" s="39">
        <v>1</v>
      </c>
      <c r="G2309" s="126">
        <v>0.75700000000000001</v>
      </c>
      <c r="H2309" s="38">
        <v>1.0049999999999999</v>
      </c>
      <c r="I2309" s="38">
        <v>0.91500000000000004</v>
      </c>
      <c r="J2309" s="41">
        <v>1</v>
      </c>
      <c r="K2309" s="41">
        <v>1</v>
      </c>
      <c r="L2309" s="41"/>
      <c r="M2309" s="37">
        <v>79036</v>
      </c>
      <c r="N2309" s="125" t="s">
        <v>309</v>
      </c>
    </row>
    <row r="2310" spans="1:14" x14ac:dyDescent="0.4">
      <c r="A2310" s="40" t="str">
        <f t="shared" si="35"/>
        <v>79039 ARMSTRONG</v>
      </c>
      <c r="B2310" s="38">
        <v>0.625</v>
      </c>
      <c r="C2310" s="38">
        <v>0.625</v>
      </c>
      <c r="D2310" s="39">
        <v>0.68799999999999994</v>
      </c>
      <c r="E2310" s="39">
        <v>0.64400000000000002</v>
      </c>
      <c r="F2310" s="39">
        <v>0.7</v>
      </c>
      <c r="G2310" s="126">
        <v>0.72</v>
      </c>
      <c r="H2310" s="38">
        <v>1.03</v>
      </c>
      <c r="I2310" s="38">
        <v>0.93500000000000005</v>
      </c>
      <c r="J2310" s="41">
        <v>1</v>
      </c>
      <c r="K2310" s="41">
        <v>1</v>
      </c>
      <c r="L2310" s="41"/>
      <c r="M2310" s="37">
        <v>79039</v>
      </c>
      <c r="N2310" s="125" t="s">
        <v>310</v>
      </c>
    </row>
    <row r="2311" spans="1:14" x14ac:dyDescent="0.4">
      <c r="A2311" s="40" t="str">
        <f t="shared" si="35"/>
        <v>79039 CARSON</v>
      </c>
      <c r="B2311" s="38">
        <v>0.59499999999999997</v>
      </c>
      <c r="C2311" s="38">
        <v>0.59499999999999997</v>
      </c>
      <c r="D2311" s="39">
        <v>0.68799999999999994</v>
      </c>
      <c r="E2311" s="39">
        <v>0.66400000000000003</v>
      </c>
      <c r="F2311" s="39">
        <v>1</v>
      </c>
      <c r="G2311" s="126">
        <v>0.72199999999999998</v>
      </c>
      <c r="H2311" s="38">
        <v>1.0349999999999999</v>
      </c>
      <c r="I2311" s="38">
        <v>0.94</v>
      </c>
      <c r="J2311" s="41">
        <v>1</v>
      </c>
      <c r="K2311" s="41">
        <v>1</v>
      </c>
      <c r="L2311" s="41"/>
      <c r="M2311" s="37">
        <v>79039</v>
      </c>
      <c r="N2311" s="125" t="s">
        <v>316</v>
      </c>
    </row>
    <row r="2312" spans="1:14" x14ac:dyDescent="0.4">
      <c r="A2312" s="40" t="str">
        <f t="shared" ref="A2312:A2375" si="36">M2312&amp;" "&amp;N2312</f>
        <v>79039 DONLEY</v>
      </c>
      <c r="B2312" s="38">
        <v>0.56999999999999995</v>
      </c>
      <c r="C2312" s="38">
        <v>0.56999999999999995</v>
      </c>
      <c r="D2312" s="39">
        <v>0.68799999999999994</v>
      </c>
      <c r="E2312" s="39">
        <v>0.66400000000000003</v>
      </c>
      <c r="F2312" s="39">
        <v>1</v>
      </c>
      <c r="G2312" s="126">
        <v>0.65800000000000003</v>
      </c>
      <c r="H2312" s="38">
        <v>1.0349999999999999</v>
      </c>
      <c r="I2312" s="38">
        <v>0.94</v>
      </c>
      <c r="J2312" s="41">
        <v>1</v>
      </c>
      <c r="K2312" s="41">
        <v>1</v>
      </c>
      <c r="L2312" s="41"/>
      <c r="M2312" s="37">
        <v>79039</v>
      </c>
      <c r="N2312" s="125" t="s">
        <v>317</v>
      </c>
    </row>
    <row r="2313" spans="1:14" x14ac:dyDescent="0.4">
      <c r="A2313" s="40" t="str">
        <f t="shared" si="36"/>
        <v>79039 GRAY</v>
      </c>
      <c r="B2313" s="38">
        <v>0.6</v>
      </c>
      <c r="C2313" s="38">
        <v>0.6</v>
      </c>
      <c r="D2313" s="39">
        <v>0.68799999999999994</v>
      </c>
      <c r="E2313" s="39">
        <v>0.66400000000000003</v>
      </c>
      <c r="F2313" s="39">
        <v>1</v>
      </c>
      <c r="G2313" s="126">
        <v>0.75700000000000001</v>
      </c>
      <c r="H2313" s="38">
        <v>1.0149999999999999</v>
      </c>
      <c r="I2313" s="38">
        <v>0.92500000000000004</v>
      </c>
      <c r="J2313" s="41">
        <v>1</v>
      </c>
      <c r="K2313" s="41">
        <v>1</v>
      </c>
      <c r="L2313" s="41"/>
      <c r="M2313" s="37">
        <v>79039</v>
      </c>
      <c r="N2313" s="125" t="s">
        <v>318</v>
      </c>
    </row>
    <row r="2314" spans="1:14" x14ac:dyDescent="0.4">
      <c r="A2314" s="40" t="str">
        <f t="shared" si="36"/>
        <v>79040 HANSFORD</v>
      </c>
      <c r="B2314" s="38">
        <v>0.59</v>
      </c>
      <c r="C2314" s="38">
        <v>0.59</v>
      </c>
      <c r="D2314" s="39">
        <v>0.68799999999999994</v>
      </c>
      <c r="E2314" s="39">
        <v>0.66400000000000003</v>
      </c>
      <c r="F2314" s="39">
        <v>1</v>
      </c>
      <c r="G2314" s="126">
        <v>0.72299999999999998</v>
      </c>
      <c r="H2314" s="38">
        <v>1.02</v>
      </c>
      <c r="I2314" s="38">
        <v>0.92500000000000004</v>
      </c>
      <c r="J2314" s="41">
        <v>1</v>
      </c>
      <c r="K2314" s="41">
        <v>1</v>
      </c>
      <c r="L2314" s="41"/>
      <c r="M2314" s="37">
        <v>79040</v>
      </c>
      <c r="N2314" s="125" t="s">
        <v>319</v>
      </c>
    </row>
    <row r="2315" spans="1:14" x14ac:dyDescent="0.4">
      <c r="A2315" s="40" t="str">
        <f t="shared" si="36"/>
        <v>79040 SHERMAN</v>
      </c>
      <c r="B2315" s="38">
        <v>0.59</v>
      </c>
      <c r="C2315" s="38">
        <v>0.59</v>
      </c>
      <c r="D2315" s="39">
        <v>0.68799999999999994</v>
      </c>
      <c r="E2315" s="39">
        <v>0.66400000000000003</v>
      </c>
      <c r="F2315" s="39">
        <v>1</v>
      </c>
      <c r="G2315" s="126">
        <v>0.65800000000000003</v>
      </c>
      <c r="H2315" s="38">
        <v>1.0549999999999999</v>
      </c>
      <c r="I2315" s="38">
        <v>0.96</v>
      </c>
      <c r="J2315" s="41">
        <v>1</v>
      </c>
      <c r="K2315" s="41">
        <v>1</v>
      </c>
      <c r="L2315" s="41"/>
      <c r="M2315" s="37">
        <v>79040</v>
      </c>
      <c r="N2315" s="125" t="s">
        <v>312</v>
      </c>
    </row>
    <row r="2316" spans="1:14" x14ac:dyDescent="0.4">
      <c r="A2316" s="40" t="str">
        <f t="shared" si="36"/>
        <v>79041 HALE</v>
      </c>
      <c r="B2316" s="38">
        <v>0.56999999999999995</v>
      </c>
      <c r="C2316" s="38">
        <v>0.56999999999999995</v>
      </c>
      <c r="D2316" s="39">
        <v>0.68799999999999994</v>
      </c>
      <c r="E2316" s="39">
        <v>0.66400000000000003</v>
      </c>
      <c r="F2316" s="39">
        <v>1</v>
      </c>
      <c r="G2316" s="126">
        <v>0.66100000000000003</v>
      </c>
      <c r="H2316" s="38">
        <v>1.0149999999999999</v>
      </c>
      <c r="I2316" s="38">
        <v>0.92500000000000004</v>
      </c>
      <c r="J2316" s="41">
        <v>1</v>
      </c>
      <c r="K2316" s="41">
        <v>1</v>
      </c>
      <c r="L2316" s="41"/>
      <c r="M2316" s="37">
        <v>79041</v>
      </c>
      <c r="N2316" s="125" t="s">
        <v>320</v>
      </c>
    </row>
    <row r="2317" spans="1:14" x14ac:dyDescent="0.4">
      <c r="A2317" s="40" t="str">
        <f t="shared" si="36"/>
        <v>79041 LAMB</v>
      </c>
      <c r="B2317" s="38">
        <v>0.70499999999999996</v>
      </c>
      <c r="C2317" s="38">
        <v>0.70499999999999996</v>
      </c>
      <c r="D2317" s="39">
        <v>0.68799999999999994</v>
      </c>
      <c r="E2317" s="39">
        <v>0.66400000000000003</v>
      </c>
      <c r="F2317" s="39">
        <v>1</v>
      </c>
      <c r="G2317" s="126">
        <v>0.72199999999999998</v>
      </c>
      <c r="H2317" s="38">
        <v>1</v>
      </c>
      <c r="I2317" s="38">
        <v>0.91</v>
      </c>
      <c r="J2317" s="41">
        <v>1</v>
      </c>
      <c r="K2317" s="41">
        <v>1</v>
      </c>
      <c r="L2317" s="41"/>
      <c r="M2317" s="37">
        <v>79041</v>
      </c>
      <c r="N2317" s="125" t="s">
        <v>314</v>
      </c>
    </row>
    <row r="2318" spans="1:14" x14ac:dyDescent="0.4">
      <c r="A2318" s="40" t="str">
        <f t="shared" si="36"/>
        <v>79042 ARMSTRONG</v>
      </c>
      <c r="B2318" s="38">
        <v>0.625</v>
      </c>
      <c r="C2318" s="38">
        <v>0.625</v>
      </c>
      <c r="D2318" s="39">
        <v>0.68799999999999994</v>
      </c>
      <c r="E2318" s="39">
        <v>0.64400000000000002</v>
      </c>
      <c r="F2318" s="39">
        <v>0.7</v>
      </c>
      <c r="G2318" s="126">
        <v>0.72</v>
      </c>
      <c r="H2318" s="38">
        <v>1.03</v>
      </c>
      <c r="I2318" s="38">
        <v>0.93500000000000005</v>
      </c>
      <c r="J2318" s="41">
        <v>1</v>
      </c>
      <c r="K2318" s="41">
        <v>1</v>
      </c>
      <c r="L2318" s="41"/>
      <c r="M2318" s="37">
        <v>79042</v>
      </c>
      <c r="N2318" s="125" t="s">
        <v>310</v>
      </c>
    </row>
    <row r="2319" spans="1:14" x14ac:dyDescent="0.4">
      <c r="A2319" s="40" t="str">
        <f t="shared" si="36"/>
        <v>79042 CASTRO</v>
      </c>
      <c r="B2319" s="38">
        <v>0.53</v>
      </c>
      <c r="C2319" s="38">
        <v>0.53</v>
      </c>
      <c r="D2319" s="39">
        <v>0.68799999999999994</v>
      </c>
      <c r="E2319" s="39">
        <v>0.66400000000000003</v>
      </c>
      <c r="F2319" s="39">
        <v>1</v>
      </c>
      <c r="G2319" s="126">
        <v>0.72199999999999998</v>
      </c>
      <c r="H2319" s="38">
        <v>0.94499999999999995</v>
      </c>
      <c r="I2319" s="38">
        <v>0.86</v>
      </c>
      <c r="J2319" s="41">
        <v>1</v>
      </c>
      <c r="K2319" s="41">
        <v>1</v>
      </c>
      <c r="L2319" s="41"/>
      <c r="M2319" s="37">
        <v>79042</v>
      </c>
      <c r="N2319" s="125" t="s">
        <v>313</v>
      </c>
    </row>
    <row r="2320" spans="1:14" x14ac:dyDescent="0.4">
      <c r="A2320" s="40" t="str">
        <f t="shared" si="36"/>
        <v>79042 RANDALL</v>
      </c>
      <c r="B2320" s="38">
        <v>0.625</v>
      </c>
      <c r="C2320" s="38">
        <v>0.625</v>
      </c>
      <c r="D2320" s="39">
        <v>0.68799999999999994</v>
      </c>
      <c r="E2320" s="39">
        <v>0.70299999999999996</v>
      </c>
      <c r="F2320" s="39">
        <v>1</v>
      </c>
      <c r="G2320" s="126">
        <v>0.75700000000000001</v>
      </c>
      <c r="H2320" s="38">
        <v>1.1499999999999999</v>
      </c>
      <c r="I2320" s="38">
        <v>1.0449999999999999</v>
      </c>
      <c r="J2320" s="41">
        <v>1</v>
      </c>
      <c r="K2320" s="41">
        <v>1</v>
      </c>
      <c r="L2320" s="41"/>
      <c r="M2320" s="37">
        <v>79042</v>
      </c>
      <c r="N2320" s="125" t="s">
        <v>307</v>
      </c>
    </row>
    <row r="2321" spans="1:14" x14ac:dyDescent="0.4">
      <c r="A2321" s="40" t="str">
        <f t="shared" si="36"/>
        <v>79042 SWISHER</v>
      </c>
      <c r="B2321" s="38">
        <v>0.62</v>
      </c>
      <c r="C2321" s="38">
        <v>0.62</v>
      </c>
      <c r="D2321" s="39">
        <v>0.68799999999999994</v>
      </c>
      <c r="E2321" s="39">
        <v>0.66400000000000003</v>
      </c>
      <c r="F2321" s="39">
        <v>1</v>
      </c>
      <c r="G2321" s="126">
        <v>0.65800000000000003</v>
      </c>
      <c r="H2321" s="38">
        <v>0.98</v>
      </c>
      <c r="I2321" s="38">
        <v>0.89</v>
      </c>
      <c r="J2321" s="41">
        <v>1</v>
      </c>
      <c r="K2321" s="41">
        <v>1</v>
      </c>
      <c r="L2321" s="41"/>
      <c r="M2321" s="37">
        <v>79042</v>
      </c>
      <c r="N2321" s="125" t="s">
        <v>321</v>
      </c>
    </row>
    <row r="2322" spans="1:14" x14ac:dyDescent="0.4">
      <c r="A2322" s="40" t="str">
        <f t="shared" si="36"/>
        <v>79043 CASTRO</v>
      </c>
      <c r="B2322" s="38">
        <v>0.53</v>
      </c>
      <c r="C2322" s="38">
        <v>0.53</v>
      </c>
      <c r="D2322" s="39">
        <v>0.68799999999999994</v>
      </c>
      <c r="E2322" s="39">
        <v>0.66400000000000003</v>
      </c>
      <c r="F2322" s="39">
        <v>1</v>
      </c>
      <c r="G2322" s="126">
        <v>0.72199999999999998</v>
      </c>
      <c r="H2322" s="38">
        <v>0.94499999999999995</v>
      </c>
      <c r="I2322" s="38">
        <v>0.86</v>
      </c>
      <c r="J2322" s="41">
        <v>1</v>
      </c>
      <c r="K2322" s="41">
        <v>1</v>
      </c>
      <c r="L2322" s="41"/>
      <c r="M2322" s="37">
        <v>79043</v>
      </c>
      <c r="N2322" s="125" t="s">
        <v>313</v>
      </c>
    </row>
    <row r="2323" spans="1:14" x14ac:dyDescent="0.4">
      <c r="A2323" s="40" t="str">
        <f t="shared" si="36"/>
        <v>79043 HALE</v>
      </c>
      <c r="B2323" s="38">
        <v>0.56999999999999995</v>
      </c>
      <c r="C2323" s="38">
        <v>0.56999999999999995</v>
      </c>
      <c r="D2323" s="39">
        <v>0.68799999999999994</v>
      </c>
      <c r="E2323" s="39">
        <v>0.66400000000000003</v>
      </c>
      <c r="F2323" s="39">
        <v>1</v>
      </c>
      <c r="G2323" s="126">
        <v>0.66100000000000003</v>
      </c>
      <c r="H2323" s="38">
        <v>1.0149999999999999</v>
      </c>
      <c r="I2323" s="38">
        <v>0.92500000000000004</v>
      </c>
      <c r="J2323" s="41">
        <v>1</v>
      </c>
      <c r="K2323" s="41">
        <v>1</v>
      </c>
      <c r="L2323" s="41"/>
      <c r="M2323" s="37">
        <v>79043</v>
      </c>
      <c r="N2323" s="125" t="s">
        <v>320</v>
      </c>
    </row>
    <row r="2324" spans="1:14" x14ac:dyDescent="0.4">
      <c r="A2324" s="40" t="str">
        <f t="shared" si="36"/>
        <v>79043 LAMB</v>
      </c>
      <c r="B2324" s="38">
        <v>0.70499999999999996</v>
      </c>
      <c r="C2324" s="38">
        <v>0.70499999999999996</v>
      </c>
      <c r="D2324" s="39">
        <v>0.68799999999999994</v>
      </c>
      <c r="E2324" s="39">
        <v>0.66400000000000003</v>
      </c>
      <c r="F2324" s="39">
        <v>1</v>
      </c>
      <c r="G2324" s="126">
        <v>0.72199999999999998</v>
      </c>
      <c r="H2324" s="38">
        <v>1</v>
      </c>
      <c r="I2324" s="38">
        <v>0.91</v>
      </c>
      <c r="J2324" s="41">
        <v>1</v>
      </c>
      <c r="K2324" s="41">
        <v>1</v>
      </c>
      <c r="L2324" s="41"/>
      <c r="M2324" s="37">
        <v>79043</v>
      </c>
      <c r="N2324" s="125" t="s">
        <v>314</v>
      </c>
    </row>
    <row r="2325" spans="1:14" x14ac:dyDescent="0.4">
      <c r="A2325" s="40" t="str">
        <f t="shared" si="36"/>
        <v>79044 HARTLEY</v>
      </c>
      <c r="B2325" s="38">
        <v>0.6</v>
      </c>
      <c r="C2325" s="38">
        <v>0.6</v>
      </c>
      <c r="D2325" s="39">
        <v>0.68799999999999994</v>
      </c>
      <c r="E2325" s="39">
        <v>0.66700000000000004</v>
      </c>
      <c r="F2325" s="39">
        <v>1</v>
      </c>
      <c r="G2325" s="126">
        <v>0.65800000000000003</v>
      </c>
      <c r="H2325" s="38">
        <v>1.01</v>
      </c>
      <c r="I2325" s="38">
        <v>0.92</v>
      </c>
      <c r="J2325" s="41">
        <v>1</v>
      </c>
      <c r="K2325" s="41">
        <v>1</v>
      </c>
      <c r="L2325" s="41"/>
      <c r="M2325" s="37">
        <v>79044</v>
      </c>
      <c r="N2325" s="125" t="s">
        <v>308</v>
      </c>
    </row>
    <row r="2326" spans="1:14" x14ac:dyDescent="0.4">
      <c r="A2326" s="40" t="str">
        <f t="shared" si="36"/>
        <v>79045 CASTRO</v>
      </c>
      <c r="B2326" s="38">
        <v>0.53</v>
      </c>
      <c r="C2326" s="38">
        <v>0.53</v>
      </c>
      <c r="D2326" s="39">
        <v>0.68799999999999994</v>
      </c>
      <c r="E2326" s="39">
        <v>0.66400000000000003</v>
      </c>
      <c r="F2326" s="39">
        <v>1</v>
      </c>
      <c r="G2326" s="126">
        <v>0.72199999999999998</v>
      </c>
      <c r="H2326" s="38">
        <v>0.94499999999999995</v>
      </c>
      <c r="I2326" s="38">
        <v>0.86</v>
      </c>
      <c r="J2326" s="41">
        <v>1</v>
      </c>
      <c r="K2326" s="41">
        <v>1</v>
      </c>
      <c r="L2326" s="41"/>
      <c r="M2326" s="37">
        <v>79045</v>
      </c>
      <c r="N2326" s="125" t="s">
        <v>313</v>
      </c>
    </row>
    <row r="2327" spans="1:14" x14ac:dyDescent="0.4">
      <c r="A2327" s="40" t="str">
        <f t="shared" si="36"/>
        <v>79045 DEAF SMITH</v>
      </c>
      <c r="B2327" s="38">
        <v>0.53</v>
      </c>
      <c r="C2327" s="38">
        <v>0.53</v>
      </c>
      <c r="D2327" s="39">
        <v>0.68799999999999994</v>
      </c>
      <c r="E2327" s="39">
        <v>0.66400000000000003</v>
      </c>
      <c r="F2327" s="39">
        <v>1</v>
      </c>
      <c r="G2327" s="126">
        <v>0.72199999999999998</v>
      </c>
      <c r="H2327" s="38">
        <v>0.94499999999999995</v>
      </c>
      <c r="I2327" s="38">
        <v>0.86</v>
      </c>
      <c r="J2327" s="41">
        <v>1</v>
      </c>
      <c r="K2327" s="41">
        <v>1</v>
      </c>
      <c r="L2327" s="41"/>
      <c r="M2327" s="37">
        <v>79045</v>
      </c>
      <c r="N2327" s="125" t="s">
        <v>299</v>
      </c>
    </row>
    <row r="2328" spans="1:14" x14ac:dyDescent="0.4">
      <c r="A2328" s="40" t="str">
        <f t="shared" si="36"/>
        <v>79046 HEMPHILL</v>
      </c>
      <c r="B2328" s="38">
        <v>0.62</v>
      </c>
      <c r="C2328" s="38">
        <v>0.62</v>
      </c>
      <c r="D2328" s="39">
        <v>0.68799999999999994</v>
      </c>
      <c r="E2328" s="39">
        <v>0.66700000000000004</v>
      </c>
      <c r="F2328" s="39">
        <v>1</v>
      </c>
      <c r="G2328" s="126">
        <v>0.73399999999999999</v>
      </c>
      <c r="H2328" s="38">
        <v>0.98</v>
      </c>
      <c r="I2328" s="38">
        <v>0.89</v>
      </c>
      <c r="J2328" s="41">
        <v>1</v>
      </c>
      <c r="K2328" s="41">
        <v>1</v>
      </c>
      <c r="L2328" s="41"/>
      <c r="M2328" s="37">
        <v>79046</v>
      </c>
      <c r="N2328" s="125" t="s">
        <v>305</v>
      </c>
    </row>
    <row r="2329" spans="1:14" x14ac:dyDescent="0.4">
      <c r="A2329" s="40" t="str">
        <f t="shared" si="36"/>
        <v>79046 LIPSCOMB</v>
      </c>
      <c r="B2329" s="38">
        <v>0.6</v>
      </c>
      <c r="C2329" s="38">
        <v>0.6</v>
      </c>
      <c r="D2329" s="39">
        <v>0.68799999999999994</v>
      </c>
      <c r="E2329" s="39">
        <v>0.66400000000000003</v>
      </c>
      <c r="F2329" s="39">
        <v>1</v>
      </c>
      <c r="G2329" s="126">
        <v>0.66</v>
      </c>
      <c r="H2329" s="38">
        <v>0.995</v>
      </c>
      <c r="I2329" s="38">
        <v>0.90500000000000003</v>
      </c>
      <c r="J2329" s="41">
        <v>1</v>
      </c>
      <c r="K2329" s="41">
        <v>1</v>
      </c>
      <c r="L2329" s="41"/>
      <c r="M2329" s="37">
        <v>79046</v>
      </c>
      <c r="N2329" s="125" t="s">
        <v>301</v>
      </c>
    </row>
    <row r="2330" spans="1:14" x14ac:dyDescent="0.4">
      <c r="A2330" s="40" t="str">
        <f t="shared" si="36"/>
        <v>79052 CASTRO</v>
      </c>
      <c r="B2330" s="38">
        <v>0.53</v>
      </c>
      <c r="C2330" s="38">
        <v>0.53</v>
      </c>
      <c r="D2330" s="39">
        <v>0.68799999999999994</v>
      </c>
      <c r="E2330" s="39">
        <v>0.66400000000000003</v>
      </c>
      <c r="F2330" s="39">
        <v>1</v>
      </c>
      <c r="G2330" s="126">
        <v>0.72199999999999998</v>
      </c>
      <c r="H2330" s="38">
        <v>0.94499999999999995</v>
      </c>
      <c r="I2330" s="38">
        <v>0.86</v>
      </c>
      <c r="J2330" s="41">
        <v>1</v>
      </c>
      <c r="K2330" s="41">
        <v>1</v>
      </c>
      <c r="L2330" s="41"/>
      <c r="M2330" s="37">
        <v>79052</v>
      </c>
      <c r="N2330" s="125" t="s">
        <v>313</v>
      </c>
    </row>
    <row r="2331" spans="1:14" x14ac:dyDescent="0.4">
      <c r="A2331" s="40" t="str">
        <f t="shared" si="36"/>
        <v>79052 HALE</v>
      </c>
      <c r="B2331" s="38">
        <v>0.56999999999999995</v>
      </c>
      <c r="C2331" s="38">
        <v>0.56999999999999995</v>
      </c>
      <c r="D2331" s="39">
        <v>0.68799999999999994</v>
      </c>
      <c r="E2331" s="39">
        <v>0.66400000000000003</v>
      </c>
      <c r="F2331" s="39">
        <v>1</v>
      </c>
      <c r="G2331" s="126">
        <v>0.66100000000000003</v>
      </c>
      <c r="H2331" s="38">
        <v>1.0149999999999999</v>
      </c>
      <c r="I2331" s="38">
        <v>0.92500000000000004</v>
      </c>
      <c r="J2331" s="41">
        <v>1</v>
      </c>
      <c r="K2331" s="41">
        <v>1</v>
      </c>
      <c r="L2331" s="41"/>
      <c r="M2331" s="37">
        <v>79052</v>
      </c>
      <c r="N2331" s="125" t="s">
        <v>320</v>
      </c>
    </row>
    <row r="2332" spans="1:14" x14ac:dyDescent="0.4">
      <c r="A2332" s="40" t="str">
        <f t="shared" si="36"/>
        <v>79052 SWISHER</v>
      </c>
      <c r="B2332" s="38">
        <v>0.62</v>
      </c>
      <c r="C2332" s="38">
        <v>0.62</v>
      </c>
      <c r="D2332" s="39">
        <v>0.68799999999999994</v>
      </c>
      <c r="E2332" s="39">
        <v>0.66400000000000003</v>
      </c>
      <c r="F2332" s="39">
        <v>1</v>
      </c>
      <c r="G2332" s="126">
        <v>0.65800000000000003</v>
      </c>
      <c r="H2332" s="38">
        <v>0.98</v>
      </c>
      <c r="I2332" s="38">
        <v>0.89</v>
      </c>
      <c r="J2332" s="41">
        <v>1</v>
      </c>
      <c r="K2332" s="41">
        <v>1</v>
      </c>
      <c r="L2332" s="41"/>
      <c r="M2332" s="37">
        <v>79052</v>
      </c>
      <c r="N2332" s="125" t="s">
        <v>321</v>
      </c>
    </row>
    <row r="2333" spans="1:14" x14ac:dyDescent="0.4">
      <c r="A2333" s="40" t="str">
        <f t="shared" si="36"/>
        <v>79056 LIPSCOMB</v>
      </c>
      <c r="B2333" s="38">
        <v>0.6</v>
      </c>
      <c r="C2333" s="38">
        <v>0.6</v>
      </c>
      <c r="D2333" s="39">
        <v>0.68799999999999994</v>
      </c>
      <c r="E2333" s="39">
        <v>0.66400000000000003</v>
      </c>
      <c r="F2333" s="39">
        <v>1</v>
      </c>
      <c r="G2333" s="126">
        <v>0.66</v>
      </c>
      <c r="H2333" s="38">
        <v>0.995</v>
      </c>
      <c r="I2333" s="38">
        <v>0.90500000000000003</v>
      </c>
      <c r="J2333" s="41">
        <v>1</v>
      </c>
      <c r="K2333" s="41">
        <v>1</v>
      </c>
      <c r="L2333" s="41"/>
      <c r="M2333" s="37">
        <v>79056</v>
      </c>
      <c r="N2333" s="125" t="s">
        <v>301</v>
      </c>
    </row>
    <row r="2334" spans="1:14" x14ac:dyDescent="0.4">
      <c r="A2334" s="40" t="str">
        <f t="shared" si="36"/>
        <v>79057 COLLINGSWORTH</v>
      </c>
      <c r="B2334" s="38">
        <v>0.53</v>
      </c>
      <c r="C2334" s="38">
        <v>0.53</v>
      </c>
      <c r="D2334" s="39">
        <v>0.68799999999999994</v>
      </c>
      <c r="E2334" s="39">
        <v>0.66400000000000003</v>
      </c>
      <c r="F2334" s="39">
        <v>1</v>
      </c>
      <c r="G2334" s="126">
        <v>0.72199999999999998</v>
      </c>
      <c r="H2334" s="38">
        <v>0.94499999999999995</v>
      </c>
      <c r="I2334" s="38">
        <v>0.86</v>
      </c>
      <c r="J2334" s="41">
        <v>1</v>
      </c>
      <c r="K2334" s="41">
        <v>1</v>
      </c>
      <c r="L2334" s="41"/>
      <c r="M2334" s="37">
        <v>79057</v>
      </c>
      <c r="N2334" s="125" t="s">
        <v>322</v>
      </c>
    </row>
    <row r="2335" spans="1:14" x14ac:dyDescent="0.4">
      <c r="A2335" s="40" t="str">
        <f t="shared" si="36"/>
        <v>79057 DONLEY</v>
      </c>
      <c r="B2335" s="38">
        <v>0.56999999999999995</v>
      </c>
      <c r="C2335" s="38">
        <v>0.56999999999999995</v>
      </c>
      <c r="D2335" s="39">
        <v>0.68799999999999994</v>
      </c>
      <c r="E2335" s="39">
        <v>0.66400000000000003</v>
      </c>
      <c r="F2335" s="39">
        <v>1</v>
      </c>
      <c r="G2335" s="126">
        <v>0.65800000000000003</v>
      </c>
      <c r="H2335" s="38">
        <v>1.0349999999999999</v>
      </c>
      <c r="I2335" s="38">
        <v>0.94</v>
      </c>
      <c r="J2335" s="41">
        <v>1</v>
      </c>
      <c r="K2335" s="41">
        <v>1</v>
      </c>
      <c r="L2335" s="41"/>
      <c r="M2335" s="37">
        <v>79057</v>
      </c>
      <c r="N2335" s="125" t="s">
        <v>317</v>
      </c>
    </row>
    <row r="2336" spans="1:14" x14ac:dyDescent="0.4">
      <c r="A2336" s="40" t="str">
        <f t="shared" si="36"/>
        <v>79057 GRAY</v>
      </c>
      <c r="B2336" s="38">
        <v>0.6</v>
      </c>
      <c r="C2336" s="38">
        <v>0.6</v>
      </c>
      <c r="D2336" s="39">
        <v>0.68799999999999994</v>
      </c>
      <c r="E2336" s="39">
        <v>0.66400000000000003</v>
      </c>
      <c r="F2336" s="39">
        <v>1</v>
      </c>
      <c r="G2336" s="126">
        <v>0.75700000000000001</v>
      </c>
      <c r="H2336" s="38">
        <v>1.0149999999999999</v>
      </c>
      <c r="I2336" s="38">
        <v>0.92500000000000004</v>
      </c>
      <c r="J2336" s="41">
        <v>1</v>
      </c>
      <c r="K2336" s="41">
        <v>1</v>
      </c>
      <c r="L2336" s="41"/>
      <c r="M2336" s="37">
        <v>79057</v>
      </c>
      <c r="N2336" s="125" t="s">
        <v>318</v>
      </c>
    </row>
    <row r="2337" spans="1:14" x14ac:dyDescent="0.4">
      <c r="A2337" s="40" t="str">
        <f t="shared" si="36"/>
        <v>79057 WHEELER</v>
      </c>
      <c r="B2337" s="38">
        <v>0.57999999999999996</v>
      </c>
      <c r="C2337" s="38">
        <v>0.57999999999999996</v>
      </c>
      <c r="D2337" s="39">
        <v>0.68799999999999994</v>
      </c>
      <c r="E2337" s="39">
        <v>0.66400000000000003</v>
      </c>
      <c r="F2337" s="39">
        <v>1</v>
      </c>
      <c r="G2337" s="126">
        <v>0.70799999999999996</v>
      </c>
      <c r="H2337" s="38">
        <v>1.05</v>
      </c>
      <c r="I2337" s="38">
        <v>0.95499999999999996</v>
      </c>
      <c r="J2337" s="41">
        <v>1</v>
      </c>
      <c r="K2337" s="41">
        <v>1</v>
      </c>
      <c r="L2337" s="41"/>
      <c r="M2337" s="37">
        <v>79057</v>
      </c>
      <c r="N2337" s="125" t="s">
        <v>306</v>
      </c>
    </row>
    <row r="2338" spans="1:14" x14ac:dyDescent="0.4">
      <c r="A2338" s="40" t="str">
        <f t="shared" si="36"/>
        <v>79058 MOORE</v>
      </c>
      <c r="B2338" s="38">
        <v>0.64</v>
      </c>
      <c r="C2338" s="38">
        <v>0.64</v>
      </c>
      <c r="D2338" s="39">
        <v>0.68799999999999994</v>
      </c>
      <c r="E2338" s="39">
        <v>0.66400000000000003</v>
      </c>
      <c r="F2338" s="39">
        <v>1</v>
      </c>
      <c r="G2338" s="126">
        <v>0.75700000000000001</v>
      </c>
      <c r="H2338" s="38">
        <v>1.0049999999999999</v>
      </c>
      <c r="I2338" s="38">
        <v>0.91500000000000004</v>
      </c>
      <c r="J2338" s="41">
        <v>1</v>
      </c>
      <c r="K2338" s="41">
        <v>1</v>
      </c>
      <c r="L2338" s="41"/>
      <c r="M2338" s="37">
        <v>79058</v>
      </c>
      <c r="N2338" s="125" t="s">
        <v>309</v>
      </c>
    </row>
    <row r="2339" spans="1:14" x14ac:dyDescent="0.4">
      <c r="A2339" s="40" t="str">
        <f t="shared" si="36"/>
        <v>79058 POTTER</v>
      </c>
      <c r="B2339" s="38">
        <v>0.73499999999999999</v>
      </c>
      <c r="C2339" s="38">
        <v>0.73499999999999999</v>
      </c>
      <c r="D2339" s="39">
        <v>0.68799999999999994</v>
      </c>
      <c r="E2339" s="39">
        <v>0.77500000000000002</v>
      </c>
      <c r="F2339" s="39">
        <v>1</v>
      </c>
      <c r="G2339" s="126">
        <v>0.75700000000000001</v>
      </c>
      <c r="H2339" s="38">
        <v>1.1850000000000001</v>
      </c>
      <c r="I2339" s="38">
        <v>1.075</v>
      </c>
      <c r="J2339" s="41">
        <v>1</v>
      </c>
      <c r="K2339" s="41">
        <v>1</v>
      </c>
      <c r="L2339" s="41"/>
      <c r="M2339" s="37">
        <v>79058</v>
      </c>
      <c r="N2339" s="125" t="s">
        <v>323</v>
      </c>
    </row>
    <row r="2340" spans="1:14" x14ac:dyDescent="0.4">
      <c r="A2340" s="40" t="str">
        <f t="shared" si="36"/>
        <v>79059 GRAY</v>
      </c>
      <c r="B2340" s="38">
        <v>0.6</v>
      </c>
      <c r="C2340" s="38">
        <v>0.6</v>
      </c>
      <c r="D2340" s="39">
        <v>0.68799999999999994</v>
      </c>
      <c r="E2340" s="39">
        <v>0.66400000000000003</v>
      </c>
      <c r="F2340" s="39">
        <v>1</v>
      </c>
      <c r="G2340" s="126">
        <v>0.75700000000000001</v>
      </c>
      <c r="H2340" s="38">
        <v>1.0149999999999999</v>
      </c>
      <c r="I2340" s="38">
        <v>0.92500000000000004</v>
      </c>
      <c r="J2340" s="41">
        <v>1</v>
      </c>
      <c r="K2340" s="41">
        <v>1</v>
      </c>
      <c r="L2340" s="41"/>
      <c r="M2340" s="37">
        <v>79059</v>
      </c>
      <c r="N2340" s="125" t="s">
        <v>318</v>
      </c>
    </row>
    <row r="2341" spans="1:14" x14ac:dyDescent="0.4">
      <c r="A2341" s="40" t="str">
        <f t="shared" si="36"/>
        <v>79059 ROBERTS</v>
      </c>
      <c r="B2341" s="38">
        <v>0.59</v>
      </c>
      <c r="C2341" s="38">
        <v>0.59</v>
      </c>
      <c r="D2341" s="39">
        <v>0.68799999999999994</v>
      </c>
      <c r="E2341" s="39">
        <v>0.66400000000000003</v>
      </c>
      <c r="F2341" s="39">
        <v>1</v>
      </c>
      <c r="G2341" s="126">
        <v>0.65800000000000003</v>
      </c>
      <c r="H2341" s="38">
        <v>1.0149999999999999</v>
      </c>
      <c r="I2341" s="38">
        <v>0.92500000000000004</v>
      </c>
      <c r="J2341" s="41">
        <v>1</v>
      </c>
      <c r="K2341" s="41">
        <v>1</v>
      </c>
      <c r="L2341" s="41"/>
      <c r="M2341" s="37">
        <v>79059</v>
      </c>
      <c r="N2341" s="125" t="s">
        <v>324</v>
      </c>
    </row>
    <row r="2342" spans="1:14" x14ac:dyDescent="0.4">
      <c r="A2342" s="40" t="str">
        <f t="shared" si="36"/>
        <v>79061 GRAY</v>
      </c>
      <c r="B2342" s="38">
        <v>0.6</v>
      </c>
      <c r="C2342" s="38">
        <v>0.6</v>
      </c>
      <c r="D2342" s="39">
        <v>0.68799999999999994</v>
      </c>
      <c r="E2342" s="39">
        <v>0.66400000000000003</v>
      </c>
      <c r="F2342" s="39">
        <v>1</v>
      </c>
      <c r="G2342" s="126">
        <v>0.75700000000000001</v>
      </c>
      <c r="H2342" s="38">
        <v>1.0149999999999999</v>
      </c>
      <c r="I2342" s="38">
        <v>0.92500000000000004</v>
      </c>
      <c r="J2342" s="41">
        <v>1</v>
      </c>
      <c r="K2342" s="41">
        <v>1</v>
      </c>
      <c r="L2342" s="41"/>
      <c r="M2342" s="37">
        <v>79061</v>
      </c>
      <c r="N2342" s="125" t="s">
        <v>318</v>
      </c>
    </row>
    <row r="2343" spans="1:14" x14ac:dyDescent="0.4">
      <c r="A2343" s="40" t="str">
        <f t="shared" si="36"/>
        <v>79061 HEMPHILL</v>
      </c>
      <c r="B2343" s="38">
        <v>0.62</v>
      </c>
      <c r="C2343" s="38">
        <v>0.62</v>
      </c>
      <c r="D2343" s="39">
        <v>0.68799999999999994</v>
      </c>
      <c r="E2343" s="39">
        <v>0.66700000000000004</v>
      </c>
      <c r="F2343" s="39">
        <v>1</v>
      </c>
      <c r="G2343" s="126">
        <v>0.73399999999999999</v>
      </c>
      <c r="H2343" s="38">
        <v>0.98</v>
      </c>
      <c r="I2343" s="38">
        <v>0.89</v>
      </c>
      <c r="J2343" s="41">
        <v>1</v>
      </c>
      <c r="K2343" s="41">
        <v>1</v>
      </c>
      <c r="L2343" s="41"/>
      <c r="M2343" s="37">
        <v>79061</v>
      </c>
      <c r="N2343" s="125" t="s">
        <v>305</v>
      </c>
    </row>
    <row r="2344" spans="1:14" x14ac:dyDescent="0.4">
      <c r="A2344" s="40" t="str">
        <f t="shared" si="36"/>
        <v>79061 WHEELER</v>
      </c>
      <c r="B2344" s="38">
        <v>0.57999999999999996</v>
      </c>
      <c r="C2344" s="38">
        <v>0.57999999999999996</v>
      </c>
      <c r="D2344" s="39">
        <v>0.68799999999999994</v>
      </c>
      <c r="E2344" s="39">
        <v>0.66400000000000003</v>
      </c>
      <c r="F2344" s="39">
        <v>1</v>
      </c>
      <c r="G2344" s="126">
        <v>0.70799999999999996</v>
      </c>
      <c r="H2344" s="38">
        <v>1.05</v>
      </c>
      <c r="I2344" s="38">
        <v>0.95499999999999996</v>
      </c>
      <c r="J2344" s="41">
        <v>1</v>
      </c>
      <c r="K2344" s="41">
        <v>1</v>
      </c>
      <c r="L2344" s="41"/>
      <c r="M2344" s="37">
        <v>79061</v>
      </c>
      <c r="N2344" s="125" t="s">
        <v>306</v>
      </c>
    </row>
    <row r="2345" spans="1:14" x14ac:dyDescent="0.4">
      <c r="A2345" s="40" t="str">
        <f t="shared" si="36"/>
        <v>79062 HANSFORD</v>
      </c>
      <c r="B2345" s="38">
        <v>0.59</v>
      </c>
      <c r="C2345" s="38">
        <v>0.59</v>
      </c>
      <c r="D2345" s="39">
        <v>0.68799999999999994</v>
      </c>
      <c r="E2345" s="39">
        <v>0.66400000000000003</v>
      </c>
      <c r="F2345" s="39">
        <v>1</v>
      </c>
      <c r="G2345" s="126">
        <v>0.72299999999999998</v>
      </c>
      <c r="H2345" s="38">
        <v>1.02</v>
      </c>
      <c r="I2345" s="38">
        <v>0.92500000000000004</v>
      </c>
      <c r="J2345" s="41">
        <v>1</v>
      </c>
      <c r="K2345" s="41">
        <v>1</v>
      </c>
      <c r="L2345" s="41"/>
      <c r="M2345" s="37">
        <v>79062</v>
      </c>
      <c r="N2345" s="125" t="s">
        <v>319</v>
      </c>
    </row>
    <row r="2346" spans="1:14" x14ac:dyDescent="0.4">
      <c r="A2346" s="40" t="str">
        <f t="shared" si="36"/>
        <v>79062 HUTCHINSON</v>
      </c>
      <c r="B2346" s="38">
        <v>0.64</v>
      </c>
      <c r="C2346" s="38">
        <v>0.64</v>
      </c>
      <c r="D2346" s="39">
        <v>0.68799999999999994</v>
      </c>
      <c r="E2346" s="39">
        <v>0.66400000000000003</v>
      </c>
      <c r="F2346" s="39">
        <v>1</v>
      </c>
      <c r="G2346" s="126">
        <v>0.75700000000000001</v>
      </c>
      <c r="H2346" s="38">
        <v>0.99</v>
      </c>
      <c r="I2346" s="38">
        <v>0.9</v>
      </c>
      <c r="J2346" s="41">
        <v>1</v>
      </c>
      <c r="K2346" s="41">
        <v>1</v>
      </c>
      <c r="L2346" s="41"/>
      <c r="M2346" s="37">
        <v>79062</v>
      </c>
      <c r="N2346" s="125" t="s">
        <v>303</v>
      </c>
    </row>
    <row r="2347" spans="1:14" x14ac:dyDescent="0.4">
      <c r="A2347" s="40" t="str">
        <f t="shared" si="36"/>
        <v>79063 CASTRO</v>
      </c>
      <c r="B2347" s="38">
        <v>0.53</v>
      </c>
      <c r="C2347" s="38">
        <v>0.53</v>
      </c>
      <c r="D2347" s="39">
        <v>0.68799999999999994</v>
      </c>
      <c r="E2347" s="39">
        <v>0.66400000000000003</v>
      </c>
      <c r="F2347" s="39">
        <v>1</v>
      </c>
      <c r="G2347" s="126">
        <v>0.72199999999999998</v>
      </c>
      <c r="H2347" s="38">
        <v>0.94499999999999995</v>
      </c>
      <c r="I2347" s="38">
        <v>0.86</v>
      </c>
      <c r="J2347" s="41">
        <v>1</v>
      </c>
      <c r="K2347" s="41">
        <v>1</v>
      </c>
      <c r="L2347" s="41"/>
      <c r="M2347" s="37">
        <v>79063</v>
      </c>
      <c r="N2347" s="125" t="s">
        <v>313</v>
      </c>
    </row>
    <row r="2348" spans="1:14" x14ac:dyDescent="0.4">
      <c r="A2348" s="40" t="str">
        <f t="shared" si="36"/>
        <v>79064 CASTRO</v>
      </c>
      <c r="B2348" s="38">
        <v>0.53</v>
      </c>
      <c r="C2348" s="38">
        <v>0.53</v>
      </c>
      <c r="D2348" s="39">
        <v>0.68799999999999994</v>
      </c>
      <c r="E2348" s="39">
        <v>0.66400000000000003</v>
      </c>
      <c r="F2348" s="39">
        <v>1</v>
      </c>
      <c r="G2348" s="126">
        <v>0.72199999999999998</v>
      </c>
      <c r="H2348" s="38">
        <v>0.94499999999999995</v>
      </c>
      <c r="I2348" s="38">
        <v>0.86</v>
      </c>
      <c r="J2348" s="41">
        <v>1</v>
      </c>
      <c r="K2348" s="41">
        <v>1</v>
      </c>
      <c r="L2348" s="41"/>
      <c r="M2348" s="37">
        <v>79064</v>
      </c>
      <c r="N2348" s="125" t="s">
        <v>313</v>
      </c>
    </row>
    <row r="2349" spans="1:14" x14ac:dyDescent="0.4">
      <c r="A2349" s="40" t="str">
        <f t="shared" si="36"/>
        <v>79064 HALE</v>
      </c>
      <c r="B2349" s="38">
        <v>0.56999999999999995</v>
      </c>
      <c r="C2349" s="38">
        <v>0.56999999999999995</v>
      </c>
      <c r="D2349" s="39">
        <v>0.68799999999999994</v>
      </c>
      <c r="E2349" s="39">
        <v>0.66400000000000003</v>
      </c>
      <c r="F2349" s="39">
        <v>1</v>
      </c>
      <c r="G2349" s="126">
        <v>0.66100000000000003</v>
      </c>
      <c r="H2349" s="38">
        <v>1.0149999999999999</v>
      </c>
      <c r="I2349" s="38">
        <v>0.92500000000000004</v>
      </c>
      <c r="J2349" s="41">
        <v>1</v>
      </c>
      <c r="K2349" s="41">
        <v>1</v>
      </c>
      <c r="L2349" s="41"/>
      <c r="M2349" s="37">
        <v>79064</v>
      </c>
      <c r="N2349" s="125" t="s">
        <v>320</v>
      </c>
    </row>
    <row r="2350" spans="1:14" x14ac:dyDescent="0.4">
      <c r="A2350" s="40" t="str">
        <f t="shared" si="36"/>
        <v>79064 LAMB</v>
      </c>
      <c r="B2350" s="38">
        <v>0.70499999999999996</v>
      </c>
      <c r="C2350" s="38">
        <v>0.70499999999999996</v>
      </c>
      <c r="D2350" s="39">
        <v>0.68799999999999994</v>
      </c>
      <c r="E2350" s="39">
        <v>0.66400000000000003</v>
      </c>
      <c r="F2350" s="39">
        <v>1</v>
      </c>
      <c r="G2350" s="126">
        <v>0.72199999999999998</v>
      </c>
      <c r="H2350" s="38">
        <v>1</v>
      </c>
      <c r="I2350" s="38">
        <v>0.91</v>
      </c>
      <c r="J2350" s="41">
        <v>1</v>
      </c>
      <c r="K2350" s="41">
        <v>1</v>
      </c>
      <c r="L2350" s="41"/>
      <c r="M2350" s="37">
        <v>79064</v>
      </c>
      <c r="N2350" s="125" t="s">
        <v>314</v>
      </c>
    </row>
    <row r="2351" spans="1:14" x14ac:dyDescent="0.4">
      <c r="A2351" s="40" t="str">
        <f t="shared" si="36"/>
        <v>79065 DONLEY</v>
      </c>
      <c r="B2351" s="38">
        <v>0.56999999999999995</v>
      </c>
      <c r="C2351" s="38">
        <v>0.56999999999999995</v>
      </c>
      <c r="D2351" s="39">
        <v>0.68799999999999994</v>
      </c>
      <c r="E2351" s="39">
        <v>0.66400000000000003</v>
      </c>
      <c r="F2351" s="39">
        <v>1</v>
      </c>
      <c r="G2351" s="126">
        <v>0.65800000000000003</v>
      </c>
      <c r="H2351" s="38">
        <v>1.0349999999999999</v>
      </c>
      <c r="I2351" s="38">
        <v>0.94</v>
      </c>
      <c r="J2351" s="41">
        <v>1</v>
      </c>
      <c r="K2351" s="41">
        <v>1</v>
      </c>
      <c r="L2351" s="41"/>
      <c r="M2351" s="37">
        <v>79065</v>
      </c>
      <c r="N2351" s="125" t="s">
        <v>317</v>
      </c>
    </row>
    <row r="2352" spans="1:14" x14ac:dyDescent="0.4">
      <c r="A2352" s="40" t="str">
        <f t="shared" si="36"/>
        <v>79065 GRAY</v>
      </c>
      <c r="B2352" s="38">
        <v>0.6</v>
      </c>
      <c r="C2352" s="38">
        <v>0.6</v>
      </c>
      <c r="D2352" s="39">
        <v>0.68799999999999994</v>
      </c>
      <c r="E2352" s="39">
        <v>0.66400000000000003</v>
      </c>
      <c r="F2352" s="39">
        <v>1</v>
      </c>
      <c r="G2352" s="126">
        <v>0.75700000000000001</v>
      </c>
      <c r="H2352" s="38">
        <v>1.0149999999999999</v>
      </c>
      <c r="I2352" s="38">
        <v>0.92500000000000004</v>
      </c>
      <c r="J2352" s="41">
        <v>1</v>
      </c>
      <c r="K2352" s="41">
        <v>1</v>
      </c>
      <c r="L2352" s="41"/>
      <c r="M2352" s="37">
        <v>79065</v>
      </c>
      <c r="N2352" s="125" t="s">
        <v>318</v>
      </c>
    </row>
    <row r="2353" spans="1:14" x14ac:dyDescent="0.4">
      <c r="A2353" s="40" t="str">
        <f t="shared" si="36"/>
        <v>79065 ROBERTS</v>
      </c>
      <c r="B2353" s="38">
        <v>0.59</v>
      </c>
      <c r="C2353" s="38">
        <v>0.59</v>
      </c>
      <c r="D2353" s="39">
        <v>0.68799999999999994</v>
      </c>
      <c r="E2353" s="39">
        <v>0.66400000000000003</v>
      </c>
      <c r="F2353" s="39">
        <v>1</v>
      </c>
      <c r="G2353" s="126">
        <v>0.65800000000000003</v>
      </c>
      <c r="H2353" s="38">
        <v>1.0149999999999999</v>
      </c>
      <c r="I2353" s="38">
        <v>0.92500000000000004</v>
      </c>
      <c r="J2353" s="41">
        <v>1</v>
      </c>
      <c r="K2353" s="41">
        <v>1</v>
      </c>
      <c r="L2353" s="41"/>
      <c r="M2353" s="37">
        <v>79065</v>
      </c>
      <c r="N2353" s="125" t="s">
        <v>324</v>
      </c>
    </row>
    <row r="2354" spans="1:14" x14ac:dyDescent="0.4">
      <c r="A2354" s="40" t="str">
        <f t="shared" si="36"/>
        <v>79068 ARMSTRONG</v>
      </c>
      <c r="B2354" s="38">
        <v>0.625</v>
      </c>
      <c r="C2354" s="38">
        <v>0.625</v>
      </c>
      <c r="D2354" s="39">
        <v>0.68799999999999994</v>
      </c>
      <c r="E2354" s="39">
        <v>0.64400000000000002</v>
      </c>
      <c r="F2354" s="39">
        <v>0.7</v>
      </c>
      <c r="G2354" s="126">
        <v>0.72</v>
      </c>
      <c r="H2354" s="38">
        <v>1.03</v>
      </c>
      <c r="I2354" s="38">
        <v>0.93500000000000005</v>
      </c>
      <c r="J2354" s="41">
        <v>1</v>
      </c>
      <c r="K2354" s="41">
        <v>1</v>
      </c>
      <c r="L2354" s="41"/>
      <c r="M2354" s="37">
        <v>79068</v>
      </c>
      <c r="N2354" s="125" t="s">
        <v>310</v>
      </c>
    </row>
    <row r="2355" spans="1:14" x14ac:dyDescent="0.4">
      <c r="A2355" s="40" t="str">
        <f t="shared" si="36"/>
        <v>79068 CARSON</v>
      </c>
      <c r="B2355" s="38">
        <v>0.59499999999999997</v>
      </c>
      <c r="C2355" s="38">
        <v>0.59499999999999997</v>
      </c>
      <c r="D2355" s="39">
        <v>0.68799999999999994</v>
      </c>
      <c r="E2355" s="39">
        <v>0.66400000000000003</v>
      </c>
      <c r="F2355" s="39">
        <v>1</v>
      </c>
      <c r="G2355" s="126">
        <v>0.72199999999999998</v>
      </c>
      <c r="H2355" s="38">
        <v>1.0349999999999999</v>
      </c>
      <c r="I2355" s="38">
        <v>0.94</v>
      </c>
      <c r="J2355" s="41">
        <v>1</v>
      </c>
      <c r="K2355" s="41">
        <v>1</v>
      </c>
      <c r="L2355" s="41"/>
      <c r="M2355" s="37">
        <v>79068</v>
      </c>
      <c r="N2355" s="125" t="s">
        <v>316</v>
      </c>
    </row>
    <row r="2356" spans="1:14" x14ac:dyDescent="0.4">
      <c r="A2356" s="40" t="str">
        <f t="shared" si="36"/>
        <v>79068 POTTER</v>
      </c>
      <c r="B2356" s="38">
        <v>0.73499999999999999</v>
      </c>
      <c r="C2356" s="38">
        <v>0.73499999999999999</v>
      </c>
      <c r="D2356" s="39">
        <v>0.68799999999999994</v>
      </c>
      <c r="E2356" s="39">
        <v>0.77500000000000002</v>
      </c>
      <c r="F2356" s="39">
        <v>1</v>
      </c>
      <c r="G2356" s="126">
        <v>0.75700000000000001</v>
      </c>
      <c r="H2356" s="38">
        <v>1.1850000000000001</v>
      </c>
      <c r="I2356" s="38">
        <v>1.075</v>
      </c>
      <c r="J2356" s="41">
        <v>1</v>
      </c>
      <c r="K2356" s="41">
        <v>1</v>
      </c>
      <c r="L2356" s="41"/>
      <c r="M2356" s="37">
        <v>79068</v>
      </c>
      <c r="N2356" s="125" t="s">
        <v>323</v>
      </c>
    </row>
    <row r="2357" spans="1:14" x14ac:dyDescent="0.4">
      <c r="A2357" s="40" t="str">
        <f t="shared" si="36"/>
        <v>79070 LIPSCOMB</v>
      </c>
      <c r="B2357" s="38">
        <v>0.6</v>
      </c>
      <c r="C2357" s="38">
        <v>0.6</v>
      </c>
      <c r="D2357" s="39">
        <v>0.68799999999999994</v>
      </c>
      <c r="E2357" s="39">
        <v>0.66400000000000003</v>
      </c>
      <c r="F2357" s="39">
        <v>1</v>
      </c>
      <c r="G2357" s="126">
        <v>0.66</v>
      </c>
      <c r="H2357" s="38">
        <v>0.995</v>
      </c>
      <c r="I2357" s="38">
        <v>0.90500000000000003</v>
      </c>
      <c r="J2357" s="41">
        <v>1</v>
      </c>
      <c r="K2357" s="41">
        <v>1</v>
      </c>
      <c r="L2357" s="41"/>
      <c r="M2357" s="37">
        <v>79070</v>
      </c>
      <c r="N2357" s="125" t="s">
        <v>301</v>
      </c>
    </row>
    <row r="2358" spans="1:14" x14ac:dyDescent="0.4">
      <c r="A2358" s="40" t="str">
        <f t="shared" si="36"/>
        <v>79070 OCHILTREE</v>
      </c>
      <c r="B2358" s="38">
        <v>0.6</v>
      </c>
      <c r="C2358" s="38">
        <v>0.6</v>
      </c>
      <c r="D2358" s="39">
        <v>0.68799999999999994</v>
      </c>
      <c r="E2358" s="39">
        <v>0.66400000000000003</v>
      </c>
      <c r="F2358" s="39">
        <v>1</v>
      </c>
      <c r="G2358" s="126">
        <v>0.65800000000000003</v>
      </c>
      <c r="H2358" s="38">
        <v>0.995</v>
      </c>
      <c r="I2358" s="38">
        <v>0.90500000000000003</v>
      </c>
      <c r="J2358" s="41">
        <v>1</v>
      </c>
      <c r="K2358" s="41">
        <v>1</v>
      </c>
      <c r="L2358" s="41"/>
      <c r="M2358" s="37">
        <v>79070</v>
      </c>
      <c r="N2358" s="125" t="s">
        <v>302</v>
      </c>
    </row>
    <row r="2359" spans="1:14" x14ac:dyDescent="0.4">
      <c r="A2359" s="40" t="str">
        <f t="shared" si="36"/>
        <v>79070 ROBERTS</v>
      </c>
      <c r="B2359" s="38">
        <v>0.59</v>
      </c>
      <c r="C2359" s="38">
        <v>0.59</v>
      </c>
      <c r="D2359" s="39">
        <v>0.68799999999999994</v>
      </c>
      <c r="E2359" s="39">
        <v>0.66400000000000003</v>
      </c>
      <c r="F2359" s="39">
        <v>1</v>
      </c>
      <c r="G2359" s="126">
        <v>0.65800000000000003</v>
      </c>
      <c r="H2359" s="38">
        <v>1.0149999999999999</v>
      </c>
      <c r="I2359" s="38">
        <v>0.92500000000000004</v>
      </c>
      <c r="J2359" s="41">
        <v>1</v>
      </c>
      <c r="K2359" s="41">
        <v>1</v>
      </c>
      <c r="L2359" s="41"/>
      <c r="M2359" s="37">
        <v>79070</v>
      </c>
      <c r="N2359" s="125" t="s">
        <v>324</v>
      </c>
    </row>
    <row r="2360" spans="1:14" x14ac:dyDescent="0.4">
      <c r="A2360" s="40" t="str">
        <f t="shared" si="36"/>
        <v>79072 FLOYD</v>
      </c>
      <c r="B2360" s="38">
        <v>0.56999999999999995</v>
      </c>
      <c r="C2360" s="38">
        <v>0.56999999999999995</v>
      </c>
      <c r="D2360" s="39">
        <v>0.68799999999999994</v>
      </c>
      <c r="E2360" s="39">
        <v>0.66400000000000003</v>
      </c>
      <c r="F2360" s="39">
        <v>1</v>
      </c>
      <c r="G2360" s="126">
        <v>0.65800000000000003</v>
      </c>
      <c r="H2360" s="38">
        <v>1.0149999999999999</v>
      </c>
      <c r="I2360" s="38">
        <v>0.92500000000000004</v>
      </c>
      <c r="J2360" s="41">
        <v>1</v>
      </c>
      <c r="K2360" s="41">
        <v>1</v>
      </c>
      <c r="L2360" s="41"/>
      <c r="M2360" s="37">
        <v>79072</v>
      </c>
      <c r="N2360" s="125" t="s">
        <v>325</v>
      </c>
    </row>
    <row r="2361" spans="1:14" x14ac:dyDescent="0.4">
      <c r="A2361" s="40" t="str">
        <f t="shared" si="36"/>
        <v>79072 HALE</v>
      </c>
      <c r="B2361" s="38">
        <v>0.56999999999999995</v>
      </c>
      <c r="C2361" s="38">
        <v>0.56999999999999995</v>
      </c>
      <c r="D2361" s="39">
        <v>0.68799999999999994</v>
      </c>
      <c r="E2361" s="39">
        <v>0.66400000000000003</v>
      </c>
      <c r="F2361" s="39">
        <v>1</v>
      </c>
      <c r="G2361" s="126">
        <v>0.66100000000000003</v>
      </c>
      <c r="H2361" s="38">
        <v>1.0149999999999999</v>
      </c>
      <c r="I2361" s="38">
        <v>0.92500000000000004</v>
      </c>
      <c r="J2361" s="41">
        <v>1</v>
      </c>
      <c r="K2361" s="41">
        <v>1</v>
      </c>
      <c r="L2361" s="41"/>
      <c r="M2361" s="37">
        <v>79072</v>
      </c>
      <c r="N2361" s="125" t="s">
        <v>320</v>
      </c>
    </row>
    <row r="2362" spans="1:14" x14ac:dyDescent="0.4">
      <c r="A2362" s="40" t="str">
        <f t="shared" si="36"/>
        <v>79072 SWISHER</v>
      </c>
      <c r="B2362" s="38">
        <v>0.62</v>
      </c>
      <c r="C2362" s="38">
        <v>0.62</v>
      </c>
      <c r="D2362" s="39">
        <v>0.68799999999999994</v>
      </c>
      <c r="E2362" s="39">
        <v>0.66400000000000003</v>
      </c>
      <c r="F2362" s="39">
        <v>1</v>
      </c>
      <c r="G2362" s="126">
        <v>0.65800000000000003</v>
      </c>
      <c r="H2362" s="38">
        <v>0.98</v>
      </c>
      <c r="I2362" s="38">
        <v>0.89</v>
      </c>
      <c r="J2362" s="41">
        <v>1</v>
      </c>
      <c r="K2362" s="41">
        <v>1</v>
      </c>
      <c r="L2362" s="41"/>
      <c r="M2362" s="37">
        <v>79072</v>
      </c>
      <c r="N2362" s="125" t="s">
        <v>321</v>
      </c>
    </row>
    <row r="2363" spans="1:14" x14ac:dyDescent="0.4">
      <c r="A2363" s="40" t="str">
        <f t="shared" si="36"/>
        <v>79079 COLLINGSWORTH</v>
      </c>
      <c r="B2363" s="38">
        <v>0.53</v>
      </c>
      <c r="C2363" s="38">
        <v>0.53</v>
      </c>
      <c r="D2363" s="39">
        <v>0.68799999999999994</v>
      </c>
      <c r="E2363" s="39">
        <v>0.66400000000000003</v>
      </c>
      <c r="F2363" s="39">
        <v>1</v>
      </c>
      <c r="G2363" s="126">
        <v>0.72199999999999998</v>
      </c>
      <c r="H2363" s="38">
        <v>0.94499999999999995</v>
      </c>
      <c r="I2363" s="38">
        <v>0.86</v>
      </c>
      <c r="J2363" s="41">
        <v>1</v>
      </c>
      <c r="K2363" s="41">
        <v>1</v>
      </c>
      <c r="L2363" s="41"/>
      <c r="M2363" s="37">
        <v>79079</v>
      </c>
      <c r="N2363" s="125" t="s">
        <v>322</v>
      </c>
    </row>
    <row r="2364" spans="1:14" x14ac:dyDescent="0.4">
      <c r="A2364" s="40" t="str">
        <f t="shared" si="36"/>
        <v>79079 WHEELER</v>
      </c>
      <c r="B2364" s="38">
        <v>0.57999999999999996</v>
      </c>
      <c r="C2364" s="38">
        <v>0.57999999999999996</v>
      </c>
      <c r="D2364" s="39">
        <v>0.68799999999999994</v>
      </c>
      <c r="E2364" s="39">
        <v>0.66400000000000003</v>
      </c>
      <c r="F2364" s="39">
        <v>1</v>
      </c>
      <c r="G2364" s="126">
        <v>0.70799999999999996</v>
      </c>
      <c r="H2364" s="38">
        <v>1.05</v>
      </c>
      <c r="I2364" s="38">
        <v>0.95499999999999996</v>
      </c>
      <c r="J2364" s="41">
        <v>1</v>
      </c>
      <c r="K2364" s="41">
        <v>1</v>
      </c>
      <c r="L2364" s="41"/>
      <c r="M2364" s="37">
        <v>79079</v>
      </c>
      <c r="N2364" s="125" t="s">
        <v>306</v>
      </c>
    </row>
    <row r="2365" spans="1:14" x14ac:dyDescent="0.4">
      <c r="A2365" s="40" t="str">
        <f t="shared" si="36"/>
        <v>79080 CARSON</v>
      </c>
      <c r="B2365" s="38">
        <v>0.59499999999999997</v>
      </c>
      <c r="C2365" s="38">
        <v>0.59499999999999997</v>
      </c>
      <c r="D2365" s="39">
        <v>0.68799999999999994</v>
      </c>
      <c r="E2365" s="39">
        <v>0.66400000000000003</v>
      </c>
      <c r="F2365" s="39">
        <v>1</v>
      </c>
      <c r="G2365" s="126">
        <v>0.72199999999999998</v>
      </c>
      <c r="H2365" s="38">
        <v>1.0349999999999999</v>
      </c>
      <c r="I2365" s="38">
        <v>0.94</v>
      </c>
      <c r="J2365" s="41">
        <v>1</v>
      </c>
      <c r="K2365" s="41">
        <v>1</v>
      </c>
      <c r="L2365" s="41"/>
      <c r="M2365" s="37">
        <v>79080</v>
      </c>
      <c r="N2365" s="125" t="s">
        <v>316</v>
      </c>
    </row>
    <row r="2366" spans="1:14" x14ac:dyDescent="0.4">
      <c r="A2366" s="40" t="str">
        <f t="shared" si="36"/>
        <v>79080 HUTCHINSON</v>
      </c>
      <c r="B2366" s="38">
        <v>0.64</v>
      </c>
      <c r="C2366" s="38">
        <v>0.64</v>
      </c>
      <c r="D2366" s="39">
        <v>0.68799999999999994</v>
      </c>
      <c r="E2366" s="39">
        <v>0.66400000000000003</v>
      </c>
      <c r="F2366" s="39">
        <v>1</v>
      </c>
      <c r="G2366" s="126">
        <v>0.75700000000000001</v>
      </c>
      <c r="H2366" s="38">
        <v>0.99</v>
      </c>
      <c r="I2366" s="38">
        <v>0.9</v>
      </c>
      <c r="J2366" s="41">
        <v>1</v>
      </c>
      <c r="K2366" s="41">
        <v>1</v>
      </c>
      <c r="L2366" s="41"/>
      <c r="M2366" s="37">
        <v>79080</v>
      </c>
      <c r="N2366" s="125" t="s">
        <v>303</v>
      </c>
    </row>
    <row r="2367" spans="1:14" x14ac:dyDescent="0.4">
      <c r="A2367" s="40" t="str">
        <f t="shared" si="36"/>
        <v>79081 HANSFORD</v>
      </c>
      <c r="B2367" s="38">
        <v>0.59</v>
      </c>
      <c r="C2367" s="38">
        <v>0.59</v>
      </c>
      <c r="D2367" s="39">
        <v>0.68799999999999994</v>
      </c>
      <c r="E2367" s="39">
        <v>0.66400000000000003</v>
      </c>
      <c r="F2367" s="39">
        <v>1</v>
      </c>
      <c r="G2367" s="126">
        <v>0.72299999999999998</v>
      </c>
      <c r="H2367" s="38">
        <v>1.02</v>
      </c>
      <c r="I2367" s="38">
        <v>0.92500000000000004</v>
      </c>
      <c r="J2367" s="41">
        <v>1</v>
      </c>
      <c r="K2367" s="41">
        <v>1</v>
      </c>
      <c r="L2367" s="41"/>
      <c r="M2367" s="37">
        <v>79081</v>
      </c>
      <c r="N2367" s="125" t="s">
        <v>319</v>
      </c>
    </row>
    <row r="2368" spans="1:14" x14ac:dyDescent="0.4">
      <c r="A2368" s="40" t="str">
        <f t="shared" si="36"/>
        <v>79081 HUTCHINSON</v>
      </c>
      <c r="B2368" s="38">
        <v>0.64</v>
      </c>
      <c r="C2368" s="38">
        <v>0.64</v>
      </c>
      <c r="D2368" s="39">
        <v>0.68799999999999994</v>
      </c>
      <c r="E2368" s="39">
        <v>0.66400000000000003</v>
      </c>
      <c r="F2368" s="39">
        <v>1</v>
      </c>
      <c r="G2368" s="126">
        <v>0.75700000000000001</v>
      </c>
      <c r="H2368" s="38">
        <v>0.99</v>
      </c>
      <c r="I2368" s="38">
        <v>0.9</v>
      </c>
      <c r="J2368" s="41">
        <v>1</v>
      </c>
      <c r="K2368" s="41">
        <v>1</v>
      </c>
      <c r="L2368" s="41"/>
      <c r="M2368" s="37">
        <v>79081</v>
      </c>
      <c r="N2368" s="125" t="s">
        <v>303</v>
      </c>
    </row>
    <row r="2369" spans="1:14" x14ac:dyDescent="0.4">
      <c r="A2369" s="40" t="str">
        <f t="shared" si="36"/>
        <v>79081 OCHILTREE</v>
      </c>
      <c r="B2369" s="38">
        <v>0.6</v>
      </c>
      <c r="C2369" s="38">
        <v>0.6</v>
      </c>
      <c r="D2369" s="39">
        <v>0.68799999999999994</v>
      </c>
      <c r="E2369" s="39">
        <v>0.66400000000000003</v>
      </c>
      <c r="F2369" s="39">
        <v>1</v>
      </c>
      <c r="G2369" s="126">
        <v>0.65800000000000003</v>
      </c>
      <c r="H2369" s="38">
        <v>0.995</v>
      </c>
      <c r="I2369" s="38">
        <v>0.90500000000000003</v>
      </c>
      <c r="J2369" s="41">
        <v>1</v>
      </c>
      <c r="K2369" s="41">
        <v>1</v>
      </c>
      <c r="L2369" s="41"/>
      <c r="M2369" s="37">
        <v>79081</v>
      </c>
      <c r="N2369" s="125" t="s">
        <v>302</v>
      </c>
    </row>
    <row r="2370" spans="1:14" x14ac:dyDescent="0.4">
      <c r="A2370" s="40" t="str">
        <f t="shared" si="36"/>
        <v>79081 ROBERTS</v>
      </c>
      <c r="B2370" s="38">
        <v>0.59</v>
      </c>
      <c r="C2370" s="38">
        <v>0.59</v>
      </c>
      <c r="D2370" s="39">
        <v>0.68799999999999994</v>
      </c>
      <c r="E2370" s="39">
        <v>0.66400000000000003</v>
      </c>
      <c r="F2370" s="39">
        <v>1</v>
      </c>
      <c r="G2370" s="126">
        <v>0.65800000000000003</v>
      </c>
      <c r="H2370" s="38">
        <v>1.0149999999999999</v>
      </c>
      <c r="I2370" s="38">
        <v>0.92500000000000004</v>
      </c>
      <c r="J2370" s="41">
        <v>1</v>
      </c>
      <c r="K2370" s="41">
        <v>1</v>
      </c>
      <c r="L2370" s="41"/>
      <c r="M2370" s="37">
        <v>79081</v>
      </c>
      <c r="N2370" s="125" t="s">
        <v>324</v>
      </c>
    </row>
    <row r="2371" spans="1:14" x14ac:dyDescent="0.4">
      <c r="A2371" s="40" t="str">
        <f t="shared" si="36"/>
        <v>79082 CASTRO</v>
      </c>
      <c r="B2371" s="38">
        <v>0.53</v>
      </c>
      <c r="C2371" s="38">
        <v>0.53</v>
      </c>
      <c r="D2371" s="39">
        <v>0.68799999999999994</v>
      </c>
      <c r="E2371" s="39">
        <v>0.66400000000000003</v>
      </c>
      <c r="F2371" s="39">
        <v>1</v>
      </c>
      <c r="G2371" s="126">
        <v>0.72199999999999998</v>
      </c>
      <c r="H2371" s="38">
        <v>0.94499999999999995</v>
      </c>
      <c r="I2371" s="38">
        <v>0.86</v>
      </c>
      <c r="J2371" s="41">
        <v>1</v>
      </c>
      <c r="K2371" s="41">
        <v>1</v>
      </c>
      <c r="L2371" s="41"/>
      <c r="M2371" s="37">
        <v>79082</v>
      </c>
      <c r="N2371" s="125" t="s">
        <v>313</v>
      </c>
    </row>
    <row r="2372" spans="1:14" x14ac:dyDescent="0.4">
      <c r="A2372" s="40" t="str">
        <f t="shared" si="36"/>
        <v>79082 LAMB</v>
      </c>
      <c r="B2372" s="38">
        <v>0.70499999999999996</v>
      </c>
      <c r="C2372" s="38">
        <v>0.70499999999999996</v>
      </c>
      <c r="D2372" s="39">
        <v>0.68799999999999994</v>
      </c>
      <c r="E2372" s="39">
        <v>0.66400000000000003</v>
      </c>
      <c r="F2372" s="39">
        <v>1</v>
      </c>
      <c r="G2372" s="126">
        <v>0.72199999999999998</v>
      </c>
      <c r="H2372" s="38">
        <v>1</v>
      </c>
      <c r="I2372" s="38">
        <v>0.91</v>
      </c>
      <c r="J2372" s="41">
        <v>1</v>
      </c>
      <c r="K2372" s="41">
        <v>1</v>
      </c>
      <c r="L2372" s="41"/>
      <c r="M2372" s="37">
        <v>79082</v>
      </c>
      <c r="N2372" s="125" t="s">
        <v>314</v>
      </c>
    </row>
    <row r="2373" spans="1:14" x14ac:dyDescent="0.4">
      <c r="A2373" s="40" t="str">
        <f t="shared" si="36"/>
        <v>79083 HANSFORD</v>
      </c>
      <c r="B2373" s="38">
        <v>0.59</v>
      </c>
      <c r="C2373" s="38">
        <v>0.59</v>
      </c>
      <c r="D2373" s="39">
        <v>0.68799999999999994</v>
      </c>
      <c r="E2373" s="39">
        <v>0.66400000000000003</v>
      </c>
      <c r="F2373" s="39">
        <v>1</v>
      </c>
      <c r="G2373" s="126">
        <v>0.72299999999999998</v>
      </c>
      <c r="H2373" s="38">
        <v>1.02</v>
      </c>
      <c r="I2373" s="38">
        <v>0.92500000000000004</v>
      </c>
      <c r="J2373" s="41">
        <v>1</v>
      </c>
      <c r="K2373" s="41">
        <v>1</v>
      </c>
      <c r="L2373" s="41"/>
      <c r="M2373" s="37">
        <v>79083</v>
      </c>
      <c r="N2373" s="125" t="s">
        <v>319</v>
      </c>
    </row>
    <row r="2374" spans="1:14" x14ac:dyDescent="0.4">
      <c r="A2374" s="40" t="str">
        <f t="shared" si="36"/>
        <v>79083 HUTCHINSON</v>
      </c>
      <c r="B2374" s="38">
        <v>0.64</v>
      </c>
      <c r="C2374" s="38">
        <v>0.64</v>
      </c>
      <c r="D2374" s="39">
        <v>0.68799999999999994</v>
      </c>
      <c r="E2374" s="39">
        <v>0.66400000000000003</v>
      </c>
      <c r="F2374" s="39">
        <v>1</v>
      </c>
      <c r="G2374" s="126">
        <v>0.75700000000000001</v>
      </c>
      <c r="H2374" s="38">
        <v>0.99</v>
      </c>
      <c r="I2374" s="38">
        <v>0.9</v>
      </c>
      <c r="J2374" s="41">
        <v>1</v>
      </c>
      <c r="K2374" s="41">
        <v>1</v>
      </c>
      <c r="L2374" s="41"/>
      <c r="M2374" s="37">
        <v>79083</v>
      </c>
      <c r="N2374" s="125" t="s">
        <v>303</v>
      </c>
    </row>
    <row r="2375" spans="1:14" x14ac:dyDescent="0.4">
      <c r="A2375" s="40" t="str">
        <f t="shared" si="36"/>
        <v>79083 MOORE</v>
      </c>
      <c r="B2375" s="38">
        <v>0.64</v>
      </c>
      <c r="C2375" s="38">
        <v>0.64</v>
      </c>
      <c r="D2375" s="39">
        <v>0.68799999999999994</v>
      </c>
      <c r="E2375" s="39">
        <v>0.66400000000000003</v>
      </c>
      <c r="F2375" s="39">
        <v>1</v>
      </c>
      <c r="G2375" s="126">
        <v>0.75700000000000001</v>
      </c>
      <c r="H2375" s="38">
        <v>1.0049999999999999</v>
      </c>
      <c r="I2375" s="38">
        <v>0.91500000000000004</v>
      </c>
      <c r="J2375" s="41">
        <v>1</v>
      </c>
      <c r="K2375" s="41">
        <v>1</v>
      </c>
      <c r="L2375" s="41"/>
      <c r="M2375" s="37">
        <v>79083</v>
      </c>
      <c r="N2375" s="125" t="s">
        <v>309</v>
      </c>
    </row>
    <row r="2376" spans="1:14" x14ac:dyDescent="0.4">
      <c r="A2376" s="40" t="str">
        <f t="shared" ref="A2376:A2439" si="37">M2376&amp;" "&amp;N2376</f>
        <v>79084 DALLAM</v>
      </c>
      <c r="B2376" s="38">
        <v>0.53</v>
      </c>
      <c r="C2376" s="38">
        <v>0.53</v>
      </c>
      <c r="D2376" s="39">
        <v>0.68799999999999994</v>
      </c>
      <c r="E2376" s="39">
        <v>0.66400000000000003</v>
      </c>
      <c r="F2376" s="39">
        <v>1</v>
      </c>
      <c r="G2376" s="126">
        <v>0.72199999999999998</v>
      </c>
      <c r="H2376" s="38">
        <v>0.94499999999999995</v>
      </c>
      <c r="I2376" s="38">
        <v>0.86</v>
      </c>
      <c r="J2376" s="41">
        <v>1</v>
      </c>
      <c r="K2376" s="41">
        <v>1</v>
      </c>
      <c r="L2376" s="41"/>
      <c r="M2376" s="37">
        <v>79084</v>
      </c>
      <c r="N2376" s="125" t="s">
        <v>311</v>
      </c>
    </row>
    <row r="2377" spans="1:14" x14ac:dyDescent="0.4">
      <c r="A2377" s="40" t="str">
        <f t="shared" si="37"/>
        <v>79084 SHERMAN</v>
      </c>
      <c r="B2377" s="38">
        <v>0.59</v>
      </c>
      <c r="C2377" s="38">
        <v>0.59</v>
      </c>
      <c r="D2377" s="39">
        <v>0.68799999999999994</v>
      </c>
      <c r="E2377" s="39">
        <v>0.66400000000000003</v>
      </c>
      <c r="F2377" s="39">
        <v>1</v>
      </c>
      <c r="G2377" s="126">
        <v>0.65800000000000003</v>
      </c>
      <c r="H2377" s="38">
        <v>1.0549999999999999</v>
      </c>
      <c r="I2377" s="38">
        <v>0.96</v>
      </c>
      <c r="J2377" s="41">
        <v>1</v>
      </c>
      <c r="K2377" s="41">
        <v>1</v>
      </c>
      <c r="L2377" s="41"/>
      <c r="M2377" s="37">
        <v>79084</v>
      </c>
      <c r="N2377" s="125" t="s">
        <v>312</v>
      </c>
    </row>
    <row r="2378" spans="1:14" x14ac:dyDescent="0.4">
      <c r="A2378" s="40" t="str">
        <f t="shared" si="37"/>
        <v>79085 CASTRO</v>
      </c>
      <c r="B2378" s="38">
        <v>0.53</v>
      </c>
      <c r="C2378" s="38">
        <v>0.53</v>
      </c>
      <c r="D2378" s="39">
        <v>0.68799999999999994</v>
      </c>
      <c r="E2378" s="39">
        <v>0.66400000000000003</v>
      </c>
      <c r="F2378" s="39">
        <v>1</v>
      </c>
      <c r="G2378" s="126">
        <v>0.72199999999999998</v>
      </c>
      <c r="H2378" s="38">
        <v>0.94499999999999995</v>
      </c>
      <c r="I2378" s="38">
        <v>0.86</v>
      </c>
      <c r="J2378" s="41">
        <v>1</v>
      </c>
      <c r="K2378" s="41">
        <v>1</v>
      </c>
      <c r="L2378" s="41"/>
      <c r="M2378" s="37">
        <v>79085</v>
      </c>
      <c r="N2378" s="125" t="s">
        <v>313</v>
      </c>
    </row>
    <row r="2379" spans="1:14" x14ac:dyDescent="0.4">
      <c r="A2379" s="40" t="str">
        <f t="shared" si="37"/>
        <v>79085 PARMER</v>
      </c>
      <c r="B2379" s="38">
        <v>0.85</v>
      </c>
      <c r="C2379" s="38">
        <v>0.85</v>
      </c>
      <c r="D2379" s="39">
        <v>0.68799999999999994</v>
      </c>
      <c r="E2379" s="39">
        <v>0.66400000000000003</v>
      </c>
      <c r="F2379" s="39">
        <v>0.7</v>
      </c>
      <c r="G2379" s="126">
        <v>0.79</v>
      </c>
      <c r="H2379" s="38">
        <v>0.89500000000000002</v>
      </c>
      <c r="I2379" s="38">
        <v>0.89500000000000002</v>
      </c>
      <c r="J2379" s="41">
        <v>1</v>
      </c>
      <c r="K2379" s="41">
        <v>1</v>
      </c>
      <c r="L2379" s="41"/>
      <c r="M2379" s="37">
        <v>79085</v>
      </c>
      <c r="N2379" s="125" t="s">
        <v>304</v>
      </c>
    </row>
    <row r="2380" spans="1:14" x14ac:dyDescent="0.4">
      <c r="A2380" s="40" t="str">
        <f t="shared" si="37"/>
        <v>79086 HANSFORD</v>
      </c>
      <c r="B2380" s="38">
        <v>0.59</v>
      </c>
      <c r="C2380" s="38">
        <v>0.59</v>
      </c>
      <c r="D2380" s="39">
        <v>0.68799999999999994</v>
      </c>
      <c r="E2380" s="39">
        <v>0.66400000000000003</v>
      </c>
      <c r="F2380" s="39">
        <v>1</v>
      </c>
      <c r="G2380" s="126">
        <v>0.72299999999999998</v>
      </c>
      <c r="H2380" s="38">
        <v>1.02</v>
      </c>
      <c r="I2380" s="38">
        <v>0.92500000000000004</v>
      </c>
      <c r="J2380" s="41">
        <v>1</v>
      </c>
      <c r="K2380" s="41">
        <v>1</v>
      </c>
      <c r="L2380" s="41"/>
      <c r="M2380" s="37">
        <v>79086</v>
      </c>
      <c r="N2380" s="125" t="s">
        <v>319</v>
      </c>
    </row>
    <row r="2381" spans="1:14" x14ac:dyDescent="0.4">
      <c r="A2381" s="40" t="str">
        <f t="shared" si="37"/>
        <v>79086 MOORE</v>
      </c>
      <c r="B2381" s="38">
        <v>0.64</v>
      </c>
      <c r="C2381" s="38">
        <v>0.64</v>
      </c>
      <c r="D2381" s="39">
        <v>0.68799999999999994</v>
      </c>
      <c r="E2381" s="39">
        <v>0.66400000000000003</v>
      </c>
      <c r="F2381" s="39">
        <v>1</v>
      </c>
      <c r="G2381" s="126">
        <v>0.75700000000000001</v>
      </c>
      <c r="H2381" s="38">
        <v>1.0049999999999999</v>
      </c>
      <c r="I2381" s="38">
        <v>0.91500000000000004</v>
      </c>
      <c r="J2381" s="41">
        <v>1</v>
      </c>
      <c r="K2381" s="41">
        <v>1</v>
      </c>
      <c r="L2381" s="41"/>
      <c r="M2381" s="37">
        <v>79086</v>
      </c>
      <c r="N2381" s="125" t="s">
        <v>309</v>
      </c>
    </row>
    <row r="2382" spans="1:14" x14ac:dyDescent="0.4">
      <c r="A2382" s="40" t="str">
        <f t="shared" si="37"/>
        <v>79086 SHERMAN</v>
      </c>
      <c r="B2382" s="38">
        <v>0.59</v>
      </c>
      <c r="C2382" s="38">
        <v>0.59</v>
      </c>
      <c r="D2382" s="39">
        <v>0.68799999999999994</v>
      </c>
      <c r="E2382" s="39">
        <v>0.66400000000000003</v>
      </c>
      <c r="F2382" s="39">
        <v>1</v>
      </c>
      <c r="G2382" s="126">
        <v>0.65800000000000003</v>
      </c>
      <c r="H2382" s="38">
        <v>1.0549999999999999</v>
      </c>
      <c r="I2382" s="38">
        <v>0.96</v>
      </c>
      <c r="J2382" s="41">
        <v>1</v>
      </c>
      <c r="K2382" s="41">
        <v>1</v>
      </c>
      <c r="L2382" s="41"/>
      <c r="M2382" s="37">
        <v>79086</v>
      </c>
      <c r="N2382" s="125" t="s">
        <v>312</v>
      </c>
    </row>
    <row r="2383" spans="1:14" x14ac:dyDescent="0.4">
      <c r="A2383" s="40" t="str">
        <f t="shared" si="37"/>
        <v>79087 DALLAM</v>
      </c>
      <c r="B2383" s="38">
        <v>0.53</v>
      </c>
      <c r="C2383" s="38">
        <v>0.53</v>
      </c>
      <c r="D2383" s="39">
        <v>0.68799999999999994</v>
      </c>
      <c r="E2383" s="39">
        <v>0.66400000000000003</v>
      </c>
      <c r="F2383" s="39">
        <v>1</v>
      </c>
      <c r="G2383" s="126">
        <v>0.72199999999999998</v>
      </c>
      <c r="H2383" s="38">
        <v>0.94499999999999995</v>
      </c>
      <c r="I2383" s="38">
        <v>0.86</v>
      </c>
      <c r="J2383" s="41">
        <v>1</v>
      </c>
      <c r="K2383" s="41">
        <v>1</v>
      </c>
      <c r="L2383" s="41"/>
      <c r="M2383" s="37">
        <v>79087</v>
      </c>
      <c r="N2383" s="125" t="s">
        <v>311</v>
      </c>
    </row>
    <row r="2384" spans="1:14" x14ac:dyDescent="0.4">
      <c r="A2384" s="40" t="str">
        <f t="shared" si="37"/>
        <v>79088 BRISCOE</v>
      </c>
      <c r="B2384" s="38">
        <v>0.56999999999999995</v>
      </c>
      <c r="C2384" s="38">
        <v>0.56999999999999995</v>
      </c>
      <c r="D2384" s="39">
        <v>0.68799999999999994</v>
      </c>
      <c r="E2384" s="39">
        <v>0.66400000000000003</v>
      </c>
      <c r="F2384" s="39">
        <v>1</v>
      </c>
      <c r="G2384" s="126">
        <v>0.72</v>
      </c>
      <c r="H2384" s="38">
        <v>1.0149999999999999</v>
      </c>
      <c r="I2384" s="38">
        <v>0.92500000000000004</v>
      </c>
      <c r="J2384" s="41">
        <v>1</v>
      </c>
      <c r="K2384" s="41">
        <v>1</v>
      </c>
      <c r="L2384" s="41"/>
      <c r="M2384" s="37">
        <v>79088</v>
      </c>
      <c r="N2384" s="125" t="s">
        <v>326</v>
      </c>
    </row>
    <row r="2385" spans="1:14" x14ac:dyDescent="0.4">
      <c r="A2385" s="40" t="str">
        <f t="shared" si="37"/>
        <v>79088 CASTRO</v>
      </c>
      <c r="B2385" s="38">
        <v>0.53</v>
      </c>
      <c r="C2385" s="38">
        <v>0.53</v>
      </c>
      <c r="D2385" s="39">
        <v>0.68799999999999994</v>
      </c>
      <c r="E2385" s="39">
        <v>0.66400000000000003</v>
      </c>
      <c r="F2385" s="39">
        <v>1</v>
      </c>
      <c r="G2385" s="126">
        <v>0.72199999999999998</v>
      </c>
      <c r="H2385" s="38">
        <v>0.94499999999999995</v>
      </c>
      <c r="I2385" s="38">
        <v>0.86</v>
      </c>
      <c r="J2385" s="41">
        <v>1</v>
      </c>
      <c r="K2385" s="41">
        <v>1</v>
      </c>
      <c r="L2385" s="41"/>
      <c r="M2385" s="37">
        <v>79088</v>
      </c>
      <c r="N2385" s="125" t="s">
        <v>313</v>
      </c>
    </row>
    <row r="2386" spans="1:14" x14ac:dyDescent="0.4">
      <c r="A2386" s="40" t="str">
        <f t="shared" si="37"/>
        <v>79088 SWISHER</v>
      </c>
      <c r="B2386" s="38">
        <v>0.62</v>
      </c>
      <c r="C2386" s="38">
        <v>0.62</v>
      </c>
      <c r="D2386" s="39">
        <v>0.68799999999999994</v>
      </c>
      <c r="E2386" s="39">
        <v>0.66400000000000003</v>
      </c>
      <c r="F2386" s="39">
        <v>1</v>
      </c>
      <c r="G2386" s="126">
        <v>0.65800000000000003</v>
      </c>
      <c r="H2386" s="38">
        <v>0.98</v>
      </c>
      <c r="I2386" s="38">
        <v>0.89</v>
      </c>
      <c r="J2386" s="41">
        <v>1</v>
      </c>
      <c r="K2386" s="41">
        <v>1</v>
      </c>
      <c r="L2386" s="41"/>
      <c r="M2386" s="37">
        <v>79088</v>
      </c>
      <c r="N2386" s="125" t="s">
        <v>321</v>
      </c>
    </row>
    <row r="2387" spans="1:14" x14ac:dyDescent="0.4">
      <c r="A2387" s="40" t="str">
        <f t="shared" si="37"/>
        <v>79092 DEAF SMITH</v>
      </c>
      <c r="B2387" s="38">
        <v>0.53</v>
      </c>
      <c r="C2387" s="38">
        <v>0.53</v>
      </c>
      <c r="D2387" s="39">
        <v>0.68799999999999994</v>
      </c>
      <c r="E2387" s="39">
        <v>0.66400000000000003</v>
      </c>
      <c r="F2387" s="39">
        <v>1</v>
      </c>
      <c r="G2387" s="126">
        <v>0.72199999999999998</v>
      </c>
      <c r="H2387" s="38">
        <v>0.94499999999999995</v>
      </c>
      <c r="I2387" s="38">
        <v>0.86</v>
      </c>
      <c r="J2387" s="41">
        <v>1</v>
      </c>
      <c r="K2387" s="41">
        <v>1</v>
      </c>
      <c r="L2387" s="41"/>
      <c r="M2387" s="37">
        <v>79092</v>
      </c>
      <c r="N2387" s="125" t="s">
        <v>299</v>
      </c>
    </row>
    <row r="2388" spans="1:14" x14ac:dyDescent="0.4">
      <c r="A2388" s="40" t="str">
        <f t="shared" si="37"/>
        <v>79092 OLDHAM</v>
      </c>
      <c r="B2388" s="38">
        <v>0.625</v>
      </c>
      <c r="C2388" s="38">
        <v>0.625</v>
      </c>
      <c r="D2388" s="39">
        <v>0.68799999999999994</v>
      </c>
      <c r="E2388" s="39">
        <v>0.66400000000000003</v>
      </c>
      <c r="F2388" s="39">
        <v>1</v>
      </c>
      <c r="G2388" s="126">
        <v>0.65800000000000003</v>
      </c>
      <c r="H2388" s="38">
        <v>0.995</v>
      </c>
      <c r="I2388" s="38">
        <v>0.90500000000000003</v>
      </c>
      <c r="J2388" s="41">
        <v>1</v>
      </c>
      <c r="K2388" s="41">
        <v>1</v>
      </c>
      <c r="L2388" s="41"/>
      <c r="M2388" s="37">
        <v>79092</v>
      </c>
      <c r="N2388" s="125" t="s">
        <v>300</v>
      </c>
    </row>
    <row r="2389" spans="1:14" x14ac:dyDescent="0.4">
      <c r="A2389" s="40" t="str">
        <f t="shared" si="37"/>
        <v>79094 ARMSTRONG</v>
      </c>
      <c r="B2389" s="38">
        <v>0.625</v>
      </c>
      <c r="C2389" s="38">
        <v>0.625</v>
      </c>
      <c r="D2389" s="39">
        <v>0.68799999999999994</v>
      </c>
      <c r="E2389" s="39">
        <v>0.64400000000000002</v>
      </c>
      <c r="F2389" s="39">
        <v>0.7</v>
      </c>
      <c r="G2389" s="126">
        <v>0.72</v>
      </c>
      <c r="H2389" s="38">
        <v>1.03</v>
      </c>
      <c r="I2389" s="38">
        <v>0.93500000000000005</v>
      </c>
      <c r="J2389" s="41">
        <v>1</v>
      </c>
      <c r="K2389" s="41">
        <v>1</v>
      </c>
      <c r="L2389" s="41"/>
      <c r="M2389" s="37">
        <v>79094</v>
      </c>
      <c r="N2389" s="125" t="s">
        <v>310</v>
      </c>
    </row>
    <row r="2390" spans="1:14" x14ac:dyDescent="0.4">
      <c r="A2390" s="40" t="str">
        <f t="shared" si="37"/>
        <v>79094 SWISHER</v>
      </c>
      <c r="B2390" s="38">
        <v>0.62</v>
      </c>
      <c r="C2390" s="38">
        <v>0.62</v>
      </c>
      <c r="D2390" s="39">
        <v>0.68799999999999994</v>
      </c>
      <c r="E2390" s="39">
        <v>0.66400000000000003</v>
      </c>
      <c r="F2390" s="39">
        <v>1</v>
      </c>
      <c r="G2390" s="126">
        <v>0.65800000000000003</v>
      </c>
      <c r="H2390" s="38">
        <v>0.98</v>
      </c>
      <c r="I2390" s="38">
        <v>0.89</v>
      </c>
      <c r="J2390" s="41">
        <v>1</v>
      </c>
      <c r="K2390" s="41">
        <v>1</v>
      </c>
      <c r="L2390" s="41"/>
      <c r="M2390" s="37">
        <v>79094</v>
      </c>
      <c r="N2390" s="125" t="s">
        <v>321</v>
      </c>
    </row>
    <row r="2391" spans="1:14" x14ac:dyDescent="0.4">
      <c r="A2391" s="40" t="str">
        <f t="shared" si="37"/>
        <v>79095 CHILDRESS</v>
      </c>
      <c r="B2391" s="38">
        <v>0.53</v>
      </c>
      <c r="C2391" s="38">
        <v>0.53</v>
      </c>
      <c r="D2391" s="39">
        <v>0.68799999999999994</v>
      </c>
      <c r="E2391" s="39">
        <v>0.66400000000000003</v>
      </c>
      <c r="F2391" s="39">
        <v>1</v>
      </c>
      <c r="G2391" s="126">
        <v>0.72199999999999998</v>
      </c>
      <c r="H2391" s="38">
        <v>0.94499999999999995</v>
      </c>
      <c r="I2391" s="38">
        <v>0.86</v>
      </c>
      <c r="J2391" s="41">
        <v>1</v>
      </c>
      <c r="K2391" s="41">
        <v>1</v>
      </c>
      <c r="L2391" s="41"/>
      <c r="M2391" s="37">
        <v>79095</v>
      </c>
      <c r="N2391" s="125" t="s">
        <v>327</v>
      </c>
    </row>
    <row r="2392" spans="1:14" x14ac:dyDescent="0.4">
      <c r="A2392" s="40" t="str">
        <f t="shared" si="37"/>
        <v>79095 COLLINGSWORTH</v>
      </c>
      <c r="B2392" s="38">
        <v>0.53</v>
      </c>
      <c r="C2392" s="38">
        <v>0.53</v>
      </c>
      <c r="D2392" s="39">
        <v>0.68799999999999994</v>
      </c>
      <c r="E2392" s="39">
        <v>0.66400000000000003</v>
      </c>
      <c r="F2392" s="39">
        <v>1</v>
      </c>
      <c r="G2392" s="126">
        <v>0.72199999999999998</v>
      </c>
      <c r="H2392" s="38">
        <v>0.94499999999999995</v>
      </c>
      <c r="I2392" s="38">
        <v>0.86</v>
      </c>
      <c r="J2392" s="41">
        <v>1</v>
      </c>
      <c r="K2392" s="41">
        <v>1</v>
      </c>
      <c r="L2392" s="41"/>
      <c r="M2392" s="37">
        <v>79095</v>
      </c>
      <c r="N2392" s="125" t="s">
        <v>322</v>
      </c>
    </row>
    <row r="2393" spans="1:14" x14ac:dyDescent="0.4">
      <c r="A2393" s="40" t="str">
        <f t="shared" si="37"/>
        <v>79096 WHEELER</v>
      </c>
      <c r="B2393" s="38">
        <v>0.57999999999999996</v>
      </c>
      <c r="C2393" s="38">
        <v>0.57999999999999996</v>
      </c>
      <c r="D2393" s="39">
        <v>0.68799999999999994</v>
      </c>
      <c r="E2393" s="39">
        <v>0.66400000000000003</v>
      </c>
      <c r="F2393" s="39">
        <v>1</v>
      </c>
      <c r="G2393" s="126">
        <v>0.70799999999999996</v>
      </c>
      <c r="H2393" s="38">
        <v>1.05</v>
      </c>
      <c r="I2393" s="38">
        <v>0.95499999999999996</v>
      </c>
      <c r="J2393" s="41">
        <v>1</v>
      </c>
      <c r="K2393" s="41">
        <v>1</v>
      </c>
      <c r="L2393" s="41"/>
      <c r="M2393" s="37">
        <v>79096</v>
      </c>
      <c r="N2393" s="125" t="s">
        <v>306</v>
      </c>
    </row>
    <row r="2394" spans="1:14" x14ac:dyDescent="0.4">
      <c r="A2394" s="40" t="str">
        <f t="shared" si="37"/>
        <v>79097 CARSON</v>
      </c>
      <c r="B2394" s="38">
        <v>0.59499999999999997</v>
      </c>
      <c r="C2394" s="38">
        <v>0.59499999999999997</v>
      </c>
      <c r="D2394" s="39">
        <v>0.68799999999999994</v>
      </c>
      <c r="E2394" s="39">
        <v>0.66400000000000003</v>
      </c>
      <c r="F2394" s="39">
        <v>1</v>
      </c>
      <c r="G2394" s="126">
        <v>0.72199999999999998</v>
      </c>
      <c r="H2394" s="38">
        <v>1.0349999999999999</v>
      </c>
      <c r="I2394" s="38">
        <v>0.94</v>
      </c>
      <c r="J2394" s="41">
        <v>1</v>
      </c>
      <c r="K2394" s="41">
        <v>1</v>
      </c>
      <c r="L2394" s="41"/>
      <c r="M2394" s="37">
        <v>79097</v>
      </c>
      <c r="N2394" s="125" t="s">
        <v>316</v>
      </c>
    </row>
    <row r="2395" spans="1:14" x14ac:dyDescent="0.4">
      <c r="A2395" s="40" t="str">
        <f t="shared" si="37"/>
        <v>79097 GRAY</v>
      </c>
      <c r="B2395" s="38">
        <v>0.6</v>
      </c>
      <c r="C2395" s="38">
        <v>0.6</v>
      </c>
      <c r="D2395" s="39">
        <v>0.68799999999999994</v>
      </c>
      <c r="E2395" s="39">
        <v>0.66400000000000003</v>
      </c>
      <c r="F2395" s="39">
        <v>1</v>
      </c>
      <c r="G2395" s="126">
        <v>0.75700000000000001</v>
      </c>
      <c r="H2395" s="38">
        <v>1.0149999999999999</v>
      </c>
      <c r="I2395" s="38">
        <v>0.92500000000000004</v>
      </c>
      <c r="J2395" s="41">
        <v>1</v>
      </c>
      <c r="K2395" s="41">
        <v>1</v>
      </c>
      <c r="L2395" s="41"/>
      <c r="M2395" s="37">
        <v>79097</v>
      </c>
      <c r="N2395" s="125" t="s">
        <v>318</v>
      </c>
    </row>
    <row r="2396" spans="1:14" x14ac:dyDescent="0.4">
      <c r="A2396" s="40" t="str">
        <f t="shared" si="37"/>
        <v>79098 DEAF SMITH</v>
      </c>
      <c r="B2396" s="38">
        <v>0.53</v>
      </c>
      <c r="C2396" s="38">
        <v>0.53</v>
      </c>
      <c r="D2396" s="39">
        <v>0.68799999999999994</v>
      </c>
      <c r="E2396" s="39">
        <v>0.66400000000000003</v>
      </c>
      <c r="F2396" s="39">
        <v>1</v>
      </c>
      <c r="G2396" s="126">
        <v>0.72199999999999998</v>
      </c>
      <c r="H2396" s="38">
        <v>0.94499999999999995</v>
      </c>
      <c r="I2396" s="38">
        <v>0.86</v>
      </c>
      <c r="J2396" s="41">
        <v>1</v>
      </c>
      <c r="K2396" s="41">
        <v>1</v>
      </c>
      <c r="L2396" s="41"/>
      <c r="M2396" s="37">
        <v>79098</v>
      </c>
      <c r="N2396" s="125" t="s">
        <v>299</v>
      </c>
    </row>
    <row r="2397" spans="1:14" x14ac:dyDescent="0.4">
      <c r="A2397" s="40" t="str">
        <f t="shared" si="37"/>
        <v>79098 OLDHAM</v>
      </c>
      <c r="B2397" s="38">
        <v>0.625</v>
      </c>
      <c r="C2397" s="38">
        <v>0.625</v>
      </c>
      <c r="D2397" s="39">
        <v>0.68799999999999994</v>
      </c>
      <c r="E2397" s="39">
        <v>0.66400000000000003</v>
      </c>
      <c r="F2397" s="39">
        <v>1</v>
      </c>
      <c r="G2397" s="126">
        <v>0.65800000000000003</v>
      </c>
      <c r="H2397" s="38">
        <v>0.995</v>
      </c>
      <c r="I2397" s="38">
        <v>0.90500000000000003</v>
      </c>
      <c r="J2397" s="41">
        <v>1</v>
      </c>
      <c r="K2397" s="41">
        <v>1</v>
      </c>
      <c r="L2397" s="41"/>
      <c r="M2397" s="37">
        <v>79098</v>
      </c>
      <c r="N2397" s="125" t="s">
        <v>300</v>
      </c>
    </row>
    <row r="2398" spans="1:14" x14ac:dyDescent="0.4">
      <c r="A2398" s="40" t="str">
        <f t="shared" si="37"/>
        <v>79098 POTTER</v>
      </c>
      <c r="B2398" s="38">
        <v>0.73499999999999999</v>
      </c>
      <c r="C2398" s="38">
        <v>0.73499999999999999</v>
      </c>
      <c r="D2398" s="39">
        <v>0.68799999999999994</v>
      </c>
      <c r="E2398" s="39">
        <v>0.77500000000000002</v>
      </c>
      <c r="F2398" s="39">
        <v>1</v>
      </c>
      <c r="G2398" s="126">
        <v>0.75700000000000001</v>
      </c>
      <c r="H2398" s="38">
        <v>1.1850000000000001</v>
      </c>
      <c r="I2398" s="38">
        <v>1.075</v>
      </c>
      <c r="J2398" s="41">
        <v>1</v>
      </c>
      <c r="K2398" s="41">
        <v>1</v>
      </c>
      <c r="L2398" s="41"/>
      <c r="M2398" s="37">
        <v>79098</v>
      </c>
      <c r="N2398" s="125" t="s">
        <v>323</v>
      </c>
    </row>
    <row r="2399" spans="1:14" x14ac:dyDescent="0.4">
      <c r="A2399" s="40" t="str">
        <f t="shared" si="37"/>
        <v>79098 RANDALL</v>
      </c>
      <c r="B2399" s="38">
        <v>0.625</v>
      </c>
      <c r="C2399" s="38">
        <v>0.625</v>
      </c>
      <c r="D2399" s="39">
        <v>0.68799999999999994</v>
      </c>
      <c r="E2399" s="39">
        <v>0.70299999999999996</v>
      </c>
      <c r="F2399" s="39">
        <v>1</v>
      </c>
      <c r="G2399" s="126">
        <v>0.75700000000000001</v>
      </c>
      <c r="H2399" s="38">
        <v>1.1499999999999999</v>
      </c>
      <c r="I2399" s="38">
        <v>1.0449999999999999</v>
      </c>
      <c r="J2399" s="41">
        <v>1</v>
      </c>
      <c r="K2399" s="41">
        <v>1</v>
      </c>
      <c r="L2399" s="41"/>
      <c r="M2399" s="37">
        <v>79098</v>
      </c>
      <c r="N2399" s="125" t="s">
        <v>307</v>
      </c>
    </row>
    <row r="2400" spans="1:14" x14ac:dyDescent="0.4">
      <c r="A2400" s="40" t="str">
        <f t="shared" si="37"/>
        <v>79101 POTTER</v>
      </c>
      <c r="B2400" s="38">
        <v>0.73499999999999999</v>
      </c>
      <c r="C2400" s="38">
        <v>0.73499999999999999</v>
      </c>
      <c r="D2400" s="39">
        <v>0.68799999999999994</v>
      </c>
      <c r="E2400" s="39">
        <v>0.77500000000000002</v>
      </c>
      <c r="F2400" s="39">
        <v>1</v>
      </c>
      <c r="G2400" s="126">
        <v>0.75700000000000001</v>
      </c>
      <c r="H2400" s="38">
        <v>1.1850000000000001</v>
      </c>
      <c r="I2400" s="38">
        <v>1.075</v>
      </c>
      <c r="J2400" s="41">
        <v>1</v>
      </c>
      <c r="K2400" s="41">
        <v>1</v>
      </c>
      <c r="L2400" s="41"/>
      <c r="M2400" s="37">
        <v>79101</v>
      </c>
      <c r="N2400" s="125" t="s">
        <v>323</v>
      </c>
    </row>
    <row r="2401" spans="1:14" x14ac:dyDescent="0.4">
      <c r="A2401" s="40" t="str">
        <f t="shared" si="37"/>
        <v>79102 POTTER</v>
      </c>
      <c r="B2401" s="38">
        <v>0.73499999999999999</v>
      </c>
      <c r="C2401" s="38">
        <v>0.73499999999999999</v>
      </c>
      <c r="D2401" s="39">
        <v>0.68799999999999994</v>
      </c>
      <c r="E2401" s="39">
        <v>0.77500000000000002</v>
      </c>
      <c r="F2401" s="39">
        <v>1</v>
      </c>
      <c r="G2401" s="126">
        <v>0.75700000000000001</v>
      </c>
      <c r="H2401" s="38">
        <v>1.1850000000000001</v>
      </c>
      <c r="I2401" s="38">
        <v>1.075</v>
      </c>
      <c r="J2401" s="41">
        <v>1</v>
      </c>
      <c r="K2401" s="41">
        <v>1</v>
      </c>
      <c r="L2401" s="41"/>
      <c r="M2401" s="37">
        <v>79102</v>
      </c>
      <c r="N2401" s="125" t="s">
        <v>323</v>
      </c>
    </row>
    <row r="2402" spans="1:14" x14ac:dyDescent="0.4">
      <c r="A2402" s="40" t="str">
        <f t="shared" si="37"/>
        <v>79103 POTTER</v>
      </c>
      <c r="B2402" s="38">
        <v>0.73499999999999999</v>
      </c>
      <c r="C2402" s="38">
        <v>0.73499999999999999</v>
      </c>
      <c r="D2402" s="39">
        <v>0.68799999999999994</v>
      </c>
      <c r="E2402" s="39">
        <v>0.77500000000000002</v>
      </c>
      <c r="F2402" s="39">
        <v>1</v>
      </c>
      <c r="G2402" s="126">
        <v>0.75700000000000001</v>
      </c>
      <c r="H2402" s="38">
        <v>1.1850000000000001</v>
      </c>
      <c r="I2402" s="38">
        <v>1.075</v>
      </c>
      <c r="J2402" s="41">
        <v>1</v>
      </c>
      <c r="K2402" s="41">
        <v>1</v>
      </c>
      <c r="L2402" s="41"/>
      <c r="M2402" s="37">
        <v>79103</v>
      </c>
      <c r="N2402" s="125" t="s">
        <v>323</v>
      </c>
    </row>
    <row r="2403" spans="1:14" x14ac:dyDescent="0.4">
      <c r="A2403" s="40" t="str">
        <f t="shared" si="37"/>
        <v>79103 RANDALL</v>
      </c>
      <c r="B2403" s="38">
        <v>0.625</v>
      </c>
      <c r="C2403" s="38">
        <v>0.625</v>
      </c>
      <c r="D2403" s="39">
        <v>0.68799999999999994</v>
      </c>
      <c r="E2403" s="39">
        <v>0.70299999999999996</v>
      </c>
      <c r="F2403" s="39">
        <v>1</v>
      </c>
      <c r="G2403" s="126">
        <v>0.75700000000000001</v>
      </c>
      <c r="H2403" s="38">
        <v>1.1499999999999999</v>
      </c>
      <c r="I2403" s="38">
        <v>1.0449999999999999</v>
      </c>
      <c r="J2403" s="41">
        <v>1</v>
      </c>
      <c r="K2403" s="41">
        <v>1</v>
      </c>
      <c r="L2403" s="41"/>
      <c r="M2403" s="37">
        <v>79103</v>
      </c>
      <c r="N2403" s="125" t="s">
        <v>307</v>
      </c>
    </row>
    <row r="2404" spans="1:14" x14ac:dyDescent="0.4">
      <c r="A2404" s="40" t="str">
        <f t="shared" si="37"/>
        <v>79104 POTTER</v>
      </c>
      <c r="B2404" s="38">
        <v>0.73499999999999999</v>
      </c>
      <c r="C2404" s="38">
        <v>0.73499999999999999</v>
      </c>
      <c r="D2404" s="39">
        <v>0.68799999999999994</v>
      </c>
      <c r="E2404" s="39">
        <v>0.77500000000000002</v>
      </c>
      <c r="F2404" s="39">
        <v>1</v>
      </c>
      <c r="G2404" s="126">
        <v>0.75700000000000001</v>
      </c>
      <c r="H2404" s="38">
        <v>1.1850000000000001</v>
      </c>
      <c r="I2404" s="38">
        <v>1.075</v>
      </c>
      <c r="J2404" s="41">
        <v>1</v>
      </c>
      <c r="K2404" s="41">
        <v>1</v>
      </c>
      <c r="L2404" s="41"/>
      <c r="M2404" s="37">
        <v>79104</v>
      </c>
      <c r="N2404" s="125" t="s">
        <v>323</v>
      </c>
    </row>
    <row r="2405" spans="1:14" x14ac:dyDescent="0.4">
      <c r="A2405" s="40" t="str">
        <f t="shared" si="37"/>
        <v>79106 POTTER</v>
      </c>
      <c r="B2405" s="38">
        <v>0.73499999999999999</v>
      </c>
      <c r="C2405" s="38">
        <v>0.73499999999999999</v>
      </c>
      <c r="D2405" s="39">
        <v>0.68799999999999994</v>
      </c>
      <c r="E2405" s="39">
        <v>0.77500000000000002</v>
      </c>
      <c r="F2405" s="39">
        <v>1</v>
      </c>
      <c r="G2405" s="126">
        <v>0.75700000000000001</v>
      </c>
      <c r="H2405" s="38">
        <v>1.1850000000000001</v>
      </c>
      <c r="I2405" s="38">
        <v>1.075</v>
      </c>
      <c r="J2405" s="41">
        <v>1</v>
      </c>
      <c r="K2405" s="41">
        <v>1</v>
      </c>
      <c r="L2405" s="41"/>
      <c r="M2405" s="37">
        <v>79106</v>
      </c>
      <c r="N2405" s="125" t="s">
        <v>323</v>
      </c>
    </row>
    <row r="2406" spans="1:14" x14ac:dyDescent="0.4">
      <c r="A2406" s="40" t="str">
        <f t="shared" si="37"/>
        <v>79106 RANDALL</v>
      </c>
      <c r="B2406" s="38">
        <v>0.625</v>
      </c>
      <c r="C2406" s="38">
        <v>0.625</v>
      </c>
      <c r="D2406" s="39">
        <v>0.68799999999999994</v>
      </c>
      <c r="E2406" s="39">
        <v>0.70299999999999996</v>
      </c>
      <c r="F2406" s="39">
        <v>1</v>
      </c>
      <c r="G2406" s="126">
        <v>0.75700000000000001</v>
      </c>
      <c r="H2406" s="38">
        <v>1.1499999999999999</v>
      </c>
      <c r="I2406" s="38">
        <v>1.0449999999999999</v>
      </c>
      <c r="J2406" s="41">
        <v>1</v>
      </c>
      <c r="K2406" s="41">
        <v>1</v>
      </c>
      <c r="L2406" s="41"/>
      <c r="M2406" s="37">
        <v>79106</v>
      </c>
      <c r="N2406" s="125" t="s">
        <v>307</v>
      </c>
    </row>
    <row r="2407" spans="1:14" x14ac:dyDescent="0.4">
      <c r="A2407" s="40" t="str">
        <f t="shared" si="37"/>
        <v>79107 POTTER</v>
      </c>
      <c r="B2407" s="38">
        <v>0.73499999999999999</v>
      </c>
      <c r="C2407" s="38">
        <v>0.73499999999999999</v>
      </c>
      <c r="D2407" s="39">
        <v>0.68799999999999994</v>
      </c>
      <c r="E2407" s="39">
        <v>0.77500000000000002</v>
      </c>
      <c r="F2407" s="39">
        <v>1</v>
      </c>
      <c r="G2407" s="126">
        <v>0.75700000000000001</v>
      </c>
      <c r="H2407" s="38">
        <v>1.1850000000000001</v>
      </c>
      <c r="I2407" s="38">
        <v>1.075</v>
      </c>
      <c r="J2407" s="41">
        <v>1</v>
      </c>
      <c r="K2407" s="41">
        <v>1</v>
      </c>
      <c r="L2407" s="41"/>
      <c r="M2407" s="37">
        <v>79107</v>
      </c>
      <c r="N2407" s="125" t="s">
        <v>323</v>
      </c>
    </row>
    <row r="2408" spans="1:14" x14ac:dyDescent="0.4">
      <c r="A2408" s="40" t="str">
        <f t="shared" si="37"/>
        <v>79108 CARSON</v>
      </c>
      <c r="B2408" s="38">
        <v>0.59499999999999997</v>
      </c>
      <c r="C2408" s="38">
        <v>0.59499999999999997</v>
      </c>
      <c r="D2408" s="39">
        <v>0.68799999999999994</v>
      </c>
      <c r="E2408" s="39">
        <v>0.66400000000000003</v>
      </c>
      <c r="F2408" s="39">
        <v>1</v>
      </c>
      <c r="G2408" s="126">
        <v>0.72199999999999998</v>
      </c>
      <c r="H2408" s="38">
        <v>1.0349999999999999</v>
      </c>
      <c r="I2408" s="38">
        <v>0.94</v>
      </c>
      <c r="J2408" s="41">
        <v>1</v>
      </c>
      <c r="K2408" s="41">
        <v>1</v>
      </c>
      <c r="L2408" s="41"/>
      <c r="M2408" s="37">
        <v>79108</v>
      </c>
      <c r="N2408" s="125" t="s">
        <v>316</v>
      </c>
    </row>
    <row r="2409" spans="1:14" x14ac:dyDescent="0.4">
      <c r="A2409" s="40" t="str">
        <f t="shared" si="37"/>
        <v>79108 POTTER</v>
      </c>
      <c r="B2409" s="38">
        <v>0.73499999999999999</v>
      </c>
      <c r="C2409" s="38">
        <v>0.73499999999999999</v>
      </c>
      <c r="D2409" s="39">
        <v>0.68799999999999994</v>
      </c>
      <c r="E2409" s="39">
        <v>0.77500000000000002</v>
      </c>
      <c r="F2409" s="39">
        <v>1</v>
      </c>
      <c r="G2409" s="126">
        <v>0.75700000000000001</v>
      </c>
      <c r="H2409" s="38">
        <v>1.1850000000000001</v>
      </c>
      <c r="I2409" s="38">
        <v>1.075</v>
      </c>
      <c r="J2409" s="41">
        <v>1</v>
      </c>
      <c r="K2409" s="41">
        <v>1</v>
      </c>
      <c r="L2409" s="41"/>
      <c r="M2409" s="37">
        <v>79108</v>
      </c>
      <c r="N2409" s="125" t="s">
        <v>323</v>
      </c>
    </row>
    <row r="2410" spans="1:14" x14ac:dyDescent="0.4">
      <c r="A2410" s="40" t="str">
        <f t="shared" si="37"/>
        <v>79109 POTTER</v>
      </c>
      <c r="B2410" s="38">
        <v>0.73499999999999999</v>
      </c>
      <c r="C2410" s="38">
        <v>0.73499999999999999</v>
      </c>
      <c r="D2410" s="39">
        <v>0.68799999999999994</v>
      </c>
      <c r="E2410" s="39">
        <v>0.77500000000000002</v>
      </c>
      <c r="F2410" s="39">
        <v>1</v>
      </c>
      <c r="G2410" s="126">
        <v>0.75700000000000001</v>
      </c>
      <c r="H2410" s="38">
        <v>1.1850000000000001</v>
      </c>
      <c r="I2410" s="38">
        <v>1.075</v>
      </c>
      <c r="J2410" s="41">
        <v>1</v>
      </c>
      <c r="K2410" s="41">
        <v>1</v>
      </c>
      <c r="L2410" s="41"/>
      <c r="M2410" s="37">
        <v>79109</v>
      </c>
      <c r="N2410" s="125" t="s">
        <v>323</v>
      </c>
    </row>
    <row r="2411" spans="1:14" x14ac:dyDescent="0.4">
      <c r="A2411" s="40" t="str">
        <f t="shared" si="37"/>
        <v>79109 RANDALL</v>
      </c>
      <c r="B2411" s="38">
        <v>0.625</v>
      </c>
      <c r="C2411" s="38">
        <v>0.625</v>
      </c>
      <c r="D2411" s="39">
        <v>0.68799999999999994</v>
      </c>
      <c r="E2411" s="39">
        <v>0.70299999999999996</v>
      </c>
      <c r="F2411" s="39">
        <v>1</v>
      </c>
      <c r="G2411" s="126">
        <v>0.75700000000000001</v>
      </c>
      <c r="H2411" s="38">
        <v>1.1499999999999999</v>
      </c>
      <c r="I2411" s="38">
        <v>1.0449999999999999</v>
      </c>
      <c r="J2411" s="41">
        <v>1</v>
      </c>
      <c r="K2411" s="41">
        <v>1</v>
      </c>
      <c r="L2411" s="41"/>
      <c r="M2411" s="37">
        <v>79109</v>
      </c>
      <c r="N2411" s="125" t="s">
        <v>307</v>
      </c>
    </row>
    <row r="2412" spans="1:14" x14ac:dyDescent="0.4">
      <c r="A2412" s="40" t="str">
        <f t="shared" si="37"/>
        <v>79110 RANDALL</v>
      </c>
      <c r="B2412" s="38">
        <v>0.625</v>
      </c>
      <c r="C2412" s="38">
        <v>0.625</v>
      </c>
      <c r="D2412" s="39">
        <v>0.68799999999999994</v>
      </c>
      <c r="E2412" s="39">
        <v>0.70299999999999996</v>
      </c>
      <c r="F2412" s="39">
        <v>1</v>
      </c>
      <c r="G2412" s="126">
        <v>0.75700000000000001</v>
      </c>
      <c r="H2412" s="38">
        <v>1.1499999999999999</v>
      </c>
      <c r="I2412" s="38">
        <v>1.0449999999999999</v>
      </c>
      <c r="J2412" s="41">
        <v>1</v>
      </c>
      <c r="K2412" s="41">
        <v>1</v>
      </c>
      <c r="L2412" s="41"/>
      <c r="M2412" s="37">
        <v>79110</v>
      </c>
      <c r="N2412" s="125" t="s">
        <v>307</v>
      </c>
    </row>
    <row r="2413" spans="1:14" x14ac:dyDescent="0.4">
      <c r="A2413" s="40" t="str">
        <f t="shared" si="37"/>
        <v>79111 POTTER</v>
      </c>
      <c r="B2413" s="38">
        <v>0.73499999999999999</v>
      </c>
      <c r="C2413" s="38">
        <v>0.73499999999999999</v>
      </c>
      <c r="D2413" s="39">
        <v>0.68799999999999994</v>
      </c>
      <c r="E2413" s="39">
        <v>0.77500000000000002</v>
      </c>
      <c r="F2413" s="39">
        <v>1</v>
      </c>
      <c r="G2413" s="126">
        <v>0.75700000000000001</v>
      </c>
      <c r="H2413" s="38">
        <v>1.1850000000000001</v>
      </c>
      <c r="I2413" s="38">
        <v>1.075</v>
      </c>
      <c r="J2413" s="41">
        <v>1</v>
      </c>
      <c r="K2413" s="41">
        <v>1</v>
      </c>
      <c r="L2413" s="41"/>
      <c r="M2413" s="37">
        <v>79111</v>
      </c>
      <c r="N2413" s="125" t="s">
        <v>323</v>
      </c>
    </row>
    <row r="2414" spans="1:14" x14ac:dyDescent="0.4">
      <c r="A2414" s="40" t="str">
        <f t="shared" si="37"/>
        <v>79118 ARMSTRONG</v>
      </c>
      <c r="B2414" s="38">
        <v>0.625</v>
      </c>
      <c r="C2414" s="38">
        <v>0.625</v>
      </c>
      <c r="D2414" s="39">
        <v>0.68799999999999994</v>
      </c>
      <c r="E2414" s="39">
        <v>0.64400000000000002</v>
      </c>
      <c r="F2414" s="39">
        <v>0.7</v>
      </c>
      <c r="G2414" s="126">
        <v>0.72</v>
      </c>
      <c r="H2414" s="38">
        <v>1.03</v>
      </c>
      <c r="I2414" s="38">
        <v>0.93500000000000005</v>
      </c>
      <c r="J2414" s="41">
        <v>1</v>
      </c>
      <c r="K2414" s="41">
        <v>1</v>
      </c>
      <c r="L2414" s="41"/>
      <c r="M2414" s="37">
        <v>79118</v>
      </c>
      <c r="N2414" s="125" t="s">
        <v>310</v>
      </c>
    </row>
    <row r="2415" spans="1:14" x14ac:dyDescent="0.4">
      <c r="A2415" s="40" t="str">
        <f t="shared" si="37"/>
        <v>79118 CARSON</v>
      </c>
      <c r="B2415" s="38">
        <v>0.59499999999999997</v>
      </c>
      <c r="C2415" s="38">
        <v>0.59499999999999997</v>
      </c>
      <c r="D2415" s="39">
        <v>0.68799999999999994</v>
      </c>
      <c r="E2415" s="39">
        <v>0.66400000000000003</v>
      </c>
      <c r="F2415" s="39">
        <v>1</v>
      </c>
      <c r="G2415" s="126">
        <v>0.72199999999999998</v>
      </c>
      <c r="H2415" s="38">
        <v>1.0349999999999999</v>
      </c>
      <c r="I2415" s="38">
        <v>0.94</v>
      </c>
      <c r="J2415" s="41">
        <v>1</v>
      </c>
      <c r="K2415" s="41">
        <v>1</v>
      </c>
      <c r="L2415" s="41"/>
      <c r="M2415" s="37">
        <v>79118</v>
      </c>
      <c r="N2415" s="125" t="s">
        <v>316</v>
      </c>
    </row>
    <row r="2416" spans="1:14" x14ac:dyDescent="0.4">
      <c r="A2416" s="40" t="str">
        <f t="shared" si="37"/>
        <v>79118 POTTER</v>
      </c>
      <c r="B2416" s="38">
        <v>0.73499999999999999</v>
      </c>
      <c r="C2416" s="38">
        <v>0.73499999999999999</v>
      </c>
      <c r="D2416" s="39">
        <v>0.68799999999999994</v>
      </c>
      <c r="E2416" s="39">
        <v>0.77500000000000002</v>
      </c>
      <c r="F2416" s="39">
        <v>1</v>
      </c>
      <c r="G2416" s="126">
        <v>0.75700000000000001</v>
      </c>
      <c r="H2416" s="38">
        <v>1.1850000000000001</v>
      </c>
      <c r="I2416" s="38">
        <v>1.075</v>
      </c>
      <c r="J2416" s="41">
        <v>1</v>
      </c>
      <c r="K2416" s="41">
        <v>1</v>
      </c>
      <c r="L2416" s="41"/>
      <c r="M2416" s="37">
        <v>79118</v>
      </c>
      <c r="N2416" s="125" t="s">
        <v>323</v>
      </c>
    </row>
    <row r="2417" spans="1:14" x14ac:dyDescent="0.4">
      <c r="A2417" s="40" t="str">
        <f t="shared" si="37"/>
        <v>79118 RANDALL</v>
      </c>
      <c r="B2417" s="38">
        <v>0.625</v>
      </c>
      <c r="C2417" s="38">
        <v>0.625</v>
      </c>
      <c r="D2417" s="39">
        <v>0.68799999999999994</v>
      </c>
      <c r="E2417" s="39">
        <v>0.70299999999999996</v>
      </c>
      <c r="F2417" s="39">
        <v>1</v>
      </c>
      <c r="G2417" s="126">
        <v>0.75700000000000001</v>
      </c>
      <c r="H2417" s="38">
        <v>1.1499999999999999</v>
      </c>
      <c r="I2417" s="38">
        <v>1.0449999999999999</v>
      </c>
      <c r="J2417" s="41">
        <v>1</v>
      </c>
      <c r="K2417" s="41">
        <v>1</v>
      </c>
      <c r="L2417" s="41"/>
      <c r="M2417" s="37">
        <v>79118</v>
      </c>
      <c r="N2417" s="125" t="s">
        <v>307</v>
      </c>
    </row>
    <row r="2418" spans="1:14" x14ac:dyDescent="0.4">
      <c r="A2418" s="40" t="str">
        <f t="shared" si="37"/>
        <v>79119 RANDALL</v>
      </c>
      <c r="B2418" s="38">
        <v>0.625</v>
      </c>
      <c r="C2418" s="38">
        <v>0.625</v>
      </c>
      <c r="D2418" s="39">
        <v>0.68799999999999994</v>
      </c>
      <c r="E2418" s="39">
        <v>0.70299999999999996</v>
      </c>
      <c r="F2418" s="39">
        <v>1</v>
      </c>
      <c r="G2418" s="126">
        <v>0.75700000000000001</v>
      </c>
      <c r="H2418" s="38">
        <v>1.1499999999999999</v>
      </c>
      <c r="I2418" s="38">
        <v>1.0449999999999999</v>
      </c>
      <c r="J2418" s="41">
        <v>1</v>
      </c>
      <c r="K2418" s="41">
        <v>1</v>
      </c>
      <c r="L2418" s="41"/>
      <c r="M2418" s="37">
        <v>79119</v>
      </c>
      <c r="N2418" s="125" t="s">
        <v>307</v>
      </c>
    </row>
    <row r="2419" spans="1:14" x14ac:dyDescent="0.4">
      <c r="A2419" s="40" t="str">
        <f t="shared" si="37"/>
        <v>79121 POTTER</v>
      </c>
      <c r="B2419" s="38">
        <v>0.73499999999999999</v>
      </c>
      <c r="C2419" s="38">
        <v>0.73499999999999999</v>
      </c>
      <c r="D2419" s="39">
        <v>0.68799999999999994</v>
      </c>
      <c r="E2419" s="39">
        <v>0.77500000000000002</v>
      </c>
      <c r="F2419" s="39">
        <v>1</v>
      </c>
      <c r="G2419" s="126">
        <v>0.75700000000000001</v>
      </c>
      <c r="H2419" s="38">
        <v>1.1850000000000001</v>
      </c>
      <c r="I2419" s="38">
        <v>1.075</v>
      </c>
      <c r="J2419" s="41">
        <v>1</v>
      </c>
      <c r="K2419" s="41">
        <v>1</v>
      </c>
      <c r="L2419" s="41"/>
      <c r="M2419" s="37">
        <v>79121</v>
      </c>
      <c r="N2419" s="125" t="s">
        <v>323</v>
      </c>
    </row>
    <row r="2420" spans="1:14" x14ac:dyDescent="0.4">
      <c r="A2420" s="40" t="str">
        <f t="shared" si="37"/>
        <v>79121 RANDALL</v>
      </c>
      <c r="B2420" s="38">
        <v>0.625</v>
      </c>
      <c r="C2420" s="38">
        <v>0.625</v>
      </c>
      <c r="D2420" s="39">
        <v>0.68799999999999994</v>
      </c>
      <c r="E2420" s="39">
        <v>0.70299999999999996</v>
      </c>
      <c r="F2420" s="39">
        <v>1</v>
      </c>
      <c r="G2420" s="126">
        <v>0.75700000000000001</v>
      </c>
      <c r="H2420" s="38">
        <v>1.1499999999999999</v>
      </c>
      <c r="I2420" s="38">
        <v>1.0449999999999999</v>
      </c>
      <c r="J2420" s="41">
        <v>1</v>
      </c>
      <c r="K2420" s="41">
        <v>1</v>
      </c>
      <c r="L2420" s="41"/>
      <c r="M2420" s="37">
        <v>79121</v>
      </c>
      <c r="N2420" s="125" t="s">
        <v>307</v>
      </c>
    </row>
    <row r="2421" spans="1:14" x14ac:dyDescent="0.4">
      <c r="A2421" s="40" t="str">
        <f t="shared" si="37"/>
        <v>79124 POTTER</v>
      </c>
      <c r="B2421" s="38">
        <v>0.73499999999999999</v>
      </c>
      <c r="C2421" s="38">
        <v>0.73499999999999999</v>
      </c>
      <c r="D2421" s="39">
        <v>0.68799999999999994</v>
      </c>
      <c r="E2421" s="39">
        <v>0.77500000000000002</v>
      </c>
      <c r="F2421" s="39">
        <v>1</v>
      </c>
      <c r="G2421" s="126">
        <v>0.75700000000000001</v>
      </c>
      <c r="H2421" s="38">
        <v>1.1850000000000001</v>
      </c>
      <c r="I2421" s="38">
        <v>1.075</v>
      </c>
      <c r="J2421" s="41">
        <v>1</v>
      </c>
      <c r="K2421" s="41">
        <v>1</v>
      </c>
      <c r="L2421" s="41"/>
      <c r="M2421" s="37">
        <v>79124</v>
      </c>
      <c r="N2421" s="125" t="s">
        <v>323</v>
      </c>
    </row>
    <row r="2422" spans="1:14" x14ac:dyDescent="0.4">
      <c r="A2422" s="40" t="str">
        <f t="shared" si="37"/>
        <v>79124 RANDALL</v>
      </c>
      <c r="B2422" s="38">
        <v>0.625</v>
      </c>
      <c r="C2422" s="38">
        <v>0.625</v>
      </c>
      <c r="D2422" s="39">
        <v>0.68799999999999994</v>
      </c>
      <c r="E2422" s="39">
        <v>0.70299999999999996</v>
      </c>
      <c r="F2422" s="39">
        <v>1</v>
      </c>
      <c r="G2422" s="126">
        <v>0.75700000000000001</v>
      </c>
      <c r="H2422" s="38">
        <v>1.1499999999999999</v>
      </c>
      <c r="I2422" s="38">
        <v>1.0449999999999999</v>
      </c>
      <c r="J2422" s="41">
        <v>1</v>
      </c>
      <c r="K2422" s="41">
        <v>1</v>
      </c>
      <c r="L2422" s="41"/>
      <c r="M2422" s="37">
        <v>79124</v>
      </c>
      <c r="N2422" s="125" t="s">
        <v>307</v>
      </c>
    </row>
    <row r="2423" spans="1:14" x14ac:dyDescent="0.4">
      <c r="A2423" s="40" t="str">
        <f t="shared" si="37"/>
        <v>79178 POTTER</v>
      </c>
      <c r="B2423" s="38">
        <v>0.73499999999999999</v>
      </c>
      <c r="C2423" s="38">
        <v>0.73499999999999999</v>
      </c>
      <c r="D2423" s="39">
        <v>0.68799999999999994</v>
      </c>
      <c r="E2423" s="39">
        <v>0.77500000000000002</v>
      </c>
      <c r="F2423" s="39">
        <v>1</v>
      </c>
      <c r="G2423" s="126">
        <v>0.75700000000000001</v>
      </c>
      <c r="H2423" s="38">
        <v>1.1850000000000001</v>
      </c>
      <c r="I2423" s="38">
        <v>1.075</v>
      </c>
      <c r="J2423" s="41">
        <v>1</v>
      </c>
      <c r="K2423" s="41">
        <v>1</v>
      </c>
      <c r="L2423" s="41"/>
      <c r="M2423" s="37">
        <v>79178</v>
      </c>
      <c r="N2423" s="125" t="s">
        <v>323</v>
      </c>
    </row>
    <row r="2424" spans="1:14" x14ac:dyDescent="0.4">
      <c r="A2424" s="40" t="str">
        <f t="shared" si="37"/>
        <v>79201 CHILDRESS</v>
      </c>
      <c r="B2424" s="38">
        <v>0.53</v>
      </c>
      <c r="C2424" s="38">
        <v>0.53</v>
      </c>
      <c r="D2424" s="39">
        <v>0.68799999999999994</v>
      </c>
      <c r="E2424" s="39">
        <v>0.66400000000000003</v>
      </c>
      <c r="F2424" s="39">
        <v>1</v>
      </c>
      <c r="G2424" s="126">
        <v>0.72199999999999998</v>
      </c>
      <c r="H2424" s="38">
        <v>0.94499999999999995</v>
      </c>
      <c r="I2424" s="38">
        <v>0.86</v>
      </c>
      <c r="J2424" s="41">
        <v>1</v>
      </c>
      <c r="K2424" s="41">
        <v>1</v>
      </c>
      <c r="L2424" s="41"/>
      <c r="M2424" s="37">
        <v>79201</v>
      </c>
      <c r="N2424" s="125" t="s">
        <v>327</v>
      </c>
    </row>
    <row r="2425" spans="1:14" x14ac:dyDescent="0.4">
      <c r="A2425" s="40" t="str">
        <f t="shared" si="37"/>
        <v>79201 COLLINGSWORTH</v>
      </c>
      <c r="B2425" s="38">
        <v>0.53</v>
      </c>
      <c r="C2425" s="38">
        <v>0.53</v>
      </c>
      <c r="D2425" s="39">
        <v>0.68799999999999994</v>
      </c>
      <c r="E2425" s="39">
        <v>0.66400000000000003</v>
      </c>
      <c r="F2425" s="39">
        <v>1</v>
      </c>
      <c r="G2425" s="126">
        <v>0.72199999999999998</v>
      </c>
      <c r="H2425" s="38">
        <v>0.94499999999999995</v>
      </c>
      <c r="I2425" s="38">
        <v>0.86</v>
      </c>
      <c r="J2425" s="41">
        <v>1</v>
      </c>
      <c r="K2425" s="41">
        <v>1</v>
      </c>
      <c r="L2425" s="41"/>
      <c r="M2425" s="37">
        <v>79201</v>
      </c>
      <c r="N2425" s="125" t="s">
        <v>322</v>
      </c>
    </row>
    <row r="2426" spans="1:14" x14ac:dyDescent="0.4">
      <c r="A2426" s="40" t="str">
        <f t="shared" si="37"/>
        <v>79201 COTTLE</v>
      </c>
      <c r="B2426" s="38">
        <v>0.56999999999999995</v>
      </c>
      <c r="C2426" s="38">
        <v>0.56999999999999995</v>
      </c>
      <c r="D2426" s="39">
        <v>0.68799999999999994</v>
      </c>
      <c r="E2426" s="39">
        <v>0.66400000000000003</v>
      </c>
      <c r="F2426" s="39">
        <v>0.7</v>
      </c>
      <c r="G2426" s="126">
        <v>0.72199999999999998</v>
      </c>
      <c r="H2426" s="38">
        <v>1.0149999999999999</v>
      </c>
      <c r="I2426" s="38">
        <v>0.92500000000000004</v>
      </c>
      <c r="J2426" s="41">
        <v>1</v>
      </c>
      <c r="K2426" s="41">
        <v>1</v>
      </c>
      <c r="L2426" s="41"/>
      <c r="M2426" s="37">
        <v>79201</v>
      </c>
      <c r="N2426" s="125" t="s">
        <v>328</v>
      </c>
    </row>
    <row r="2427" spans="1:14" x14ac:dyDescent="0.4">
      <c r="A2427" s="40" t="str">
        <f t="shared" si="37"/>
        <v>79201 HALL</v>
      </c>
      <c r="B2427" s="38">
        <v>0.61499999999999999</v>
      </c>
      <c r="C2427" s="38">
        <v>0.61499999999999999</v>
      </c>
      <c r="D2427" s="39">
        <v>0.68799999999999994</v>
      </c>
      <c r="E2427" s="39">
        <v>0.66400000000000003</v>
      </c>
      <c r="F2427" s="39">
        <v>1</v>
      </c>
      <c r="G2427" s="126">
        <v>0.67200000000000004</v>
      </c>
      <c r="H2427" s="38">
        <v>0.98499999999999999</v>
      </c>
      <c r="I2427" s="38">
        <v>0.89500000000000002</v>
      </c>
      <c r="J2427" s="41">
        <v>1</v>
      </c>
      <c r="K2427" s="41">
        <v>1</v>
      </c>
      <c r="L2427" s="41"/>
      <c r="M2427" s="37">
        <v>79201</v>
      </c>
      <c r="N2427" s="125" t="s">
        <v>329</v>
      </c>
    </row>
    <row r="2428" spans="1:14" x14ac:dyDescent="0.4">
      <c r="A2428" s="40" t="str">
        <f t="shared" si="37"/>
        <v>79201 MOTLEY</v>
      </c>
      <c r="B2428" s="38">
        <v>0.61499999999999999</v>
      </c>
      <c r="C2428" s="38">
        <v>0.61499999999999999</v>
      </c>
      <c r="D2428" s="39">
        <v>0.68799999999999994</v>
      </c>
      <c r="E2428" s="39">
        <v>0.66400000000000003</v>
      </c>
      <c r="F2428" s="39">
        <v>1</v>
      </c>
      <c r="G2428" s="126">
        <v>0.66200000000000003</v>
      </c>
      <c r="H2428" s="38">
        <v>0.98</v>
      </c>
      <c r="I2428" s="38">
        <v>0.89</v>
      </c>
      <c r="J2428" s="41">
        <v>1</v>
      </c>
      <c r="K2428" s="41">
        <v>1</v>
      </c>
      <c r="L2428" s="41"/>
      <c r="M2428" s="37">
        <v>79201</v>
      </c>
      <c r="N2428" s="125" t="s">
        <v>330</v>
      </c>
    </row>
    <row r="2429" spans="1:14" x14ac:dyDescent="0.4">
      <c r="A2429" s="40" t="str">
        <f t="shared" si="37"/>
        <v>79220 DICKENS</v>
      </c>
      <c r="B2429" s="38">
        <v>0.53</v>
      </c>
      <c r="C2429" s="38">
        <v>0.53</v>
      </c>
      <c r="D2429" s="39">
        <v>0.68799999999999994</v>
      </c>
      <c r="E2429" s="39">
        <v>0.66500000000000004</v>
      </c>
      <c r="F2429" s="39">
        <v>1</v>
      </c>
      <c r="G2429" s="126">
        <v>0.67600000000000005</v>
      </c>
      <c r="H2429" s="38">
        <v>1.07</v>
      </c>
      <c r="I2429" s="38">
        <v>0.97499999999999998</v>
      </c>
      <c r="J2429" s="41">
        <v>1</v>
      </c>
      <c r="K2429" s="41">
        <v>1</v>
      </c>
      <c r="L2429" s="41"/>
      <c r="M2429" s="37">
        <v>79220</v>
      </c>
      <c r="N2429" s="125" t="s">
        <v>331</v>
      </c>
    </row>
    <row r="2430" spans="1:14" x14ac:dyDescent="0.4">
      <c r="A2430" s="40" t="str">
        <f t="shared" si="37"/>
        <v>79225 HARDEMAN</v>
      </c>
      <c r="B2430" s="38">
        <v>0.56999999999999995</v>
      </c>
      <c r="C2430" s="38">
        <v>0.56999999999999995</v>
      </c>
      <c r="D2430" s="39">
        <v>0.68799999999999994</v>
      </c>
      <c r="E2430" s="39">
        <v>0.69499999999999995</v>
      </c>
      <c r="F2430" s="39">
        <v>1</v>
      </c>
      <c r="G2430" s="126">
        <v>0.68899999999999995</v>
      </c>
      <c r="H2430" s="38">
        <v>1.01</v>
      </c>
      <c r="I2430" s="38">
        <v>0.92</v>
      </c>
      <c r="J2430" s="41">
        <v>1</v>
      </c>
      <c r="K2430" s="41">
        <v>1</v>
      </c>
      <c r="L2430" s="41"/>
      <c r="M2430" s="37">
        <v>79225</v>
      </c>
      <c r="N2430" s="125" t="s">
        <v>332</v>
      </c>
    </row>
    <row r="2431" spans="1:14" x14ac:dyDescent="0.4">
      <c r="A2431" s="40" t="str">
        <f t="shared" si="37"/>
        <v>79225 WILBARGER</v>
      </c>
      <c r="B2431" s="38">
        <v>0.745</v>
      </c>
      <c r="C2431" s="38">
        <v>0.745</v>
      </c>
      <c r="D2431" s="39">
        <v>0.68799999999999994</v>
      </c>
      <c r="E2431" s="39">
        <v>0.66400000000000003</v>
      </c>
      <c r="F2431" s="39">
        <v>0.7</v>
      </c>
      <c r="G2431" s="126">
        <v>0.67200000000000004</v>
      </c>
      <c r="H2431" s="38">
        <v>0.89500000000000002</v>
      </c>
      <c r="I2431" s="38">
        <v>0.89500000000000002</v>
      </c>
      <c r="J2431" s="41">
        <v>1</v>
      </c>
      <c r="K2431" s="41">
        <v>1</v>
      </c>
      <c r="L2431" s="41"/>
      <c r="M2431" s="37">
        <v>79225</v>
      </c>
      <c r="N2431" s="125" t="s">
        <v>181</v>
      </c>
    </row>
    <row r="2432" spans="1:14" x14ac:dyDescent="0.4">
      <c r="A2432" s="40" t="str">
        <f t="shared" si="37"/>
        <v>79226 ARMSTRONG</v>
      </c>
      <c r="B2432" s="38">
        <v>0.625</v>
      </c>
      <c r="C2432" s="38">
        <v>0.625</v>
      </c>
      <c r="D2432" s="39">
        <v>0.68799999999999994</v>
      </c>
      <c r="E2432" s="39">
        <v>0.64400000000000002</v>
      </c>
      <c r="F2432" s="39">
        <v>0.7</v>
      </c>
      <c r="G2432" s="126">
        <v>0.72</v>
      </c>
      <c r="H2432" s="38">
        <v>1.03</v>
      </c>
      <c r="I2432" s="38">
        <v>0.93500000000000005</v>
      </c>
      <c r="J2432" s="41">
        <v>1</v>
      </c>
      <c r="K2432" s="41">
        <v>1</v>
      </c>
      <c r="L2432" s="41"/>
      <c r="M2432" s="37">
        <v>79226</v>
      </c>
      <c r="N2432" s="125" t="s">
        <v>310</v>
      </c>
    </row>
    <row r="2433" spans="1:14" x14ac:dyDescent="0.4">
      <c r="A2433" s="40" t="str">
        <f t="shared" si="37"/>
        <v>79226 BRISCOE</v>
      </c>
      <c r="B2433" s="38">
        <v>0.56999999999999995</v>
      </c>
      <c r="C2433" s="38">
        <v>0.56999999999999995</v>
      </c>
      <c r="D2433" s="39">
        <v>0.68799999999999994</v>
      </c>
      <c r="E2433" s="39">
        <v>0.66400000000000003</v>
      </c>
      <c r="F2433" s="39">
        <v>1</v>
      </c>
      <c r="G2433" s="126">
        <v>0.72</v>
      </c>
      <c r="H2433" s="38">
        <v>1.0149999999999999</v>
      </c>
      <c r="I2433" s="38">
        <v>0.92500000000000004</v>
      </c>
      <c r="J2433" s="41">
        <v>1</v>
      </c>
      <c r="K2433" s="41">
        <v>1</v>
      </c>
      <c r="L2433" s="41"/>
      <c r="M2433" s="37">
        <v>79226</v>
      </c>
      <c r="N2433" s="125" t="s">
        <v>326</v>
      </c>
    </row>
    <row r="2434" spans="1:14" x14ac:dyDescent="0.4">
      <c r="A2434" s="40" t="str">
        <f t="shared" si="37"/>
        <v>79226 DONLEY</v>
      </c>
      <c r="B2434" s="38">
        <v>0.56999999999999995</v>
      </c>
      <c r="C2434" s="38">
        <v>0.56999999999999995</v>
      </c>
      <c r="D2434" s="39">
        <v>0.68799999999999994</v>
      </c>
      <c r="E2434" s="39">
        <v>0.66400000000000003</v>
      </c>
      <c r="F2434" s="39">
        <v>1</v>
      </c>
      <c r="G2434" s="126">
        <v>0.65800000000000003</v>
      </c>
      <c r="H2434" s="38">
        <v>1.0349999999999999</v>
      </c>
      <c r="I2434" s="38">
        <v>0.94</v>
      </c>
      <c r="J2434" s="41">
        <v>1</v>
      </c>
      <c r="K2434" s="41">
        <v>1</v>
      </c>
      <c r="L2434" s="41"/>
      <c r="M2434" s="37">
        <v>79226</v>
      </c>
      <c r="N2434" s="125" t="s">
        <v>317</v>
      </c>
    </row>
    <row r="2435" spans="1:14" x14ac:dyDescent="0.4">
      <c r="A2435" s="40" t="str">
        <f t="shared" si="37"/>
        <v>79226 HALL</v>
      </c>
      <c r="B2435" s="38">
        <v>0.61499999999999999</v>
      </c>
      <c r="C2435" s="38">
        <v>0.61499999999999999</v>
      </c>
      <c r="D2435" s="39">
        <v>0.68799999999999994</v>
      </c>
      <c r="E2435" s="39">
        <v>0.66400000000000003</v>
      </c>
      <c r="F2435" s="39">
        <v>1</v>
      </c>
      <c r="G2435" s="126">
        <v>0.67200000000000004</v>
      </c>
      <c r="H2435" s="38">
        <v>0.98499999999999999</v>
      </c>
      <c r="I2435" s="38">
        <v>0.89500000000000002</v>
      </c>
      <c r="J2435" s="41">
        <v>1</v>
      </c>
      <c r="K2435" s="41">
        <v>1</v>
      </c>
      <c r="L2435" s="41"/>
      <c r="M2435" s="37">
        <v>79226</v>
      </c>
      <c r="N2435" s="125" t="s">
        <v>329</v>
      </c>
    </row>
    <row r="2436" spans="1:14" x14ac:dyDescent="0.4">
      <c r="A2436" s="40" t="str">
        <f t="shared" si="37"/>
        <v>79227 FOARD</v>
      </c>
      <c r="B2436" s="38">
        <v>0.61499999999999999</v>
      </c>
      <c r="C2436" s="38">
        <v>0.61499999999999999</v>
      </c>
      <c r="D2436" s="39">
        <v>0.68799999999999994</v>
      </c>
      <c r="E2436" s="39">
        <v>0.66400000000000003</v>
      </c>
      <c r="F2436" s="39">
        <v>1</v>
      </c>
      <c r="G2436" s="126">
        <v>0.66</v>
      </c>
      <c r="H2436" s="38">
        <v>0.98</v>
      </c>
      <c r="I2436" s="38">
        <v>0.89</v>
      </c>
      <c r="J2436" s="41">
        <v>1</v>
      </c>
      <c r="K2436" s="41">
        <v>1</v>
      </c>
      <c r="L2436" s="41"/>
      <c r="M2436" s="37">
        <v>79227</v>
      </c>
      <c r="N2436" s="125" t="s">
        <v>185</v>
      </c>
    </row>
    <row r="2437" spans="1:14" x14ac:dyDescent="0.4">
      <c r="A2437" s="40" t="str">
        <f t="shared" si="37"/>
        <v>79227 KNOX</v>
      </c>
      <c r="B2437" s="38">
        <v>0.59499999999999997</v>
      </c>
      <c r="C2437" s="38">
        <v>0.59499999999999997</v>
      </c>
      <c r="D2437" s="39">
        <v>0.68799999999999994</v>
      </c>
      <c r="E2437" s="39">
        <v>0.66400000000000003</v>
      </c>
      <c r="F2437" s="39">
        <v>1</v>
      </c>
      <c r="G2437" s="126">
        <v>0.65800000000000003</v>
      </c>
      <c r="H2437" s="38">
        <v>0.995</v>
      </c>
      <c r="I2437" s="38">
        <v>0.90500000000000003</v>
      </c>
      <c r="J2437" s="41">
        <v>1</v>
      </c>
      <c r="K2437" s="41">
        <v>1</v>
      </c>
      <c r="L2437" s="41"/>
      <c r="M2437" s="37">
        <v>79227</v>
      </c>
      <c r="N2437" s="125" t="s">
        <v>183</v>
      </c>
    </row>
    <row r="2438" spans="1:14" x14ac:dyDescent="0.4">
      <c r="A2438" s="40" t="str">
        <f t="shared" si="37"/>
        <v>79229 DICKENS</v>
      </c>
      <c r="B2438" s="38">
        <v>0.53</v>
      </c>
      <c r="C2438" s="38">
        <v>0.53</v>
      </c>
      <c r="D2438" s="39">
        <v>0.68799999999999994</v>
      </c>
      <c r="E2438" s="39">
        <v>0.66500000000000004</v>
      </c>
      <c r="F2438" s="39">
        <v>1</v>
      </c>
      <c r="G2438" s="126">
        <v>0.67600000000000005</v>
      </c>
      <c r="H2438" s="38">
        <v>1.07</v>
      </c>
      <c r="I2438" s="38">
        <v>0.97499999999999998</v>
      </c>
      <c r="J2438" s="41">
        <v>1</v>
      </c>
      <c r="K2438" s="41">
        <v>1</v>
      </c>
      <c r="L2438" s="41"/>
      <c r="M2438" s="37">
        <v>79229</v>
      </c>
      <c r="N2438" s="125" t="s">
        <v>331</v>
      </c>
    </row>
    <row r="2439" spans="1:14" x14ac:dyDescent="0.4">
      <c r="A2439" s="40" t="str">
        <f t="shared" si="37"/>
        <v>79230 CHILDRESS</v>
      </c>
      <c r="B2439" s="38">
        <v>0.53</v>
      </c>
      <c r="C2439" s="38">
        <v>0.53</v>
      </c>
      <c r="D2439" s="39">
        <v>0.68799999999999994</v>
      </c>
      <c r="E2439" s="39">
        <v>0.66400000000000003</v>
      </c>
      <c r="F2439" s="39">
        <v>1</v>
      </c>
      <c r="G2439" s="126">
        <v>0.72199999999999998</v>
      </c>
      <c r="H2439" s="38">
        <v>0.94499999999999995</v>
      </c>
      <c r="I2439" s="38">
        <v>0.86</v>
      </c>
      <c r="J2439" s="41">
        <v>1</v>
      </c>
      <c r="K2439" s="41">
        <v>1</v>
      </c>
      <c r="L2439" s="41"/>
      <c r="M2439" s="37">
        <v>79230</v>
      </c>
      <c r="N2439" s="125" t="s">
        <v>327</v>
      </c>
    </row>
    <row r="2440" spans="1:14" x14ac:dyDescent="0.4">
      <c r="A2440" s="40" t="str">
        <f t="shared" ref="A2440:A2503" si="38">M2440&amp;" "&amp;N2440</f>
        <v>79230 COLLINGSWORTH</v>
      </c>
      <c r="B2440" s="38">
        <v>0.53</v>
      </c>
      <c r="C2440" s="38">
        <v>0.53</v>
      </c>
      <c r="D2440" s="39">
        <v>0.68799999999999994</v>
      </c>
      <c r="E2440" s="39">
        <v>0.66400000000000003</v>
      </c>
      <c r="F2440" s="39">
        <v>1</v>
      </c>
      <c r="G2440" s="126">
        <v>0.72199999999999998</v>
      </c>
      <c r="H2440" s="38">
        <v>0.94499999999999995</v>
      </c>
      <c r="I2440" s="38">
        <v>0.86</v>
      </c>
      <c r="J2440" s="41">
        <v>1</v>
      </c>
      <c r="K2440" s="41">
        <v>1</v>
      </c>
      <c r="L2440" s="41"/>
      <c r="M2440" s="37">
        <v>79230</v>
      </c>
      <c r="N2440" s="125" t="s">
        <v>322</v>
      </c>
    </row>
    <row r="2441" spans="1:14" x14ac:dyDescent="0.4">
      <c r="A2441" s="40" t="str">
        <f t="shared" si="38"/>
        <v>79234 FLOYD</v>
      </c>
      <c r="B2441" s="38">
        <v>0.56999999999999995</v>
      </c>
      <c r="C2441" s="38">
        <v>0.56999999999999995</v>
      </c>
      <c r="D2441" s="39">
        <v>0.68799999999999994</v>
      </c>
      <c r="E2441" s="39">
        <v>0.66400000000000003</v>
      </c>
      <c r="F2441" s="39">
        <v>1</v>
      </c>
      <c r="G2441" s="126">
        <v>0.65800000000000003</v>
      </c>
      <c r="H2441" s="38">
        <v>1.0149999999999999</v>
      </c>
      <c r="I2441" s="38">
        <v>0.92500000000000004</v>
      </c>
      <c r="J2441" s="41">
        <v>1</v>
      </c>
      <c r="K2441" s="41">
        <v>1</v>
      </c>
      <c r="L2441" s="41"/>
      <c r="M2441" s="37">
        <v>79234</v>
      </c>
      <c r="N2441" s="125" t="s">
        <v>325</v>
      </c>
    </row>
    <row r="2442" spans="1:14" x14ac:dyDescent="0.4">
      <c r="A2442" s="40" t="str">
        <f t="shared" si="38"/>
        <v>79234 MOTLEY</v>
      </c>
      <c r="B2442" s="38">
        <v>0.61499999999999999</v>
      </c>
      <c r="C2442" s="38">
        <v>0.61499999999999999</v>
      </c>
      <c r="D2442" s="39">
        <v>0.68799999999999994</v>
      </c>
      <c r="E2442" s="39">
        <v>0.66400000000000003</v>
      </c>
      <c r="F2442" s="39">
        <v>1</v>
      </c>
      <c r="G2442" s="126">
        <v>0.66200000000000003</v>
      </c>
      <c r="H2442" s="38">
        <v>0.98</v>
      </c>
      <c r="I2442" s="38">
        <v>0.89</v>
      </c>
      <c r="J2442" s="41">
        <v>1</v>
      </c>
      <c r="K2442" s="41">
        <v>1</v>
      </c>
      <c r="L2442" s="41"/>
      <c r="M2442" s="37">
        <v>79234</v>
      </c>
      <c r="N2442" s="125" t="s">
        <v>330</v>
      </c>
    </row>
    <row r="2443" spans="1:14" x14ac:dyDescent="0.4">
      <c r="A2443" s="40" t="str">
        <f t="shared" si="38"/>
        <v>79235 CROSBY</v>
      </c>
      <c r="B2443" s="38">
        <v>0.53</v>
      </c>
      <c r="C2443" s="38">
        <v>0.53</v>
      </c>
      <c r="D2443" s="39">
        <v>0.68799999999999994</v>
      </c>
      <c r="E2443" s="39">
        <v>0.66400000000000003</v>
      </c>
      <c r="F2443" s="39">
        <v>1</v>
      </c>
      <c r="G2443" s="126">
        <v>0.72199999999999998</v>
      </c>
      <c r="H2443" s="38">
        <v>0.94499999999999995</v>
      </c>
      <c r="I2443" s="38">
        <v>0.86</v>
      </c>
      <c r="J2443" s="41">
        <v>1</v>
      </c>
      <c r="K2443" s="41">
        <v>1</v>
      </c>
      <c r="L2443" s="41"/>
      <c r="M2443" s="37">
        <v>79235</v>
      </c>
      <c r="N2443" s="125" t="s">
        <v>333</v>
      </c>
    </row>
    <row r="2444" spans="1:14" x14ac:dyDescent="0.4">
      <c r="A2444" s="40" t="str">
        <f t="shared" si="38"/>
        <v>79235 DICKENS</v>
      </c>
      <c r="B2444" s="38">
        <v>0.53</v>
      </c>
      <c r="C2444" s="38">
        <v>0.53</v>
      </c>
      <c r="D2444" s="39">
        <v>0.68799999999999994</v>
      </c>
      <c r="E2444" s="39">
        <v>0.66500000000000004</v>
      </c>
      <c r="F2444" s="39">
        <v>1</v>
      </c>
      <c r="G2444" s="126">
        <v>0.67600000000000005</v>
      </c>
      <c r="H2444" s="38">
        <v>1.07</v>
      </c>
      <c r="I2444" s="38">
        <v>0.97499999999999998</v>
      </c>
      <c r="J2444" s="41">
        <v>1</v>
      </c>
      <c r="K2444" s="41">
        <v>1</v>
      </c>
      <c r="L2444" s="41"/>
      <c r="M2444" s="37">
        <v>79235</v>
      </c>
      <c r="N2444" s="125" t="s">
        <v>331</v>
      </c>
    </row>
    <row r="2445" spans="1:14" x14ac:dyDescent="0.4">
      <c r="A2445" s="40" t="str">
        <f t="shared" si="38"/>
        <v>79235 FLOYD</v>
      </c>
      <c r="B2445" s="38">
        <v>0.56999999999999995</v>
      </c>
      <c r="C2445" s="38">
        <v>0.56999999999999995</v>
      </c>
      <c r="D2445" s="39">
        <v>0.68799999999999994</v>
      </c>
      <c r="E2445" s="39">
        <v>0.66400000000000003</v>
      </c>
      <c r="F2445" s="39">
        <v>1</v>
      </c>
      <c r="G2445" s="126">
        <v>0.65800000000000003</v>
      </c>
      <c r="H2445" s="38">
        <v>1.0149999999999999</v>
      </c>
      <c r="I2445" s="38">
        <v>0.92500000000000004</v>
      </c>
      <c r="J2445" s="41">
        <v>1</v>
      </c>
      <c r="K2445" s="41">
        <v>1</v>
      </c>
      <c r="L2445" s="41"/>
      <c r="M2445" s="37">
        <v>79235</v>
      </c>
      <c r="N2445" s="125" t="s">
        <v>325</v>
      </c>
    </row>
    <row r="2446" spans="1:14" x14ac:dyDescent="0.4">
      <c r="A2446" s="40" t="str">
        <f t="shared" si="38"/>
        <v>79235 HALE</v>
      </c>
      <c r="B2446" s="38">
        <v>0.56999999999999995</v>
      </c>
      <c r="C2446" s="38">
        <v>0.56999999999999995</v>
      </c>
      <c r="D2446" s="39">
        <v>0.68799999999999994</v>
      </c>
      <c r="E2446" s="39">
        <v>0.66400000000000003</v>
      </c>
      <c r="F2446" s="39">
        <v>1</v>
      </c>
      <c r="G2446" s="126">
        <v>0.66100000000000003</v>
      </c>
      <c r="H2446" s="38">
        <v>1.0149999999999999</v>
      </c>
      <c r="I2446" s="38">
        <v>0.92500000000000004</v>
      </c>
      <c r="J2446" s="41">
        <v>1</v>
      </c>
      <c r="K2446" s="41">
        <v>1</v>
      </c>
      <c r="L2446" s="41"/>
      <c r="M2446" s="37">
        <v>79235</v>
      </c>
      <c r="N2446" s="125" t="s">
        <v>320</v>
      </c>
    </row>
    <row r="2447" spans="1:14" x14ac:dyDescent="0.4">
      <c r="A2447" s="40" t="str">
        <f t="shared" si="38"/>
        <v>79235 MOTLEY</v>
      </c>
      <c r="B2447" s="38">
        <v>0.61499999999999999</v>
      </c>
      <c r="C2447" s="38">
        <v>0.61499999999999999</v>
      </c>
      <c r="D2447" s="39">
        <v>0.68799999999999994</v>
      </c>
      <c r="E2447" s="39">
        <v>0.66400000000000003</v>
      </c>
      <c r="F2447" s="39">
        <v>1</v>
      </c>
      <c r="G2447" s="126">
        <v>0.66200000000000003</v>
      </c>
      <c r="H2447" s="38">
        <v>0.98</v>
      </c>
      <c r="I2447" s="38">
        <v>0.89</v>
      </c>
      <c r="J2447" s="41">
        <v>1</v>
      </c>
      <c r="K2447" s="41">
        <v>1</v>
      </c>
      <c r="L2447" s="41"/>
      <c r="M2447" s="37">
        <v>79235</v>
      </c>
      <c r="N2447" s="125" t="s">
        <v>330</v>
      </c>
    </row>
    <row r="2448" spans="1:14" x14ac:dyDescent="0.4">
      <c r="A2448" s="40" t="str">
        <f t="shared" si="38"/>
        <v>79237 DONLEY</v>
      </c>
      <c r="B2448" s="38">
        <v>0.56999999999999995</v>
      </c>
      <c r="C2448" s="38">
        <v>0.56999999999999995</v>
      </c>
      <c r="D2448" s="39">
        <v>0.68799999999999994</v>
      </c>
      <c r="E2448" s="39">
        <v>0.66400000000000003</v>
      </c>
      <c r="F2448" s="39">
        <v>1</v>
      </c>
      <c r="G2448" s="126">
        <v>0.65800000000000003</v>
      </c>
      <c r="H2448" s="38">
        <v>1.0349999999999999</v>
      </c>
      <c r="I2448" s="38">
        <v>0.94</v>
      </c>
      <c r="J2448" s="41">
        <v>1</v>
      </c>
      <c r="K2448" s="41">
        <v>1</v>
      </c>
      <c r="L2448" s="41"/>
      <c r="M2448" s="37">
        <v>79237</v>
      </c>
      <c r="N2448" s="125" t="s">
        <v>317</v>
      </c>
    </row>
    <row r="2449" spans="1:14" x14ac:dyDescent="0.4">
      <c r="A2449" s="40" t="str">
        <f t="shared" si="38"/>
        <v>79239 HALL</v>
      </c>
      <c r="B2449" s="38">
        <v>0.61499999999999999</v>
      </c>
      <c r="C2449" s="38">
        <v>0.61499999999999999</v>
      </c>
      <c r="D2449" s="39">
        <v>0.68799999999999994</v>
      </c>
      <c r="E2449" s="39">
        <v>0.66400000000000003</v>
      </c>
      <c r="F2449" s="39">
        <v>1</v>
      </c>
      <c r="G2449" s="126">
        <v>0.67200000000000004</v>
      </c>
      <c r="H2449" s="38">
        <v>0.98499999999999999</v>
      </c>
      <c r="I2449" s="38">
        <v>0.89500000000000002</v>
      </c>
      <c r="J2449" s="41">
        <v>1</v>
      </c>
      <c r="K2449" s="41">
        <v>1</v>
      </c>
      <c r="L2449" s="41"/>
      <c r="M2449" s="37">
        <v>79239</v>
      </c>
      <c r="N2449" s="125" t="s">
        <v>329</v>
      </c>
    </row>
    <row r="2450" spans="1:14" x14ac:dyDescent="0.4">
      <c r="A2450" s="40" t="str">
        <f t="shared" si="38"/>
        <v>79240 DONLEY</v>
      </c>
      <c r="B2450" s="38">
        <v>0.56999999999999995</v>
      </c>
      <c r="C2450" s="38">
        <v>0.56999999999999995</v>
      </c>
      <c r="D2450" s="39">
        <v>0.68799999999999994</v>
      </c>
      <c r="E2450" s="39">
        <v>0.66400000000000003</v>
      </c>
      <c r="F2450" s="39">
        <v>1</v>
      </c>
      <c r="G2450" s="126">
        <v>0.65800000000000003</v>
      </c>
      <c r="H2450" s="38">
        <v>1.0349999999999999</v>
      </c>
      <c r="I2450" s="38">
        <v>0.94</v>
      </c>
      <c r="J2450" s="41">
        <v>1</v>
      </c>
      <c r="K2450" s="41">
        <v>1</v>
      </c>
      <c r="L2450" s="41"/>
      <c r="M2450" s="37">
        <v>79240</v>
      </c>
      <c r="N2450" s="125" t="s">
        <v>317</v>
      </c>
    </row>
    <row r="2451" spans="1:14" x14ac:dyDescent="0.4">
      <c r="A2451" s="40" t="str">
        <f t="shared" si="38"/>
        <v>79241 BRISCOE</v>
      </c>
      <c r="B2451" s="38">
        <v>0.56999999999999995</v>
      </c>
      <c r="C2451" s="38">
        <v>0.56999999999999995</v>
      </c>
      <c r="D2451" s="39">
        <v>0.68799999999999994</v>
      </c>
      <c r="E2451" s="39">
        <v>0.66400000000000003</v>
      </c>
      <c r="F2451" s="39">
        <v>1</v>
      </c>
      <c r="G2451" s="126">
        <v>0.72</v>
      </c>
      <c r="H2451" s="38">
        <v>1.0149999999999999</v>
      </c>
      <c r="I2451" s="38">
        <v>0.92500000000000004</v>
      </c>
      <c r="J2451" s="41">
        <v>1</v>
      </c>
      <c r="K2451" s="41">
        <v>1</v>
      </c>
      <c r="L2451" s="41"/>
      <c r="M2451" s="37">
        <v>79241</v>
      </c>
      <c r="N2451" s="125" t="s">
        <v>326</v>
      </c>
    </row>
    <row r="2452" spans="1:14" x14ac:dyDescent="0.4">
      <c r="A2452" s="40" t="str">
        <f t="shared" si="38"/>
        <v>79241 FLOYD</v>
      </c>
      <c r="B2452" s="38">
        <v>0.56999999999999995</v>
      </c>
      <c r="C2452" s="38">
        <v>0.56999999999999995</v>
      </c>
      <c r="D2452" s="39">
        <v>0.68799999999999994</v>
      </c>
      <c r="E2452" s="39">
        <v>0.66400000000000003</v>
      </c>
      <c r="F2452" s="39">
        <v>1</v>
      </c>
      <c r="G2452" s="126">
        <v>0.65800000000000003</v>
      </c>
      <c r="H2452" s="38">
        <v>1.0149999999999999</v>
      </c>
      <c r="I2452" s="38">
        <v>0.92500000000000004</v>
      </c>
      <c r="J2452" s="41">
        <v>1</v>
      </c>
      <c r="K2452" s="41">
        <v>1</v>
      </c>
      <c r="L2452" s="41"/>
      <c r="M2452" s="37">
        <v>79241</v>
      </c>
      <c r="N2452" s="125" t="s">
        <v>325</v>
      </c>
    </row>
    <row r="2453" spans="1:14" x14ac:dyDescent="0.4">
      <c r="A2453" s="40" t="str">
        <f t="shared" si="38"/>
        <v>79241 SWISHER</v>
      </c>
      <c r="B2453" s="38">
        <v>0.62</v>
      </c>
      <c r="C2453" s="38">
        <v>0.62</v>
      </c>
      <c r="D2453" s="39">
        <v>0.68799999999999994</v>
      </c>
      <c r="E2453" s="39">
        <v>0.66400000000000003</v>
      </c>
      <c r="F2453" s="39">
        <v>1</v>
      </c>
      <c r="G2453" s="126">
        <v>0.65800000000000003</v>
      </c>
      <c r="H2453" s="38">
        <v>0.98</v>
      </c>
      <c r="I2453" s="38">
        <v>0.89</v>
      </c>
      <c r="J2453" s="41">
        <v>1</v>
      </c>
      <c r="K2453" s="41">
        <v>1</v>
      </c>
      <c r="L2453" s="41"/>
      <c r="M2453" s="37">
        <v>79241</v>
      </c>
      <c r="N2453" s="125" t="s">
        <v>321</v>
      </c>
    </row>
    <row r="2454" spans="1:14" x14ac:dyDescent="0.4">
      <c r="A2454" s="40" t="str">
        <f t="shared" si="38"/>
        <v>79243 CROSBY</v>
      </c>
      <c r="B2454" s="38">
        <v>0.53</v>
      </c>
      <c r="C2454" s="38">
        <v>0.53</v>
      </c>
      <c r="D2454" s="39">
        <v>0.68799999999999994</v>
      </c>
      <c r="E2454" s="39">
        <v>0.66400000000000003</v>
      </c>
      <c r="F2454" s="39">
        <v>1</v>
      </c>
      <c r="G2454" s="126">
        <v>0.72199999999999998</v>
      </c>
      <c r="H2454" s="38">
        <v>0.94499999999999995</v>
      </c>
      <c r="I2454" s="38">
        <v>0.86</v>
      </c>
      <c r="J2454" s="41">
        <v>1</v>
      </c>
      <c r="K2454" s="41">
        <v>1</v>
      </c>
      <c r="L2454" s="41"/>
      <c r="M2454" s="37">
        <v>79243</v>
      </c>
      <c r="N2454" s="125" t="s">
        <v>333</v>
      </c>
    </row>
    <row r="2455" spans="1:14" x14ac:dyDescent="0.4">
      <c r="A2455" s="40" t="str">
        <f t="shared" si="38"/>
        <v>79243 DICKENS</v>
      </c>
      <c r="B2455" s="38">
        <v>0.53</v>
      </c>
      <c r="C2455" s="38">
        <v>0.53</v>
      </c>
      <c r="D2455" s="39">
        <v>0.68799999999999994</v>
      </c>
      <c r="E2455" s="39">
        <v>0.66500000000000004</v>
      </c>
      <c r="F2455" s="39">
        <v>1</v>
      </c>
      <c r="G2455" s="126">
        <v>0.67600000000000005</v>
      </c>
      <c r="H2455" s="38">
        <v>1.07</v>
      </c>
      <c r="I2455" s="38">
        <v>0.97499999999999998</v>
      </c>
      <c r="J2455" s="41">
        <v>1</v>
      </c>
      <c r="K2455" s="41">
        <v>1</v>
      </c>
      <c r="L2455" s="41"/>
      <c r="M2455" s="37">
        <v>79243</v>
      </c>
      <c r="N2455" s="125" t="s">
        <v>331</v>
      </c>
    </row>
    <row r="2456" spans="1:14" x14ac:dyDescent="0.4">
      <c r="A2456" s="40" t="str">
        <f t="shared" si="38"/>
        <v>79244 MOTLEY</v>
      </c>
      <c r="B2456" s="38">
        <v>0.61499999999999999</v>
      </c>
      <c r="C2456" s="38">
        <v>0.61499999999999999</v>
      </c>
      <c r="D2456" s="39">
        <v>0.68799999999999994</v>
      </c>
      <c r="E2456" s="39">
        <v>0.66400000000000003</v>
      </c>
      <c r="F2456" s="39">
        <v>1</v>
      </c>
      <c r="G2456" s="126">
        <v>0.66200000000000003</v>
      </c>
      <c r="H2456" s="38">
        <v>0.98</v>
      </c>
      <c r="I2456" s="38">
        <v>0.89</v>
      </c>
      <c r="J2456" s="41">
        <v>1</v>
      </c>
      <c r="K2456" s="41">
        <v>1</v>
      </c>
      <c r="L2456" s="41"/>
      <c r="M2456" s="37">
        <v>79244</v>
      </c>
      <c r="N2456" s="125" t="s">
        <v>330</v>
      </c>
    </row>
    <row r="2457" spans="1:14" x14ac:dyDescent="0.4">
      <c r="A2457" s="40" t="str">
        <f t="shared" si="38"/>
        <v>79245 CHILDRESS</v>
      </c>
      <c r="B2457" s="38">
        <v>0.53</v>
      </c>
      <c r="C2457" s="38">
        <v>0.53</v>
      </c>
      <c r="D2457" s="39">
        <v>0.68799999999999994</v>
      </c>
      <c r="E2457" s="39">
        <v>0.66400000000000003</v>
      </c>
      <c r="F2457" s="39">
        <v>1</v>
      </c>
      <c r="G2457" s="126">
        <v>0.72199999999999998</v>
      </c>
      <c r="H2457" s="38">
        <v>0.94499999999999995</v>
      </c>
      <c r="I2457" s="38">
        <v>0.86</v>
      </c>
      <c r="J2457" s="41">
        <v>1</v>
      </c>
      <c r="K2457" s="41">
        <v>1</v>
      </c>
      <c r="L2457" s="41"/>
      <c r="M2457" s="37">
        <v>79245</v>
      </c>
      <c r="N2457" s="125" t="s">
        <v>327</v>
      </c>
    </row>
    <row r="2458" spans="1:14" x14ac:dyDescent="0.4">
      <c r="A2458" s="40" t="str">
        <f t="shared" si="38"/>
        <v>79245 COLLINGSWORTH</v>
      </c>
      <c r="B2458" s="38">
        <v>0.53</v>
      </c>
      <c r="C2458" s="38">
        <v>0.53</v>
      </c>
      <c r="D2458" s="39">
        <v>0.68799999999999994</v>
      </c>
      <c r="E2458" s="39">
        <v>0.66400000000000003</v>
      </c>
      <c r="F2458" s="39">
        <v>1</v>
      </c>
      <c r="G2458" s="126">
        <v>0.72199999999999998</v>
      </c>
      <c r="H2458" s="38">
        <v>0.94499999999999995</v>
      </c>
      <c r="I2458" s="38">
        <v>0.86</v>
      </c>
      <c r="J2458" s="41">
        <v>1</v>
      </c>
      <c r="K2458" s="41">
        <v>1</v>
      </c>
      <c r="L2458" s="41"/>
      <c r="M2458" s="37">
        <v>79245</v>
      </c>
      <c r="N2458" s="125" t="s">
        <v>322</v>
      </c>
    </row>
    <row r="2459" spans="1:14" x14ac:dyDescent="0.4">
      <c r="A2459" s="40" t="str">
        <f t="shared" si="38"/>
        <v>79245 DONLEY</v>
      </c>
      <c r="B2459" s="38">
        <v>0.56999999999999995</v>
      </c>
      <c r="C2459" s="38">
        <v>0.56999999999999995</v>
      </c>
      <c r="D2459" s="39">
        <v>0.68799999999999994</v>
      </c>
      <c r="E2459" s="39">
        <v>0.66400000000000003</v>
      </c>
      <c r="F2459" s="39">
        <v>1</v>
      </c>
      <c r="G2459" s="126">
        <v>0.65800000000000003</v>
      </c>
      <c r="H2459" s="38">
        <v>1.0349999999999999</v>
      </c>
      <c r="I2459" s="38">
        <v>0.94</v>
      </c>
      <c r="J2459" s="41">
        <v>1</v>
      </c>
      <c r="K2459" s="41">
        <v>1</v>
      </c>
      <c r="L2459" s="41"/>
      <c r="M2459" s="37">
        <v>79245</v>
      </c>
      <c r="N2459" s="125" t="s">
        <v>317</v>
      </c>
    </row>
    <row r="2460" spans="1:14" x14ac:dyDescent="0.4">
      <c r="A2460" s="40" t="str">
        <f t="shared" si="38"/>
        <v>79245 HALL</v>
      </c>
      <c r="B2460" s="38">
        <v>0.61499999999999999</v>
      </c>
      <c r="C2460" s="38">
        <v>0.61499999999999999</v>
      </c>
      <c r="D2460" s="39">
        <v>0.68799999999999994</v>
      </c>
      <c r="E2460" s="39">
        <v>0.66400000000000003</v>
      </c>
      <c r="F2460" s="39">
        <v>1</v>
      </c>
      <c r="G2460" s="126">
        <v>0.67200000000000004</v>
      </c>
      <c r="H2460" s="38">
        <v>0.98499999999999999</v>
      </c>
      <c r="I2460" s="38">
        <v>0.89500000000000002</v>
      </c>
      <c r="J2460" s="41">
        <v>1</v>
      </c>
      <c r="K2460" s="41">
        <v>1</v>
      </c>
      <c r="L2460" s="41"/>
      <c r="M2460" s="37">
        <v>79245</v>
      </c>
      <c r="N2460" s="125" t="s">
        <v>329</v>
      </c>
    </row>
    <row r="2461" spans="1:14" x14ac:dyDescent="0.4">
      <c r="A2461" s="40" t="str">
        <f t="shared" si="38"/>
        <v>79247 HARDEMAN</v>
      </c>
      <c r="B2461" s="38">
        <v>0.56999999999999995</v>
      </c>
      <c r="C2461" s="38">
        <v>0.56999999999999995</v>
      </c>
      <c r="D2461" s="39">
        <v>0.68799999999999994</v>
      </c>
      <c r="E2461" s="39">
        <v>0.69499999999999995</v>
      </c>
      <c r="F2461" s="39">
        <v>1</v>
      </c>
      <c r="G2461" s="126">
        <v>0.68899999999999995</v>
      </c>
      <c r="H2461" s="38">
        <v>1.01</v>
      </c>
      <c r="I2461" s="38">
        <v>0.92</v>
      </c>
      <c r="J2461" s="41">
        <v>1</v>
      </c>
      <c r="K2461" s="41">
        <v>1</v>
      </c>
      <c r="L2461" s="41"/>
      <c r="M2461" s="37">
        <v>79247</v>
      </c>
      <c r="N2461" s="125" t="s">
        <v>332</v>
      </c>
    </row>
    <row r="2462" spans="1:14" x14ac:dyDescent="0.4">
      <c r="A2462" s="40" t="str">
        <f t="shared" si="38"/>
        <v>79247 WILBARGER</v>
      </c>
      <c r="B2462" s="38">
        <v>0.745</v>
      </c>
      <c r="C2462" s="38">
        <v>0.745</v>
      </c>
      <c r="D2462" s="39">
        <v>0.68799999999999994</v>
      </c>
      <c r="E2462" s="39">
        <v>0.66400000000000003</v>
      </c>
      <c r="F2462" s="39">
        <v>0.7</v>
      </c>
      <c r="G2462" s="126">
        <v>0.67200000000000004</v>
      </c>
      <c r="H2462" s="38">
        <v>0.89500000000000002</v>
      </c>
      <c r="I2462" s="38">
        <v>0.89500000000000002</v>
      </c>
      <c r="J2462" s="41">
        <v>1</v>
      </c>
      <c r="K2462" s="41">
        <v>1</v>
      </c>
      <c r="L2462" s="41"/>
      <c r="M2462" s="37">
        <v>79247</v>
      </c>
      <c r="N2462" s="125" t="s">
        <v>181</v>
      </c>
    </row>
    <row r="2463" spans="1:14" x14ac:dyDescent="0.4">
      <c r="A2463" s="40" t="str">
        <f t="shared" si="38"/>
        <v>79248 COTTLE</v>
      </c>
      <c r="B2463" s="38">
        <v>0.56999999999999995</v>
      </c>
      <c r="C2463" s="38">
        <v>0.56999999999999995</v>
      </c>
      <c r="D2463" s="39">
        <v>0.68799999999999994</v>
      </c>
      <c r="E2463" s="39">
        <v>0.66400000000000003</v>
      </c>
      <c r="F2463" s="39">
        <v>0.7</v>
      </c>
      <c r="G2463" s="126">
        <v>0.72199999999999998</v>
      </c>
      <c r="H2463" s="38">
        <v>1.0149999999999999</v>
      </c>
      <c r="I2463" s="38">
        <v>0.92500000000000004</v>
      </c>
      <c r="J2463" s="41">
        <v>1</v>
      </c>
      <c r="K2463" s="41">
        <v>1</v>
      </c>
      <c r="L2463" s="41"/>
      <c r="M2463" s="37">
        <v>79248</v>
      </c>
      <c r="N2463" s="125" t="s">
        <v>328</v>
      </c>
    </row>
    <row r="2464" spans="1:14" x14ac:dyDescent="0.4">
      <c r="A2464" s="40" t="str">
        <f t="shared" si="38"/>
        <v>79248 DICKENS</v>
      </c>
      <c r="B2464" s="38">
        <v>0.53</v>
      </c>
      <c r="C2464" s="38">
        <v>0.53</v>
      </c>
      <c r="D2464" s="39">
        <v>0.68799999999999994</v>
      </c>
      <c r="E2464" s="39">
        <v>0.66500000000000004</v>
      </c>
      <c r="F2464" s="39">
        <v>1</v>
      </c>
      <c r="G2464" s="126">
        <v>0.67600000000000005</v>
      </c>
      <c r="H2464" s="38">
        <v>1.07</v>
      </c>
      <c r="I2464" s="38">
        <v>0.97499999999999998</v>
      </c>
      <c r="J2464" s="41">
        <v>1</v>
      </c>
      <c r="K2464" s="41">
        <v>1</v>
      </c>
      <c r="L2464" s="41"/>
      <c r="M2464" s="37">
        <v>79248</v>
      </c>
      <c r="N2464" s="125" t="s">
        <v>331</v>
      </c>
    </row>
    <row r="2465" spans="1:14" x14ac:dyDescent="0.4">
      <c r="A2465" s="40" t="str">
        <f t="shared" si="38"/>
        <v>79248 FOARD</v>
      </c>
      <c r="B2465" s="38">
        <v>0.61499999999999999</v>
      </c>
      <c r="C2465" s="38">
        <v>0.61499999999999999</v>
      </c>
      <c r="D2465" s="39">
        <v>0.68799999999999994</v>
      </c>
      <c r="E2465" s="39">
        <v>0.66400000000000003</v>
      </c>
      <c r="F2465" s="39">
        <v>1</v>
      </c>
      <c r="G2465" s="126">
        <v>0.66</v>
      </c>
      <c r="H2465" s="38">
        <v>0.98</v>
      </c>
      <c r="I2465" s="38">
        <v>0.89</v>
      </c>
      <c r="J2465" s="41">
        <v>1</v>
      </c>
      <c r="K2465" s="41">
        <v>1</v>
      </c>
      <c r="L2465" s="41"/>
      <c r="M2465" s="37">
        <v>79248</v>
      </c>
      <c r="N2465" s="125" t="s">
        <v>185</v>
      </c>
    </row>
    <row r="2466" spans="1:14" x14ac:dyDescent="0.4">
      <c r="A2466" s="40" t="str">
        <f t="shared" si="38"/>
        <v>79248 KING</v>
      </c>
      <c r="B2466" s="38">
        <v>0.61499999999999999</v>
      </c>
      <c r="C2466" s="38">
        <v>0.61499999999999999</v>
      </c>
      <c r="D2466" s="39">
        <v>0.68799999999999994</v>
      </c>
      <c r="E2466" s="39">
        <v>0.69099999999999995</v>
      </c>
      <c r="F2466" s="39">
        <v>1</v>
      </c>
      <c r="G2466" s="126">
        <v>0.70699999999999996</v>
      </c>
      <c r="H2466" s="38">
        <v>0.98499999999999999</v>
      </c>
      <c r="I2466" s="38">
        <v>0.89500000000000002</v>
      </c>
      <c r="J2466" s="41">
        <v>1</v>
      </c>
      <c r="K2466" s="41">
        <v>1</v>
      </c>
      <c r="L2466" s="41"/>
      <c r="M2466" s="37">
        <v>79248</v>
      </c>
      <c r="N2466" s="125" t="s">
        <v>334</v>
      </c>
    </row>
    <row r="2467" spans="1:14" x14ac:dyDescent="0.4">
      <c r="A2467" s="40" t="str">
        <f t="shared" si="38"/>
        <v>79250 CROSBY</v>
      </c>
      <c r="B2467" s="38">
        <v>0.53</v>
      </c>
      <c r="C2467" s="38">
        <v>0.53</v>
      </c>
      <c r="D2467" s="39">
        <v>0.68799999999999994</v>
      </c>
      <c r="E2467" s="39">
        <v>0.66400000000000003</v>
      </c>
      <c r="F2467" s="39">
        <v>1</v>
      </c>
      <c r="G2467" s="126">
        <v>0.72199999999999998</v>
      </c>
      <c r="H2467" s="38">
        <v>0.94499999999999995</v>
      </c>
      <c r="I2467" s="38">
        <v>0.86</v>
      </c>
      <c r="J2467" s="41">
        <v>1</v>
      </c>
      <c r="K2467" s="41">
        <v>1</v>
      </c>
      <c r="L2467" s="41"/>
      <c r="M2467" s="37">
        <v>79250</v>
      </c>
      <c r="N2467" s="125" t="s">
        <v>333</v>
      </c>
    </row>
    <row r="2468" spans="1:14" x14ac:dyDescent="0.4">
      <c r="A2468" s="40" t="str">
        <f t="shared" si="38"/>
        <v>79250 FLOYD</v>
      </c>
      <c r="B2468" s="38">
        <v>0.56999999999999995</v>
      </c>
      <c r="C2468" s="38">
        <v>0.56999999999999995</v>
      </c>
      <c r="D2468" s="39">
        <v>0.68799999999999994</v>
      </c>
      <c r="E2468" s="39">
        <v>0.66400000000000003</v>
      </c>
      <c r="F2468" s="39">
        <v>1</v>
      </c>
      <c r="G2468" s="126">
        <v>0.65800000000000003</v>
      </c>
      <c r="H2468" s="38">
        <v>1.0149999999999999</v>
      </c>
      <c r="I2468" s="38">
        <v>0.92500000000000004</v>
      </c>
      <c r="J2468" s="41">
        <v>1</v>
      </c>
      <c r="K2468" s="41">
        <v>1</v>
      </c>
      <c r="L2468" s="41"/>
      <c r="M2468" s="37">
        <v>79250</v>
      </c>
      <c r="N2468" s="125" t="s">
        <v>325</v>
      </c>
    </row>
    <row r="2469" spans="1:14" x14ac:dyDescent="0.4">
      <c r="A2469" s="40" t="str">
        <f t="shared" si="38"/>
        <v>79250 HALE</v>
      </c>
      <c r="B2469" s="38">
        <v>0.56999999999999995</v>
      </c>
      <c r="C2469" s="38">
        <v>0.56999999999999995</v>
      </c>
      <c r="D2469" s="39">
        <v>0.68799999999999994</v>
      </c>
      <c r="E2469" s="39">
        <v>0.66400000000000003</v>
      </c>
      <c r="F2469" s="39">
        <v>1</v>
      </c>
      <c r="G2469" s="126">
        <v>0.66100000000000003</v>
      </c>
      <c r="H2469" s="38">
        <v>1.0149999999999999</v>
      </c>
      <c r="I2469" s="38">
        <v>0.92500000000000004</v>
      </c>
      <c r="J2469" s="41">
        <v>1</v>
      </c>
      <c r="K2469" s="41">
        <v>1</v>
      </c>
      <c r="L2469" s="41"/>
      <c r="M2469" s="37">
        <v>79250</v>
      </c>
      <c r="N2469" s="125" t="s">
        <v>320</v>
      </c>
    </row>
    <row r="2470" spans="1:14" x14ac:dyDescent="0.4">
      <c r="A2470" s="40" t="str">
        <f t="shared" si="38"/>
        <v>79250 LUBBOCK</v>
      </c>
      <c r="B2470" s="38">
        <v>0.72499999999999998</v>
      </c>
      <c r="C2470" s="38">
        <v>0.72499999999999998</v>
      </c>
      <c r="D2470" s="39">
        <v>0.68799999999999994</v>
      </c>
      <c r="E2470" s="39">
        <v>0.68</v>
      </c>
      <c r="F2470" s="39">
        <v>1</v>
      </c>
      <c r="G2470" s="126">
        <v>0.79</v>
      </c>
      <c r="H2470" s="38">
        <v>1.075</v>
      </c>
      <c r="I2470" s="38">
        <v>0.97499999999999998</v>
      </c>
      <c r="J2470" s="41">
        <v>1</v>
      </c>
      <c r="K2470" s="41">
        <v>1</v>
      </c>
      <c r="L2470" s="41"/>
      <c r="M2470" s="37">
        <v>79250</v>
      </c>
      <c r="N2470" s="125" t="s">
        <v>335</v>
      </c>
    </row>
    <row r="2471" spans="1:14" x14ac:dyDescent="0.4">
      <c r="A2471" s="40" t="str">
        <f t="shared" si="38"/>
        <v>79251 COLLINGSWORTH</v>
      </c>
      <c r="B2471" s="38">
        <v>0.53</v>
      </c>
      <c r="C2471" s="38">
        <v>0.53</v>
      </c>
      <c r="D2471" s="39">
        <v>0.68799999999999994</v>
      </c>
      <c r="E2471" s="39">
        <v>0.66400000000000003</v>
      </c>
      <c r="F2471" s="39">
        <v>1</v>
      </c>
      <c r="G2471" s="126">
        <v>0.72199999999999998</v>
      </c>
      <c r="H2471" s="38">
        <v>0.94499999999999995</v>
      </c>
      <c r="I2471" s="38">
        <v>0.86</v>
      </c>
      <c r="J2471" s="41">
        <v>1</v>
      </c>
      <c r="K2471" s="41">
        <v>1</v>
      </c>
      <c r="L2471" s="41"/>
      <c r="M2471" s="37">
        <v>79251</v>
      </c>
      <c r="N2471" s="125" t="s">
        <v>322</v>
      </c>
    </row>
    <row r="2472" spans="1:14" x14ac:dyDescent="0.4">
      <c r="A2472" s="40" t="str">
        <f t="shared" si="38"/>
        <v>79252 COTTLE</v>
      </c>
      <c r="B2472" s="38">
        <v>0.56999999999999995</v>
      </c>
      <c r="C2472" s="38">
        <v>0.56999999999999995</v>
      </c>
      <c r="D2472" s="39">
        <v>0.68799999999999994</v>
      </c>
      <c r="E2472" s="39">
        <v>0.66400000000000003</v>
      </c>
      <c r="F2472" s="39">
        <v>0.7</v>
      </c>
      <c r="G2472" s="126">
        <v>0.72199999999999998</v>
      </c>
      <c r="H2472" s="38">
        <v>1.0149999999999999</v>
      </c>
      <c r="I2472" s="38">
        <v>0.92500000000000004</v>
      </c>
      <c r="J2472" s="41">
        <v>1</v>
      </c>
      <c r="K2472" s="41">
        <v>1</v>
      </c>
      <c r="L2472" s="41"/>
      <c r="M2472" s="37">
        <v>79252</v>
      </c>
      <c r="N2472" s="125" t="s">
        <v>328</v>
      </c>
    </row>
    <row r="2473" spans="1:14" x14ac:dyDescent="0.4">
      <c r="A2473" s="40" t="str">
        <f t="shared" si="38"/>
        <v>79252 HARDEMAN</v>
      </c>
      <c r="B2473" s="38">
        <v>0.56999999999999995</v>
      </c>
      <c r="C2473" s="38">
        <v>0.56999999999999995</v>
      </c>
      <c r="D2473" s="39">
        <v>0.68799999999999994</v>
      </c>
      <c r="E2473" s="39">
        <v>0.69499999999999995</v>
      </c>
      <c r="F2473" s="39">
        <v>1</v>
      </c>
      <c r="G2473" s="126">
        <v>0.68899999999999995</v>
      </c>
      <c r="H2473" s="38">
        <v>1.01</v>
      </c>
      <c r="I2473" s="38">
        <v>0.92</v>
      </c>
      <c r="J2473" s="41">
        <v>1</v>
      </c>
      <c r="K2473" s="41">
        <v>1</v>
      </c>
      <c r="L2473" s="41"/>
      <c r="M2473" s="37">
        <v>79252</v>
      </c>
      <c r="N2473" s="125" t="s">
        <v>332</v>
      </c>
    </row>
    <row r="2474" spans="1:14" x14ac:dyDescent="0.4">
      <c r="A2474" s="40" t="str">
        <f t="shared" si="38"/>
        <v>79255 BRISCOE</v>
      </c>
      <c r="B2474" s="38">
        <v>0.56999999999999995</v>
      </c>
      <c r="C2474" s="38">
        <v>0.56999999999999995</v>
      </c>
      <c r="D2474" s="39">
        <v>0.68799999999999994</v>
      </c>
      <c r="E2474" s="39">
        <v>0.66400000000000003</v>
      </c>
      <c r="F2474" s="39">
        <v>1</v>
      </c>
      <c r="G2474" s="126">
        <v>0.72</v>
      </c>
      <c r="H2474" s="38">
        <v>1.0149999999999999</v>
      </c>
      <c r="I2474" s="38">
        <v>0.92500000000000004</v>
      </c>
      <c r="J2474" s="41">
        <v>1</v>
      </c>
      <c r="K2474" s="41">
        <v>1</v>
      </c>
      <c r="L2474" s="41"/>
      <c r="M2474" s="37">
        <v>79255</v>
      </c>
      <c r="N2474" s="125" t="s">
        <v>326</v>
      </c>
    </row>
    <row r="2475" spans="1:14" x14ac:dyDescent="0.4">
      <c r="A2475" s="40" t="str">
        <f t="shared" si="38"/>
        <v>79255 FLOYD</v>
      </c>
      <c r="B2475" s="38">
        <v>0.56999999999999995</v>
      </c>
      <c r="C2475" s="38">
        <v>0.56999999999999995</v>
      </c>
      <c r="D2475" s="39">
        <v>0.68799999999999994</v>
      </c>
      <c r="E2475" s="39">
        <v>0.66400000000000003</v>
      </c>
      <c r="F2475" s="39">
        <v>1</v>
      </c>
      <c r="G2475" s="126">
        <v>0.65800000000000003</v>
      </c>
      <c r="H2475" s="38">
        <v>1.0149999999999999</v>
      </c>
      <c r="I2475" s="38">
        <v>0.92500000000000004</v>
      </c>
      <c r="J2475" s="41">
        <v>1</v>
      </c>
      <c r="K2475" s="41">
        <v>1</v>
      </c>
      <c r="L2475" s="41"/>
      <c r="M2475" s="37">
        <v>79255</v>
      </c>
      <c r="N2475" s="125" t="s">
        <v>325</v>
      </c>
    </row>
    <row r="2476" spans="1:14" x14ac:dyDescent="0.4">
      <c r="A2476" s="40" t="str">
        <f t="shared" si="38"/>
        <v>79255 HALL</v>
      </c>
      <c r="B2476" s="38">
        <v>0.61499999999999999</v>
      </c>
      <c r="C2476" s="38">
        <v>0.61499999999999999</v>
      </c>
      <c r="D2476" s="39">
        <v>0.68799999999999994</v>
      </c>
      <c r="E2476" s="39">
        <v>0.66400000000000003</v>
      </c>
      <c r="F2476" s="39">
        <v>1</v>
      </c>
      <c r="G2476" s="126">
        <v>0.67200000000000004</v>
      </c>
      <c r="H2476" s="38">
        <v>0.98499999999999999</v>
      </c>
      <c r="I2476" s="38">
        <v>0.89500000000000002</v>
      </c>
      <c r="J2476" s="41">
        <v>1</v>
      </c>
      <c r="K2476" s="41">
        <v>1</v>
      </c>
      <c r="L2476" s="41"/>
      <c r="M2476" s="37">
        <v>79255</v>
      </c>
      <c r="N2476" s="125" t="s">
        <v>329</v>
      </c>
    </row>
    <row r="2477" spans="1:14" x14ac:dyDescent="0.4">
      <c r="A2477" s="40" t="str">
        <f t="shared" si="38"/>
        <v>79255 MOTLEY</v>
      </c>
      <c r="B2477" s="38">
        <v>0.61499999999999999</v>
      </c>
      <c r="C2477" s="38">
        <v>0.61499999999999999</v>
      </c>
      <c r="D2477" s="39">
        <v>0.68799999999999994</v>
      </c>
      <c r="E2477" s="39">
        <v>0.66400000000000003</v>
      </c>
      <c r="F2477" s="39">
        <v>1</v>
      </c>
      <c r="G2477" s="126">
        <v>0.66200000000000003</v>
      </c>
      <c r="H2477" s="38">
        <v>0.98</v>
      </c>
      <c r="I2477" s="38">
        <v>0.89</v>
      </c>
      <c r="J2477" s="41">
        <v>1</v>
      </c>
      <c r="K2477" s="41">
        <v>1</v>
      </c>
      <c r="L2477" s="41"/>
      <c r="M2477" s="37">
        <v>79255</v>
      </c>
      <c r="N2477" s="125" t="s">
        <v>330</v>
      </c>
    </row>
    <row r="2478" spans="1:14" x14ac:dyDescent="0.4">
      <c r="A2478" s="40" t="str">
        <f t="shared" si="38"/>
        <v>79256 DICKENS</v>
      </c>
      <c r="B2478" s="38">
        <v>0.53</v>
      </c>
      <c r="C2478" s="38">
        <v>0.53</v>
      </c>
      <c r="D2478" s="39">
        <v>0.68799999999999994</v>
      </c>
      <c r="E2478" s="39">
        <v>0.66500000000000004</v>
      </c>
      <c r="F2478" s="39">
        <v>1</v>
      </c>
      <c r="G2478" s="126">
        <v>0.67600000000000005</v>
      </c>
      <c r="H2478" s="38">
        <v>1.07</v>
      </c>
      <c r="I2478" s="38">
        <v>0.97499999999999998</v>
      </c>
      <c r="J2478" s="41">
        <v>1</v>
      </c>
      <c r="K2478" s="41">
        <v>1</v>
      </c>
      <c r="L2478" s="41"/>
      <c r="M2478" s="37">
        <v>79256</v>
      </c>
      <c r="N2478" s="125" t="s">
        <v>331</v>
      </c>
    </row>
    <row r="2479" spans="1:14" x14ac:dyDescent="0.4">
      <c r="A2479" s="40" t="str">
        <f t="shared" si="38"/>
        <v>79256 MOTLEY</v>
      </c>
      <c r="B2479" s="38">
        <v>0.61499999999999999</v>
      </c>
      <c r="C2479" s="38">
        <v>0.61499999999999999</v>
      </c>
      <c r="D2479" s="39">
        <v>0.68799999999999994</v>
      </c>
      <c r="E2479" s="39">
        <v>0.66400000000000003</v>
      </c>
      <c r="F2479" s="39">
        <v>1</v>
      </c>
      <c r="G2479" s="126">
        <v>0.66200000000000003</v>
      </c>
      <c r="H2479" s="38">
        <v>0.98</v>
      </c>
      <c r="I2479" s="38">
        <v>0.89</v>
      </c>
      <c r="J2479" s="41">
        <v>1</v>
      </c>
      <c r="K2479" s="41">
        <v>1</v>
      </c>
      <c r="L2479" s="41"/>
      <c r="M2479" s="37">
        <v>79256</v>
      </c>
      <c r="N2479" s="125" t="s">
        <v>330</v>
      </c>
    </row>
    <row r="2480" spans="1:14" x14ac:dyDescent="0.4">
      <c r="A2480" s="40" t="str">
        <f t="shared" si="38"/>
        <v>79257 BRISCOE</v>
      </c>
      <c r="B2480" s="38">
        <v>0.56999999999999995</v>
      </c>
      <c r="C2480" s="38">
        <v>0.56999999999999995</v>
      </c>
      <c r="D2480" s="39">
        <v>0.68799999999999994</v>
      </c>
      <c r="E2480" s="39">
        <v>0.66400000000000003</v>
      </c>
      <c r="F2480" s="39">
        <v>1</v>
      </c>
      <c r="G2480" s="126">
        <v>0.72</v>
      </c>
      <c r="H2480" s="38">
        <v>1.0149999999999999</v>
      </c>
      <c r="I2480" s="38">
        <v>0.92500000000000004</v>
      </c>
      <c r="J2480" s="41">
        <v>1</v>
      </c>
      <c r="K2480" s="41">
        <v>1</v>
      </c>
      <c r="L2480" s="41"/>
      <c r="M2480" s="37">
        <v>79257</v>
      </c>
      <c r="N2480" s="125" t="s">
        <v>326</v>
      </c>
    </row>
    <row r="2481" spans="1:14" x14ac:dyDescent="0.4">
      <c r="A2481" s="40" t="str">
        <f t="shared" si="38"/>
        <v>79257 FLOYD</v>
      </c>
      <c r="B2481" s="38">
        <v>0.56999999999999995</v>
      </c>
      <c r="C2481" s="38">
        <v>0.56999999999999995</v>
      </c>
      <c r="D2481" s="39">
        <v>0.68799999999999994</v>
      </c>
      <c r="E2481" s="39">
        <v>0.66400000000000003</v>
      </c>
      <c r="F2481" s="39">
        <v>1</v>
      </c>
      <c r="G2481" s="126">
        <v>0.65800000000000003</v>
      </c>
      <c r="H2481" s="38">
        <v>1.0149999999999999</v>
      </c>
      <c r="I2481" s="38">
        <v>0.92500000000000004</v>
      </c>
      <c r="J2481" s="41">
        <v>1</v>
      </c>
      <c r="K2481" s="41">
        <v>1</v>
      </c>
      <c r="L2481" s="41"/>
      <c r="M2481" s="37">
        <v>79257</v>
      </c>
      <c r="N2481" s="125" t="s">
        <v>325</v>
      </c>
    </row>
    <row r="2482" spans="1:14" x14ac:dyDescent="0.4">
      <c r="A2482" s="40" t="str">
        <f t="shared" si="38"/>
        <v>79257 SWISHER</v>
      </c>
      <c r="B2482" s="38">
        <v>0.62</v>
      </c>
      <c r="C2482" s="38">
        <v>0.62</v>
      </c>
      <c r="D2482" s="39">
        <v>0.68799999999999994</v>
      </c>
      <c r="E2482" s="39">
        <v>0.66400000000000003</v>
      </c>
      <c r="F2482" s="39">
        <v>1</v>
      </c>
      <c r="G2482" s="126">
        <v>0.65800000000000003</v>
      </c>
      <c r="H2482" s="38">
        <v>0.98</v>
      </c>
      <c r="I2482" s="38">
        <v>0.89</v>
      </c>
      <c r="J2482" s="41">
        <v>1</v>
      </c>
      <c r="K2482" s="41">
        <v>1</v>
      </c>
      <c r="L2482" s="41"/>
      <c r="M2482" s="37">
        <v>79257</v>
      </c>
      <c r="N2482" s="125" t="s">
        <v>321</v>
      </c>
    </row>
    <row r="2483" spans="1:14" x14ac:dyDescent="0.4">
      <c r="A2483" s="40" t="str">
        <f t="shared" si="38"/>
        <v>79259 CHILDRESS</v>
      </c>
      <c r="B2483" s="38">
        <v>0.53</v>
      </c>
      <c r="C2483" s="38">
        <v>0.53</v>
      </c>
      <c r="D2483" s="39">
        <v>0.68799999999999994</v>
      </c>
      <c r="E2483" s="39">
        <v>0.66400000000000003</v>
      </c>
      <c r="F2483" s="39">
        <v>1</v>
      </c>
      <c r="G2483" s="126">
        <v>0.72199999999999998</v>
      </c>
      <c r="H2483" s="38">
        <v>0.94499999999999995</v>
      </c>
      <c r="I2483" s="38">
        <v>0.86</v>
      </c>
      <c r="J2483" s="41">
        <v>1</v>
      </c>
      <c r="K2483" s="41">
        <v>1</v>
      </c>
      <c r="L2483" s="41"/>
      <c r="M2483" s="37">
        <v>79259</v>
      </c>
      <c r="N2483" s="125" t="s">
        <v>327</v>
      </c>
    </row>
    <row r="2484" spans="1:14" x14ac:dyDescent="0.4">
      <c r="A2484" s="40" t="str">
        <f t="shared" si="38"/>
        <v>79259 HALL</v>
      </c>
      <c r="B2484" s="38">
        <v>0.61499999999999999</v>
      </c>
      <c r="C2484" s="38">
        <v>0.61499999999999999</v>
      </c>
      <c r="D2484" s="39">
        <v>0.68799999999999994</v>
      </c>
      <c r="E2484" s="39">
        <v>0.66400000000000003</v>
      </c>
      <c r="F2484" s="39">
        <v>1</v>
      </c>
      <c r="G2484" s="126">
        <v>0.67200000000000004</v>
      </c>
      <c r="H2484" s="38">
        <v>0.98499999999999999</v>
      </c>
      <c r="I2484" s="38">
        <v>0.89500000000000002</v>
      </c>
      <c r="J2484" s="41">
        <v>1</v>
      </c>
      <c r="K2484" s="41">
        <v>1</v>
      </c>
      <c r="L2484" s="41"/>
      <c r="M2484" s="37">
        <v>79259</v>
      </c>
      <c r="N2484" s="125" t="s">
        <v>329</v>
      </c>
    </row>
    <row r="2485" spans="1:14" x14ac:dyDescent="0.4">
      <c r="A2485" s="40" t="str">
        <f t="shared" si="38"/>
        <v>79261 BRISCOE</v>
      </c>
      <c r="B2485" s="38">
        <v>0.56999999999999995</v>
      </c>
      <c r="C2485" s="38">
        <v>0.56999999999999995</v>
      </c>
      <c r="D2485" s="39">
        <v>0.68799999999999994</v>
      </c>
      <c r="E2485" s="39">
        <v>0.66400000000000003</v>
      </c>
      <c r="F2485" s="39">
        <v>1</v>
      </c>
      <c r="G2485" s="126">
        <v>0.72</v>
      </c>
      <c r="H2485" s="38">
        <v>1.0149999999999999</v>
      </c>
      <c r="I2485" s="38">
        <v>0.92500000000000004</v>
      </c>
      <c r="J2485" s="41">
        <v>1</v>
      </c>
      <c r="K2485" s="41">
        <v>1</v>
      </c>
      <c r="L2485" s="41"/>
      <c r="M2485" s="37">
        <v>79261</v>
      </c>
      <c r="N2485" s="125" t="s">
        <v>326</v>
      </c>
    </row>
    <row r="2486" spans="1:14" x14ac:dyDescent="0.4">
      <c r="A2486" s="40" t="str">
        <f t="shared" si="38"/>
        <v>79261 HALL</v>
      </c>
      <c r="B2486" s="38">
        <v>0.61499999999999999</v>
      </c>
      <c r="C2486" s="38">
        <v>0.61499999999999999</v>
      </c>
      <c r="D2486" s="39">
        <v>0.68799999999999994</v>
      </c>
      <c r="E2486" s="39">
        <v>0.66400000000000003</v>
      </c>
      <c r="F2486" s="39">
        <v>1</v>
      </c>
      <c r="G2486" s="126">
        <v>0.67200000000000004</v>
      </c>
      <c r="H2486" s="38">
        <v>0.98499999999999999</v>
      </c>
      <c r="I2486" s="38">
        <v>0.89500000000000002</v>
      </c>
      <c r="J2486" s="41">
        <v>1</v>
      </c>
      <c r="K2486" s="41">
        <v>1</v>
      </c>
      <c r="L2486" s="41"/>
      <c r="M2486" s="37">
        <v>79261</v>
      </c>
      <c r="N2486" s="125" t="s">
        <v>329</v>
      </c>
    </row>
    <row r="2487" spans="1:14" x14ac:dyDescent="0.4">
      <c r="A2487" s="40" t="str">
        <f t="shared" si="38"/>
        <v>79311 HALE</v>
      </c>
      <c r="B2487" s="38">
        <v>0.56999999999999995</v>
      </c>
      <c r="C2487" s="38">
        <v>0.56999999999999995</v>
      </c>
      <c r="D2487" s="39">
        <v>0.68799999999999994</v>
      </c>
      <c r="E2487" s="39">
        <v>0.66400000000000003</v>
      </c>
      <c r="F2487" s="39">
        <v>1</v>
      </c>
      <c r="G2487" s="126">
        <v>0.66100000000000003</v>
      </c>
      <c r="H2487" s="38">
        <v>1.0149999999999999</v>
      </c>
      <c r="I2487" s="38">
        <v>0.92500000000000004</v>
      </c>
      <c r="J2487" s="41">
        <v>1</v>
      </c>
      <c r="K2487" s="41">
        <v>1</v>
      </c>
      <c r="L2487" s="41"/>
      <c r="M2487" s="37">
        <v>79311</v>
      </c>
      <c r="N2487" s="125" t="s">
        <v>320</v>
      </c>
    </row>
    <row r="2488" spans="1:14" x14ac:dyDescent="0.4">
      <c r="A2488" s="40" t="str">
        <f t="shared" si="38"/>
        <v>79311 LUBBOCK</v>
      </c>
      <c r="B2488" s="38">
        <v>0.72499999999999998</v>
      </c>
      <c r="C2488" s="38">
        <v>0.72499999999999998</v>
      </c>
      <c r="D2488" s="39">
        <v>0.68799999999999994</v>
      </c>
      <c r="E2488" s="39">
        <v>0.68</v>
      </c>
      <c r="F2488" s="39">
        <v>1</v>
      </c>
      <c r="G2488" s="126">
        <v>0.79</v>
      </c>
      <c r="H2488" s="38">
        <v>1.075</v>
      </c>
      <c r="I2488" s="38">
        <v>0.97499999999999998</v>
      </c>
      <c r="J2488" s="41">
        <v>1</v>
      </c>
      <c r="K2488" s="41">
        <v>1</v>
      </c>
      <c r="L2488" s="41"/>
      <c r="M2488" s="37">
        <v>79311</v>
      </c>
      <c r="N2488" s="125" t="s">
        <v>335</v>
      </c>
    </row>
    <row r="2489" spans="1:14" x14ac:dyDescent="0.4">
      <c r="A2489" s="40" t="str">
        <f t="shared" si="38"/>
        <v>79312 LAMB</v>
      </c>
      <c r="B2489" s="38">
        <v>0.70499999999999996</v>
      </c>
      <c r="C2489" s="38">
        <v>0.70499999999999996</v>
      </c>
      <c r="D2489" s="39">
        <v>0.68799999999999994</v>
      </c>
      <c r="E2489" s="39">
        <v>0.66400000000000003</v>
      </c>
      <c r="F2489" s="39">
        <v>1</v>
      </c>
      <c r="G2489" s="126">
        <v>0.72199999999999998</v>
      </c>
      <c r="H2489" s="38">
        <v>1</v>
      </c>
      <c r="I2489" s="38">
        <v>0.91</v>
      </c>
      <c r="J2489" s="41">
        <v>1</v>
      </c>
      <c r="K2489" s="41">
        <v>1</v>
      </c>
      <c r="L2489" s="41"/>
      <c r="M2489" s="37">
        <v>79312</v>
      </c>
      <c r="N2489" s="125" t="s">
        <v>314</v>
      </c>
    </row>
    <row r="2490" spans="1:14" x14ac:dyDescent="0.4">
      <c r="A2490" s="40" t="str">
        <f t="shared" si="38"/>
        <v>79313 HALE</v>
      </c>
      <c r="B2490" s="38">
        <v>0.56999999999999995</v>
      </c>
      <c r="C2490" s="38">
        <v>0.56999999999999995</v>
      </c>
      <c r="D2490" s="39">
        <v>0.68799999999999994</v>
      </c>
      <c r="E2490" s="39">
        <v>0.66400000000000003</v>
      </c>
      <c r="F2490" s="39">
        <v>1</v>
      </c>
      <c r="G2490" s="126">
        <v>0.66100000000000003</v>
      </c>
      <c r="H2490" s="38">
        <v>1.0149999999999999</v>
      </c>
      <c r="I2490" s="38">
        <v>0.92500000000000004</v>
      </c>
      <c r="J2490" s="41">
        <v>1</v>
      </c>
      <c r="K2490" s="41">
        <v>1</v>
      </c>
      <c r="L2490" s="41"/>
      <c r="M2490" s="37">
        <v>79313</v>
      </c>
      <c r="N2490" s="125" t="s">
        <v>320</v>
      </c>
    </row>
    <row r="2491" spans="1:14" x14ac:dyDescent="0.4">
      <c r="A2491" s="40" t="str">
        <f t="shared" si="38"/>
        <v>79313 HOCKLEY</v>
      </c>
      <c r="B2491" s="38">
        <v>0.6</v>
      </c>
      <c r="C2491" s="38">
        <v>0.6</v>
      </c>
      <c r="D2491" s="39">
        <v>0.68799999999999994</v>
      </c>
      <c r="E2491" s="39">
        <v>0.66400000000000003</v>
      </c>
      <c r="F2491" s="39">
        <v>1</v>
      </c>
      <c r="G2491" s="126">
        <v>0.65800000000000003</v>
      </c>
      <c r="H2491" s="38">
        <v>1.05</v>
      </c>
      <c r="I2491" s="38">
        <v>0.95499999999999996</v>
      </c>
      <c r="J2491" s="41">
        <v>1</v>
      </c>
      <c r="K2491" s="41">
        <v>1</v>
      </c>
      <c r="L2491" s="41"/>
      <c r="M2491" s="37">
        <v>79313</v>
      </c>
      <c r="N2491" s="125" t="s">
        <v>336</v>
      </c>
    </row>
    <row r="2492" spans="1:14" x14ac:dyDescent="0.4">
      <c r="A2492" s="40" t="str">
        <f t="shared" si="38"/>
        <v>79313 LAMB</v>
      </c>
      <c r="B2492" s="38">
        <v>0.70499999999999996</v>
      </c>
      <c r="C2492" s="38">
        <v>0.70499999999999996</v>
      </c>
      <c r="D2492" s="39">
        <v>0.68799999999999994</v>
      </c>
      <c r="E2492" s="39">
        <v>0.66400000000000003</v>
      </c>
      <c r="F2492" s="39">
        <v>1</v>
      </c>
      <c r="G2492" s="126">
        <v>0.72199999999999998</v>
      </c>
      <c r="H2492" s="38">
        <v>1</v>
      </c>
      <c r="I2492" s="38">
        <v>0.91</v>
      </c>
      <c r="J2492" s="41">
        <v>1</v>
      </c>
      <c r="K2492" s="41">
        <v>1</v>
      </c>
      <c r="L2492" s="41"/>
      <c r="M2492" s="37">
        <v>79313</v>
      </c>
      <c r="N2492" s="125" t="s">
        <v>314</v>
      </c>
    </row>
    <row r="2493" spans="1:14" x14ac:dyDescent="0.4">
      <c r="A2493" s="40" t="str">
        <f t="shared" si="38"/>
        <v>79313 LUBBOCK</v>
      </c>
      <c r="B2493" s="38">
        <v>0.72499999999999998</v>
      </c>
      <c r="C2493" s="38">
        <v>0.72499999999999998</v>
      </c>
      <c r="D2493" s="39">
        <v>0.68799999999999994</v>
      </c>
      <c r="E2493" s="39">
        <v>0.68</v>
      </c>
      <c r="F2493" s="39">
        <v>1</v>
      </c>
      <c r="G2493" s="126">
        <v>0.79</v>
      </c>
      <c r="H2493" s="38">
        <v>1.075</v>
      </c>
      <c r="I2493" s="38">
        <v>0.97499999999999998</v>
      </c>
      <c r="J2493" s="41">
        <v>1</v>
      </c>
      <c r="K2493" s="41">
        <v>1</v>
      </c>
      <c r="L2493" s="41"/>
      <c r="M2493" s="37">
        <v>79313</v>
      </c>
      <c r="N2493" s="125" t="s">
        <v>335</v>
      </c>
    </row>
    <row r="2494" spans="1:14" x14ac:dyDescent="0.4">
      <c r="A2494" s="40" t="str">
        <f t="shared" si="38"/>
        <v>79316 ANDERSON</v>
      </c>
      <c r="B2494" s="38">
        <v>0.73</v>
      </c>
      <c r="C2494" s="38">
        <v>0.73</v>
      </c>
      <c r="D2494" s="39">
        <v>0.68799999999999994</v>
      </c>
      <c r="E2494" s="39">
        <v>0.66400000000000003</v>
      </c>
      <c r="F2494" s="39">
        <v>0.7</v>
      </c>
      <c r="G2494" s="126">
        <v>0.72199999999999998</v>
      </c>
      <c r="H2494" s="38">
        <v>0.84499999999999997</v>
      </c>
      <c r="I2494" s="38">
        <v>0.77</v>
      </c>
      <c r="J2494" s="41">
        <v>1</v>
      </c>
      <c r="K2494" s="41">
        <v>1</v>
      </c>
      <c r="L2494" s="41"/>
      <c r="M2494" s="37">
        <v>79316</v>
      </c>
      <c r="N2494" s="125" t="s">
        <v>130</v>
      </c>
    </row>
    <row r="2495" spans="1:14" x14ac:dyDescent="0.4">
      <c r="A2495" s="40" t="str">
        <f t="shared" si="38"/>
        <v>79316 TERRY</v>
      </c>
      <c r="B2495" s="38">
        <v>0.625</v>
      </c>
      <c r="C2495" s="38">
        <v>0.625</v>
      </c>
      <c r="D2495" s="39">
        <v>0.68799999999999994</v>
      </c>
      <c r="E2495" s="39">
        <v>0.66400000000000003</v>
      </c>
      <c r="F2495" s="39">
        <v>1</v>
      </c>
      <c r="G2495" s="126">
        <v>0.65800000000000003</v>
      </c>
      <c r="H2495" s="38">
        <v>0.97499999999999998</v>
      </c>
      <c r="I2495" s="38">
        <v>0.88500000000000001</v>
      </c>
      <c r="J2495" s="41">
        <v>1</v>
      </c>
      <c r="K2495" s="41">
        <v>1</v>
      </c>
      <c r="L2495" s="41"/>
      <c r="M2495" s="37">
        <v>79316</v>
      </c>
      <c r="N2495" s="125" t="s">
        <v>337</v>
      </c>
    </row>
    <row r="2496" spans="1:14" x14ac:dyDescent="0.4">
      <c r="A2496" s="40" t="str">
        <f t="shared" si="38"/>
        <v>79322 CROSBY</v>
      </c>
      <c r="B2496" s="38">
        <v>0.53</v>
      </c>
      <c r="C2496" s="38">
        <v>0.53</v>
      </c>
      <c r="D2496" s="39">
        <v>0.68799999999999994</v>
      </c>
      <c r="E2496" s="39">
        <v>0.66400000000000003</v>
      </c>
      <c r="F2496" s="39">
        <v>1</v>
      </c>
      <c r="G2496" s="126">
        <v>0.72199999999999998</v>
      </c>
      <c r="H2496" s="38">
        <v>0.94499999999999995</v>
      </c>
      <c r="I2496" s="38">
        <v>0.86</v>
      </c>
      <c r="J2496" s="41">
        <v>1</v>
      </c>
      <c r="K2496" s="41">
        <v>1</v>
      </c>
      <c r="L2496" s="41"/>
      <c r="M2496" s="37">
        <v>79322</v>
      </c>
      <c r="N2496" s="125" t="s">
        <v>333</v>
      </c>
    </row>
    <row r="2497" spans="1:14" x14ac:dyDescent="0.4">
      <c r="A2497" s="40" t="str">
        <f t="shared" si="38"/>
        <v>79323 GAINES</v>
      </c>
      <c r="B2497" s="38">
        <v>0.60499999999999998</v>
      </c>
      <c r="C2497" s="38">
        <v>0.60499999999999998</v>
      </c>
      <c r="D2497" s="39">
        <v>0.68799999999999994</v>
      </c>
      <c r="E2497" s="39">
        <v>0.66400000000000003</v>
      </c>
      <c r="F2497" s="39">
        <v>1</v>
      </c>
      <c r="G2497" s="126">
        <v>0.65800000000000003</v>
      </c>
      <c r="H2497" s="38">
        <v>0.99</v>
      </c>
      <c r="I2497" s="38">
        <v>0.9</v>
      </c>
      <c r="J2497" s="41">
        <v>1</v>
      </c>
      <c r="K2497" s="41">
        <v>1</v>
      </c>
      <c r="L2497" s="41"/>
      <c r="M2497" s="37">
        <v>79323</v>
      </c>
      <c r="N2497" s="125" t="s">
        <v>338</v>
      </c>
    </row>
    <row r="2498" spans="1:14" x14ac:dyDescent="0.4">
      <c r="A2498" s="40" t="str">
        <f t="shared" si="38"/>
        <v>79323 YOAKUM</v>
      </c>
      <c r="B2498" s="38">
        <v>0.625</v>
      </c>
      <c r="C2498" s="38">
        <v>0.625</v>
      </c>
      <c r="D2498" s="39">
        <v>0.68799999999999994</v>
      </c>
      <c r="E2498" s="39">
        <v>0.68700000000000006</v>
      </c>
      <c r="F2498" s="39">
        <v>1</v>
      </c>
      <c r="G2498" s="126">
        <v>0.65800000000000003</v>
      </c>
      <c r="H2498" s="38">
        <v>0.97499999999999998</v>
      </c>
      <c r="I2498" s="38">
        <v>0.88500000000000001</v>
      </c>
      <c r="J2498" s="41">
        <v>1</v>
      </c>
      <c r="K2498" s="41">
        <v>1</v>
      </c>
      <c r="L2498" s="41"/>
      <c r="M2498" s="37">
        <v>79323</v>
      </c>
      <c r="N2498" s="125" t="s">
        <v>339</v>
      </c>
    </row>
    <row r="2499" spans="1:14" x14ac:dyDescent="0.4">
      <c r="A2499" s="40" t="str">
        <f t="shared" si="38"/>
        <v>79324 BAILEY</v>
      </c>
      <c r="B2499" s="38">
        <v>0.53</v>
      </c>
      <c r="C2499" s="38">
        <v>0.53</v>
      </c>
      <c r="D2499" s="39">
        <v>0.68799999999999994</v>
      </c>
      <c r="E2499" s="39">
        <v>0.66400000000000003</v>
      </c>
      <c r="F2499" s="39">
        <v>1</v>
      </c>
      <c r="G2499" s="126">
        <v>0.72199999999999998</v>
      </c>
      <c r="H2499" s="38">
        <v>0.94499999999999995</v>
      </c>
      <c r="I2499" s="38">
        <v>0.86</v>
      </c>
      <c r="J2499" s="41">
        <v>1</v>
      </c>
      <c r="K2499" s="41">
        <v>1</v>
      </c>
      <c r="L2499" s="41"/>
      <c r="M2499" s="37">
        <v>79324</v>
      </c>
      <c r="N2499" s="125" t="s">
        <v>315</v>
      </c>
    </row>
    <row r="2500" spans="1:14" x14ac:dyDescent="0.4">
      <c r="A2500" s="40" t="str">
        <f t="shared" si="38"/>
        <v>79324 LAMB</v>
      </c>
      <c r="B2500" s="38">
        <v>0.70499999999999996</v>
      </c>
      <c r="C2500" s="38">
        <v>0.70499999999999996</v>
      </c>
      <c r="D2500" s="39">
        <v>0.68799999999999994</v>
      </c>
      <c r="E2500" s="39">
        <v>0.66400000000000003</v>
      </c>
      <c r="F2500" s="39">
        <v>1</v>
      </c>
      <c r="G2500" s="126">
        <v>0.72199999999999998</v>
      </c>
      <c r="H2500" s="38">
        <v>1</v>
      </c>
      <c r="I2500" s="38">
        <v>0.91</v>
      </c>
      <c r="J2500" s="41">
        <v>1</v>
      </c>
      <c r="K2500" s="41">
        <v>1</v>
      </c>
      <c r="L2500" s="41"/>
      <c r="M2500" s="37">
        <v>79324</v>
      </c>
      <c r="N2500" s="125" t="s">
        <v>314</v>
      </c>
    </row>
    <row r="2501" spans="1:14" x14ac:dyDescent="0.4">
      <c r="A2501" s="40" t="str">
        <f t="shared" si="38"/>
        <v>79325 BAILEY</v>
      </c>
      <c r="B2501" s="38">
        <v>0.53</v>
      </c>
      <c r="C2501" s="38">
        <v>0.53</v>
      </c>
      <c r="D2501" s="39">
        <v>0.68799999999999994</v>
      </c>
      <c r="E2501" s="39">
        <v>0.66400000000000003</v>
      </c>
      <c r="F2501" s="39">
        <v>1</v>
      </c>
      <c r="G2501" s="126">
        <v>0.72199999999999998</v>
      </c>
      <c r="H2501" s="38">
        <v>0.94499999999999995</v>
      </c>
      <c r="I2501" s="38">
        <v>0.86</v>
      </c>
      <c r="J2501" s="41">
        <v>1</v>
      </c>
      <c r="K2501" s="41">
        <v>1</v>
      </c>
      <c r="L2501" s="41"/>
      <c r="M2501" s="37">
        <v>79325</v>
      </c>
      <c r="N2501" s="125" t="s">
        <v>315</v>
      </c>
    </row>
    <row r="2502" spans="1:14" x14ac:dyDescent="0.4">
      <c r="A2502" s="40" t="str">
        <f t="shared" si="38"/>
        <v>79325 PARMER</v>
      </c>
      <c r="B2502" s="38">
        <v>0.85</v>
      </c>
      <c r="C2502" s="38">
        <v>0.85</v>
      </c>
      <c r="D2502" s="39">
        <v>0.68799999999999994</v>
      </c>
      <c r="E2502" s="39">
        <v>0.66400000000000003</v>
      </c>
      <c r="F2502" s="39">
        <v>0.7</v>
      </c>
      <c r="G2502" s="126">
        <v>0.79</v>
      </c>
      <c r="H2502" s="38">
        <v>0.89500000000000002</v>
      </c>
      <c r="I2502" s="38">
        <v>0.89500000000000002</v>
      </c>
      <c r="J2502" s="41">
        <v>1</v>
      </c>
      <c r="K2502" s="41">
        <v>1</v>
      </c>
      <c r="L2502" s="41"/>
      <c r="M2502" s="37">
        <v>79325</v>
      </c>
      <c r="N2502" s="125" t="s">
        <v>304</v>
      </c>
    </row>
    <row r="2503" spans="1:14" x14ac:dyDescent="0.4">
      <c r="A2503" s="40" t="str">
        <f t="shared" si="38"/>
        <v>79326 LAMB</v>
      </c>
      <c r="B2503" s="38">
        <v>0.70499999999999996</v>
      </c>
      <c r="C2503" s="38">
        <v>0.70499999999999996</v>
      </c>
      <c r="D2503" s="39">
        <v>0.68799999999999994</v>
      </c>
      <c r="E2503" s="39">
        <v>0.66400000000000003</v>
      </c>
      <c r="F2503" s="39">
        <v>1</v>
      </c>
      <c r="G2503" s="126">
        <v>0.72199999999999998</v>
      </c>
      <c r="H2503" s="38">
        <v>1</v>
      </c>
      <c r="I2503" s="38">
        <v>0.91</v>
      </c>
      <c r="J2503" s="41">
        <v>1</v>
      </c>
      <c r="K2503" s="41">
        <v>1</v>
      </c>
      <c r="L2503" s="41"/>
      <c r="M2503" s="37">
        <v>79326</v>
      </c>
      <c r="N2503" s="125" t="s">
        <v>314</v>
      </c>
    </row>
    <row r="2504" spans="1:14" x14ac:dyDescent="0.4">
      <c r="A2504" s="40" t="str">
        <f t="shared" ref="A2504:A2567" si="39">M2504&amp;" "&amp;N2504</f>
        <v>79329 LUBBOCK</v>
      </c>
      <c r="B2504" s="38">
        <v>0.72499999999999998</v>
      </c>
      <c r="C2504" s="38">
        <v>0.72499999999999998</v>
      </c>
      <c r="D2504" s="39">
        <v>0.68799999999999994</v>
      </c>
      <c r="E2504" s="39">
        <v>0.68</v>
      </c>
      <c r="F2504" s="39">
        <v>1</v>
      </c>
      <c r="G2504" s="126">
        <v>0.79</v>
      </c>
      <c r="H2504" s="38">
        <v>1.075</v>
      </c>
      <c r="I2504" s="38">
        <v>0.97499999999999998</v>
      </c>
      <c r="J2504" s="41">
        <v>1</v>
      </c>
      <c r="K2504" s="41">
        <v>1</v>
      </c>
      <c r="L2504" s="41"/>
      <c r="M2504" s="37">
        <v>79329</v>
      </c>
      <c r="N2504" s="125" t="s">
        <v>335</v>
      </c>
    </row>
    <row r="2505" spans="1:14" x14ac:dyDescent="0.4">
      <c r="A2505" s="40" t="str">
        <f t="shared" si="39"/>
        <v>79330 GARZA</v>
      </c>
      <c r="B2505" s="38">
        <v>0.625</v>
      </c>
      <c r="C2505" s="38">
        <v>0.625</v>
      </c>
      <c r="D2505" s="39">
        <v>0.68799999999999994</v>
      </c>
      <c r="E2505" s="39">
        <v>0.66400000000000003</v>
      </c>
      <c r="F2505" s="39">
        <v>1</v>
      </c>
      <c r="G2505" s="126">
        <v>0.67300000000000004</v>
      </c>
      <c r="H2505" s="38">
        <v>0.98499999999999999</v>
      </c>
      <c r="I2505" s="38">
        <v>0.89500000000000002</v>
      </c>
      <c r="J2505" s="41">
        <v>1</v>
      </c>
      <c r="K2505" s="41">
        <v>1</v>
      </c>
      <c r="L2505" s="41"/>
      <c r="M2505" s="37">
        <v>79330</v>
      </c>
      <c r="N2505" s="125" t="s">
        <v>340</v>
      </c>
    </row>
    <row r="2506" spans="1:14" x14ac:dyDescent="0.4">
      <c r="A2506" s="40" t="str">
        <f t="shared" si="39"/>
        <v>79331 BORDEN</v>
      </c>
      <c r="B2506" s="38">
        <v>0.53</v>
      </c>
      <c r="C2506" s="38">
        <v>0.53</v>
      </c>
      <c r="D2506" s="39">
        <v>0.68799999999999994</v>
      </c>
      <c r="E2506" s="39">
        <v>0.66400000000000003</v>
      </c>
      <c r="F2506" s="39">
        <v>1</v>
      </c>
      <c r="G2506" s="126">
        <v>0.72199999999999998</v>
      </c>
      <c r="H2506" s="38">
        <v>0.94499999999999995</v>
      </c>
      <c r="I2506" s="38">
        <v>0.86</v>
      </c>
      <c r="J2506" s="41">
        <v>1</v>
      </c>
      <c r="K2506" s="41">
        <v>1</v>
      </c>
      <c r="L2506" s="41"/>
      <c r="M2506" s="37">
        <v>79331</v>
      </c>
      <c r="N2506" s="125" t="s">
        <v>341</v>
      </c>
    </row>
    <row r="2507" spans="1:14" x14ac:dyDescent="0.4">
      <c r="A2507" s="40" t="str">
        <f t="shared" si="39"/>
        <v>79331 DAWSON</v>
      </c>
      <c r="B2507" s="38">
        <v>0.71</v>
      </c>
      <c r="C2507" s="38">
        <v>0.71</v>
      </c>
      <c r="D2507" s="39">
        <v>0.68799999999999994</v>
      </c>
      <c r="E2507" s="39">
        <v>0.66400000000000003</v>
      </c>
      <c r="F2507" s="39">
        <v>0.7</v>
      </c>
      <c r="G2507" s="126">
        <v>0.70099999999999996</v>
      </c>
      <c r="H2507" s="38">
        <v>0.99</v>
      </c>
      <c r="I2507" s="38">
        <v>0.9</v>
      </c>
      <c r="J2507" s="41">
        <v>1</v>
      </c>
      <c r="K2507" s="41">
        <v>1</v>
      </c>
      <c r="L2507" s="41"/>
      <c r="M2507" s="37">
        <v>79331</v>
      </c>
      <c r="N2507" s="125" t="s">
        <v>342</v>
      </c>
    </row>
    <row r="2508" spans="1:14" x14ac:dyDescent="0.4">
      <c r="A2508" s="40" t="str">
        <f t="shared" si="39"/>
        <v>79331 GAINES</v>
      </c>
      <c r="B2508" s="38">
        <v>0.60499999999999998</v>
      </c>
      <c r="C2508" s="38">
        <v>0.60499999999999998</v>
      </c>
      <c r="D2508" s="39">
        <v>0.68799999999999994</v>
      </c>
      <c r="E2508" s="39">
        <v>0.66400000000000003</v>
      </c>
      <c r="F2508" s="39">
        <v>1</v>
      </c>
      <c r="G2508" s="126">
        <v>0.65800000000000003</v>
      </c>
      <c r="H2508" s="38">
        <v>0.99</v>
      </c>
      <c r="I2508" s="38">
        <v>0.9</v>
      </c>
      <c r="J2508" s="41">
        <v>1</v>
      </c>
      <c r="K2508" s="41">
        <v>1</v>
      </c>
      <c r="L2508" s="41"/>
      <c r="M2508" s="37">
        <v>79331</v>
      </c>
      <c r="N2508" s="125" t="s">
        <v>338</v>
      </c>
    </row>
    <row r="2509" spans="1:14" x14ac:dyDescent="0.4">
      <c r="A2509" s="40" t="str">
        <f t="shared" si="39"/>
        <v>79331 MARTIN</v>
      </c>
      <c r="B2509" s="38">
        <v>0.65500000000000003</v>
      </c>
      <c r="C2509" s="38">
        <v>0.65500000000000003</v>
      </c>
      <c r="D2509" s="39">
        <v>0.68799999999999994</v>
      </c>
      <c r="E2509" s="39">
        <v>0.66400000000000003</v>
      </c>
      <c r="F2509" s="39">
        <v>1</v>
      </c>
      <c r="G2509" s="126">
        <v>0.65800000000000003</v>
      </c>
      <c r="H2509" s="38">
        <v>0.97499999999999998</v>
      </c>
      <c r="I2509" s="38">
        <v>0.88500000000000001</v>
      </c>
      <c r="J2509" s="41">
        <v>1</v>
      </c>
      <c r="K2509" s="41">
        <v>1</v>
      </c>
      <c r="L2509" s="41"/>
      <c r="M2509" s="37">
        <v>79331</v>
      </c>
      <c r="N2509" s="125" t="s">
        <v>343</v>
      </c>
    </row>
    <row r="2510" spans="1:14" x14ac:dyDescent="0.4">
      <c r="A2510" s="40" t="str">
        <f t="shared" si="39"/>
        <v>79336 COCHRAN</v>
      </c>
      <c r="B2510" s="38">
        <v>0.53</v>
      </c>
      <c r="C2510" s="38">
        <v>0.53</v>
      </c>
      <c r="D2510" s="39">
        <v>0.68799999999999994</v>
      </c>
      <c r="E2510" s="39">
        <v>0.66400000000000003</v>
      </c>
      <c r="F2510" s="39">
        <v>1</v>
      </c>
      <c r="G2510" s="126">
        <v>0.72199999999999998</v>
      </c>
      <c r="H2510" s="38">
        <v>0.94499999999999995</v>
      </c>
      <c r="I2510" s="38">
        <v>0.86</v>
      </c>
      <c r="J2510" s="41">
        <v>1</v>
      </c>
      <c r="K2510" s="41">
        <v>1</v>
      </c>
      <c r="L2510" s="41"/>
      <c r="M2510" s="37">
        <v>79336</v>
      </c>
      <c r="N2510" s="125" t="s">
        <v>344</v>
      </c>
    </row>
    <row r="2511" spans="1:14" x14ac:dyDescent="0.4">
      <c r="A2511" s="40" t="str">
        <f t="shared" si="39"/>
        <v>79336 HOCKLEY</v>
      </c>
      <c r="B2511" s="38">
        <v>0.6</v>
      </c>
      <c r="C2511" s="38">
        <v>0.6</v>
      </c>
      <c r="D2511" s="39">
        <v>0.68799999999999994</v>
      </c>
      <c r="E2511" s="39">
        <v>0.66400000000000003</v>
      </c>
      <c r="F2511" s="39">
        <v>1</v>
      </c>
      <c r="G2511" s="126">
        <v>0.65800000000000003</v>
      </c>
      <c r="H2511" s="38">
        <v>1.05</v>
      </c>
      <c r="I2511" s="38">
        <v>0.95499999999999996</v>
      </c>
      <c r="J2511" s="41">
        <v>1</v>
      </c>
      <c r="K2511" s="41">
        <v>1</v>
      </c>
      <c r="L2511" s="41"/>
      <c r="M2511" s="37">
        <v>79336</v>
      </c>
      <c r="N2511" s="125" t="s">
        <v>336</v>
      </c>
    </row>
    <row r="2512" spans="1:14" x14ac:dyDescent="0.4">
      <c r="A2512" s="40" t="str">
        <f t="shared" si="39"/>
        <v>79339 HOCKLEY</v>
      </c>
      <c r="B2512" s="38">
        <v>0.6</v>
      </c>
      <c r="C2512" s="38">
        <v>0.6</v>
      </c>
      <c r="D2512" s="39">
        <v>0.68799999999999994</v>
      </c>
      <c r="E2512" s="39">
        <v>0.66400000000000003</v>
      </c>
      <c r="F2512" s="39">
        <v>1</v>
      </c>
      <c r="G2512" s="126">
        <v>0.65800000000000003</v>
      </c>
      <c r="H2512" s="38">
        <v>1.05</v>
      </c>
      <c r="I2512" s="38">
        <v>0.95499999999999996</v>
      </c>
      <c r="J2512" s="41">
        <v>1</v>
      </c>
      <c r="K2512" s="41">
        <v>1</v>
      </c>
      <c r="L2512" s="41"/>
      <c r="M2512" s="37">
        <v>79339</v>
      </c>
      <c r="N2512" s="125" t="s">
        <v>336</v>
      </c>
    </row>
    <row r="2513" spans="1:14" x14ac:dyDescent="0.4">
      <c r="A2513" s="40" t="str">
        <f t="shared" si="39"/>
        <v>79339 LAMB</v>
      </c>
      <c r="B2513" s="38">
        <v>0.70499999999999996</v>
      </c>
      <c r="C2513" s="38">
        <v>0.70499999999999996</v>
      </c>
      <c r="D2513" s="39">
        <v>0.68799999999999994</v>
      </c>
      <c r="E2513" s="39">
        <v>0.66400000000000003</v>
      </c>
      <c r="F2513" s="39">
        <v>1</v>
      </c>
      <c r="G2513" s="126">
        <v>0.72199999999999998</v>
      </c>
      <c r="H2513" s="38">
        <v>1</v>
      </c>
      <c r="I2513" s="38">
        <v>0.91</v>
      </c>
      <c r="J2513" s="41">
        <v>1</v>
      </c>
      <c r="K2513" s="41">
        <v>1</v>
      </c>
      <c r="L2513" s="41"/>
      <c r="M2513" s="37">
        <v>79339</v>
      </c>
      <c r="N2513" s="125" t="s">
        <v>314</v>
      </c>
    </row>
    <row r="2514" spans="1:14" x14ac:dyDescent="0.4">
      <c r="A2514" s="40" t="str">
        <f t="shared" si="39"/>
        <v>79342 GAINES</v>
      </c>
      <c r="B2514" s="38">
        <v>0.60499999999999998</v>
      </c>
      <c r="C2514" s="38">
        <v>0.60499999999999998</v>
      </c>
      <c r="D2514" s="39">
        <v>0.68799999999999994</v>
      </c>
      <c r="E2514" s="39">
        <v>0.66400000000000003</v>
      </c>
      <c r="F2514" s="39">
        <v>1</v>
      </c>
      <c r="G2514" s="126">
        <v>0.65800000000000003</v>
      </c>
      <c r="H2514" s="38">
        <v>0.99</v>
      </c>
      <c r="I2514" s="38">
        <v>0.9</v>
      </c>
      <c r="J2514" s="41">
        <v>1</v>
      </c>
      <c r="K2514" s="41">
        <v>1</v>
      </c>
      <c r="L2514" s="41"/>
      <c r="M2514" s="37">
        <v>79342</v>
      </c>
      <c r="N2514" s="125" t="s">
        <v>338</v>
      </c>
    </row>
    <row r="2515" spans="1:14" x14ac:dyDescent="0.4">
      <c r="A2515" s="40" t="str">
        <f t="shared" si="39"/>
        <v>79343 CROSBY</v>
      </c>
      <c r="B2515" s="38">
        <v>0.53</v>
      </c>
      <c r="C2515" s="38">
        <v>0.53</v>
      </c>
      <c r="D2515" s="39">
        <v>0.68799999999999994</v>
      </c>
      <c r="E2515" s="39">
        <v>0.66400000000000003</v>
      </c>
      <c r="F2515" s="39">
        <v>1</v>
      </c>
      <c r="G2515" s="126">
        <v>0.72199999999999998</v>
      </c>
      <c r="H2515" s="38">
        <v>0.94499999999999995</v>
      </c>
      <c r="I2515" s="38">
        <v>0.86</v>
      </c>
      <c r="J2515" s="41">
        <v>1</v>
      </c>
      <c r="K2515" s="41">
        <v>1</v>
      </c>
      <c r="L2515" s="41"/>
      <c r="M2515" s="37">
        <v>79343</v>
      </c>
      <c r="N2515" s="125" t="s">
        <v>333</v>
      </c>
    </row>
    <row r="2516" spans="1:14" x14ac:dyDescent="0.4">
      <c r="A2516" s="40" t="str">
        <f t="shared" si="39"/>
        <v>79343 LUBBOCK</v>
      </c>
      <c r="B2516" s="38">
        <v>0.72499999999999998</v>
      </c>
      <c r="C2516" s="38">
        <v>0.72499999999999998</v>
      </c>
      <c r="D2516" s="39">
        <v>0.68799999999999994</v>
      </c>
      <c r="E2516" s="39">
        <v>0.68</v>
      </c>
      <c r="F2516" s="39">
        <v>1</v>
      </c>
      <c r="G2516" s="126">
        <v>0.79</v>
      </c>
      <c r="H2516" s="38">
        <v>1.075</v>
      </c>
      <c r="I2516" s="38">
        <v>0.97499999999999998</v>
      </c>
      <c r="J2516" s="41">
        <v>1</v>
      </c>
      <c r="K2516" s="41">
        <v>1</v>
      </c>
      <c r="L2516" s="41"/>
      <c r="M2516" s="37">
        <v>79343</v>
      </c>
      <c r="N2516" s="125" t="s">
        <v>335</v>
      </c>
    </row>
    <row r="2517" spans="1:14" x14ac:dyDescent="0.4">
      <c r="A2517" s="40" t="str">
        <f t="shared" si="39"/>
        <v>79344 BAILEY</v>
      </c>
      <c r="B2517" s="38">
        <v>0.53</v>
      </c>
      <c r="C2517" s="38">
        <v>0.53</v>
      </c>
      <c r="D2517" s="39">
        <v>0.68799999999999994</v>
      </c>
      <c r="E2517" s="39">
        <v>0.66400000000000003</v>
      </c>
      <c r="F2517" s="39">
        <v>1</v>
      </c>
      <c r="G2517" s="126">
        <v>0.72199999999999998</v>
      </c>
      <c r="H2517" s="38">
        <v>0.94499999999999995</v>
      </c>
      <c r="I2517" s="38">
        <v>0.86</v>
      </c>
      <c r="J2517" s="41">
        <v>1</v>
      </c>
      <c r="K2517" s="41">
        <v>1</v>
      </c>
      <c r="L2517" s="41"/>
      <c r="M2517" s="37">
        <v>79344</v>
      </c>
      <c r="N2517" s="125" t="s">
        <v>315</v>
      </c>
    </row>
    <row r="2518" spans="1:14" x14ac:dyDescent="0.4">
      <c r="A2518" s="40" t="str">
        <f t="shared" si="39"/>
        <v>79345 LYNN</v>
      </c>
      <c r="B2518" s="38">
        <v>0.625</v>
      </c>
      <c r="C2518" s="38">
        <v>0.625</v>
      </c>
      <c r="D2518" s="39">
        <v>0.68799999999999994</v>
      </c>
      <c r="E2518" s="39">
        <v>0.66400000000000003</v>
      </c>
      <c r="F2518" s="39">
        <v>1</v>
      </c>
      <c r="G2518" s="126">
        <v>0.65800000000000003</v>
      </c>
      <c r="H2518" s="38">
        <v>1.02</v>
      </c>
      <c r="I2518" s="38">
        <v>0.92500000000000004</v>
      </c>
      <c r="J2518" s="41">
        <v>1</v>
      </c>
      <c r="K2518" s="41">
        <v>1</v>
      </c>
      <c r="L2518" s="41"/>
      <c r="M2518" s="37">
        <v>79345</v>
      </c>
      <c r="N2518" s="125" t="s">
        <v>345</v>
      </c>
    </row>
    <row r="2519" spans="1:14" x14ac:dyDescent="0.4">
      <c r="A2519" s="40" t="str">
        <f t="shared" si="39"/>
        <v>79345 TAYLOR</v>
      </c>
      <c r="B2519" s="38">
        <v>0.625</v>
      </c>
      <c r="C2519" s="38">
        <v>0.625</v>
      </c>
      <c r="D2519" s="39">
        <v>0.68799999999999994</v>
      </c>
      <c r="E2519" s="39">
        <v>0.66400000000000003</v>
      </c>
      <c r="F2519" s="39">
        <v>1</v>
      </c>
      <c r="G2519" s="126">
        <v>0.70099999999999996</v>
      </c>
      <c r="H2519" s="38">
        <v>1</v>
      </c>
      <c r="I2519" s="38">
        <v>0.91</v>
      </c>
      <c r="J2519" s="41">
        <v>1</v>
      </c>
      <c r="K2519" s="41">
        <v>1</v>
      </c>
      <c r="L2519" s="41"/>
      <c r="M2519" s="37">
        <v>79345</v>
      </c>
      <c r="N2519" s="125" t="s">
        <v>346</v>
      </c>
    </row>
    <row r="2520" spans="1:14" x14ac:dyDescent="0.4">
      <c r="A2520" s="40" t="str">
        <f t="shared" si="39"/>
        <v>79345 TERRY</v>
      </c>
      <c r="B2520" s="38">
        <v>0.625</v>
      </c>
      <c r="C2520" s="38">
        <v>0.625</v>
      </c>
      <c r="D2520" s="39">
        <v>0.68799999999999994</v>
      </c>
      <c r="E2520" s="39">
        <v>0.66400000000000003</v>
      </c>
      <c r="F2520" s="39">
        <v>1</v>
      </c>
      <c r="G2520" s="126">
        <v>0.65800000000000003</v>
      </c>
      <c r="H2520" s="38">
        <v>0.97499999999999998</v>
      </c>
      <c r="I2520" s="38">
        <v>0.88500000000000001</v>
      </c>
      <c r="J2520" s="41">
        <v>1</v>
      </c>
      <c r="K2520" s="41">
        <v>1</v>
      </c>
      <c r="L2520" s="41"/>
      <c r="M2520" s="37">
        <v>79345</v>
      </c>
      <c r="N2520" s="125" t="s">
        <v>337</v>
      </c>
    </row>
    <row r="2521" spans="1:14" x14ac:dyDescent="0.4">
      <c r="A2521" s="40" t="str">
        <f t="shared" si="39"/>
        <v>79346 BAILEY</v>
      </c>
      <c r="B2521" s="38">
        <v>0.53</v>
      </c>
      <c r="C2521" s="38">
        <v>0.53</v>
      </c>
      <c r="D2521" s="39">
        <v>0.68799999999999994</v>
      </c>
      <c r="E2521" s="39">
        <v>0.66400000000000003</v>
      </c>
      <c r="F2521" s="39">
        <v>1</v>
      </c>
      <c r="G2521" s="126">
        <v>0.72199999999999998</v>
      </c>
      <c r="H2521" s="38">
        <v>0.94499999999999995</v>
      </c>
      <c r="I2521" s="38">
        <v>0.86</v>
      </c>
      <c r="J2521" s="41">
        <v>1</v>
      </c>
      <c r="K2521" s="41">
        <v>1</v>
      </c>
      <c r="L2521" s="41"/>
      <c r="M2521" s="37">
        <v>79346</v>
      </c>
      <c r="N2521" s="125" t="s">
        <v>315</v>
      </c>
    </row>
    <row r="2522" spans="1:14" x14ac:dyDescent="0.4">
      <c r="A2522" s="40" t="str">
        <f t="shared" si="39"/>
        <v>79346 COCHRAN</v>
      </c>
      <c r="B2522" s="38">
        <v>0.53</v>
      </c>
      <c r="C2522" s="38">
        <v>0.53</v>
      </c>
      <c r="D2522" s="39">
        <v>0.68799999999999994</v>
      </c>
      <c r="E2522" s="39">
        <v>0.66400000000000003</v>
      </c>
      <c r="F2522" s="39">
        <v>1</v>
      </c>
      <c r="G2522" s="126">
        <v>0.72199999999999998</v>
      </c>
      <c r="H2522" s="38">
        <v>0.94499999999999995</v>
      </c>
      <c r="I2522" s="38">
        <v>0.86</v>
      </c>
      <c r="J2522" s="41">
        <v>1</v>
      </c>
      <c r="K2522" s="41">
        <v>1</v>
      </c>
      <c r="L2522" s="41"/>
      <c r="M2522" s="37">
        <v>79346</v>
      </c>
      <c r="N2522" s="125" t="s">
        <v>344</v>
      </c>
    </row>
    <row r="2523" spans="1:14" x14ac:dyDescent="0.4">
      <c r="A2523" s="40" t="str">
        <f t="shared" si="39"/>
        <v>79347 BAILEY</v>
      </c>
      <c r="B2523" s="38">
        <v>0.53</v>
      </c>
      <c r="C2523" s="38">
        <v>0.53</v>
      </c>
      <c r="D2523" s="39">
        <v>0.68799999999999994</v>
      </c>
      <c r="E2523" s="39">
        <v>0.66400000000000003</v>
      </c>
      <c r="F2523" s="39">
        <v>1</v>
      </c>
      <c r="G2523" s="126">
        <v>0.72199999999999998</v>
      </c>
      <c r="H2523" s="38">
        <v>0.94499999999999995</v>
      </c>
      <c r="I2523" s="38">
        <v>0.86</v>
      </c>
      <c r="J2523" s="41">
        <v>1</v>
      </c>
      <c r="K2523" s="41">
        <v>1</v>
      </c>
      <c r="L2523" s="41"/>
      <c r="M2523" s="37">
        <v>79347</v>
      </c>
      <c r="N2523" s="125" t="s">
        <v>315</v>
      </c>
    </row>
    <row r="2524" spans="1:14" x14ac:dyDescent="0.4">
      <c r="A2524" s="40" t="str">
        <f t="shared" si="39"/>
        <v>79347 CASTRO</v>
      </c>
      <c r="B2524" s="38">
        <v>0.53</v>
      </c>
      <c r="C2524" s="38">
        <v>0.53</v>
      </c>
      <c r="D2524" s="39">
        <v>0.68799999999999994</v>
      </c>
      <c r="E2524" s="39">
        <v>0.66400000000000003</v>
      </c>
      <c r="F2524" s="39">
        <v>1</v>
      </c>
      <c r="G2524" s="126">
        <v>0.72199999999999998</v>
      </c>
      <c r="H2524" s="38">
        <v>0.94499999999999995</v>
      </c>
      <c r="I2524" s="38">
        <v>0.86</v>
      </c>
      <c r="J2524" s="41">
        <v>1</v>
      </c>
      <c r="K2524" s="41">
        <v>1</v>
      </c>
      <c r="L2524" s="41"/>
      <c r="M2524" s="37">
        <v>79347</v>
      </c>
      <c r="N2524" s="125" t="s">
        <v>313</v>
      </c>
    </row>
    <row r="2525" spans="1:14" x14ac:dyDescent="0.4">
      <c r="A2525" s="40" t="str">
        <f t="shared" si="39"/>
        <v>79347 LAMB</v>
      </c>
      <c r="B2525" s="38">
        <v>0.70499999999999996</v>
      </c>
      <c r="C2525" s="38">
        <v>0.70499999999999996</v>
      </c>
      <c r="D2525" s="39">
        <v>0.68799999999999994</v>
      </c>
      <c r="E2525" s="39">
        <v>0.66400000000000003</v>
      </c>
      <c r="F2525" s="39">
        <v>1</v>
      </c>
      <c r="G2525" s="126">
        <v>0.72199999999999998</v>
      </c>
      <c r="H2525" s="38">
        <v>1</v>
      </c>
      <c r="I2525" s="38">
        <v>0.91</v>
      </c>
      <c r="J2525" s="41">
        <v>1</v>
      </c>
      <c r="K2525" s="41">
        <v>1</v>
      </c>
      <c r="L2525" s="41"/>
      <c r="M2525" s="37">
        <v>79347</v>
      </c>
      <c r="N2525" s="125" t="s">
        <v>314</v>
      </c>
    </row>
    <row r="2526" spans="1:14" x14ac:dyDescent="0.4">
      <c r="A2526" s="40" t="str">
        <f t="shared" si="39"/>
        <v>79347 PARMER</v>
      </c>
      <c r="B2526" s="38">
        <v>0.85</v>
      </c>
      <c r="C2526" s="38">
        <v>0.85</v>
      </c>
      <c r="D2526" s="39">
        <v>0.68799999999999994</v>
      </c>
      <c r="E2526" s="39">
        <v>0.66400000000000003</v>
      </c>
      <c r="F2526" s="39">
        <v>0.7</v>
      </c>
      <c r="G2526" s="126">
        <v>0.79</v>
      </c>
      <c r="H2526" s="38">
        <v>0.89500000000000002</v>
      </c>
      <c r="I2526" s="38">
        <v>0.89500000000000002</v>
      </c>
      <c r="J2526" s="41">
        <v>1</v>
      </c>
      <c r="K2526" s="41">
        <v>1</v>
      </c>
      <c r="L2526" s="41"/>
      <c r="M2526" s="37">
        <v>79347</v>
      </c>
      <c r="N2526" s="125" t="s">
        <v>304</v>
      </c>
    </row>
    <row r="2527" spans="1:14" x14ac:dyDescent="0.4">
      <c r="A2527" s="40" t="str">
        <f t="shared" si="39"/>
        <v>79351 BORDEN</v>
      </c>
      <c r="B2527" s="38">
        <v>0.53</v>
      </c>
      <c r="C2527" s="38">
        <v>0.53</v>
      </c>
      <c r="D2527" s="39">
        <v>0.68799999999999994</v>
      </c>
      <c r="E2527" s="39">
        <v>0.66400000000000003</v>
      </c>
      <c r="F2527" s="39">
        <v>1</v>
      </c>
      <c r="G2527" s="126">
        <v>0.72199999999999998</v>
      </c>
      <c r="H2527" s="38">
        <v>0.94499999999999995</v>
      </c>
      <c r="I2527" s="38">
        <v>0.86</v>
      </c>
      <c r="J2527" s="41">
        <v>1</v>
      </c>
      <c r="K2527" s="41">
        <v>1</v>
      </c>
      <c r="L2527" s="41"/>
      <c r="M2527" s="37">
        <v>79351</v>
      </c>
      <c r="N2527" s="125" t="s">
        <v>341</v>
      </c>
    </row>
    <row r="2528" spans="1:14" x14ac:dyDescent="0.4">
      <c r="A2528" s="40" t="str">
        <f t="shared" si="39"/>
        <v>79351 DAWSON</v>
      </c>
      <c r="B2528" s="38">
        <v>0.71</v>
      </c>
      <c r="C2528" s="38">
        <v>0.71</v>
      </c>
      <c r="D2528" s="39">
        <v>0.68799999999999994</v>
      </c>
      <c r="E2528" s="39">
        <v>0.66400000000000003</v>
      </c>
      <c r="F2528" s="39">
        <v>0.7</v>
      </c>
      <c r="G2528" s="126">
        <v>0.70099999999999996</v>
      </c>
      <c r="H2528" s="38">
        <v>0.99</v>
      </c>
      <c r="I2528" s="38">
        <v>0.9</v>
      </c>
      <c r="J2528" s="41">
        <v>1</v>
      </c>
      <c r="K2528" s="41">
        <v>1</v>
      </c>
      <c r="L2528" s="41"/>
      <c r="M2528" s="37">
        <v>79351</v>
      </c>
      <c r="N2528" s="125" t="s">
        <v>342</v>
      </c>
    </row>
    <row r="2529" spans="1:14" x14ac:dyDescent="0.4">
      <c r="A2529" s="40" t="str">
        <f t="shared" si="39"/>
        <v>79351 LYNN</v>
      </c>
      <c r="B2529" s="38">
        <v>0.625</v>
      </c>
      <c r="C2529" s="38">
        <v>0.625</v>
      </c>
      <c r="D2529" s="39">
        <v>0.68799999999999994</v>
      </c>
      <c r="E2529" s="39">
        <v>0.66400000000000003</v>
      </c>
      <c r="F2529" s="39">
        <v>1</v>
      </c>
      <c r="G2529" s="126">
        <v>0.65800000000000003</v>
      </c>
      <c r="H2529" s="38">
        <v>1.02</v>
      </c>
      <c r="I2529" s="38">
        <v>0.92500000000000004</v>
      </c>
      <c r="J2529" s="41">
        <v>1</v>
      </c>
      <c r="K2529" s="41">
        <v>1</v>
      </c>
      <c r="L2529" s="41"/>
      <c r="M2529" s="37">
        <v>79351</v>
      </c>
      <c r="N2529" s="125" t="s">
        <v>345</v>
      </c>
    </row>
    <row r="2530" spans="1:14" x14ac:dyDescent="0.4">
      <c r="A2530" s="40" t="str">
        <f t="shared" si="39"/>
        <v>79351 TERRY</v>
      </c>
      <c r="B2530" s="38">
        <v>0.625</v>
      </c>
      <c r="C2530" s="38">
        <v>0.625</v>
      </c>
      <c r="D2530" s="39">
        <v>0.68799999999999994</v>
      </c>
      <c r="E2530" s="39">
        <v>0.66400000000000003</v>
      </c>
      <c r="F2530" s="39">
        <v>1</v>
      </c>
      <c r="G2530" s="126">
        <v>0.65800000000000003</v>
      </c>
      <c r="H2530" s="38">
        <v>0.97499999999999998</v>
      </c>
      <c r="I2530" s="38">
        <v>0.88500000000000001</v>
      </c>
      <c r="J2530" s="41">
        <v>1</v>
      </c>
      <c r="K2530" s="41">
        <v>1</v>
      </c>
      <c r="L2530" s="41"/>
      <c r="M2530" s="37">
        <v>79351</v>
      </c>
      <c r="N2530" s="125" t="s">
        <v>337</v>
      </c>
    </row>
    <row r="2531" spans="1:14" x14ac:dyDescent="0.4">
      <c r="A2531" s="40" t="str">
        <f t="shared" si="39"/>
        <v>79353 COCHRAN</v>
      </c>
      <c r="B2531" s="38">
        <v>0.53</v>
      </c>
      <c r="C2531" s="38">
        <v>0.53</v>
      </c>
      <c r="D2531" s="39">
        <v>0.68799999999999994</v>
      </c>
      <c r="E2531" s="39">
        <v>0.66400000000000003</v>
      </c>
      <c r="F2531" s="39">
        <v>1</v>
      </c>
      <c r="G2531" s="126">
        <v>0.72199999999999998</v>
      </c>
      <c r="H2531" s="38">
        <v>0.94499999999999995</v>
      </c>
      <c r="I2531" s="38">
        <v>0.86</v>
      </c>
      <c r="J2531" s="41">
        <v>1</v>
      </c>
      <c r="K2531" s="41">
        <v>1</v>
      </c>
      <c r="L2531" s="41"/>
      <c r="M2531" s="37">
        <v>79353</v>
      </c>
      <c r="N2531" s="125" t="s">
        <v>344</v>
      </c>
    </row>
    <row r="2532" spans="1:14" x14ac:dyDescent="0.4">
      <c r="A2532" s="40" t="str">
        <f t="shared" si="39"/>
        <v>79353 HOCKLEY</v>
      </c>
      <c r="B2532" s="38">
        <v>0.6</v>
      </c>
      <c r="C2532" s="38">
        <v>0.6</v>
      </c>
      <c r="D2532" s="39">
        <v>0.68799999999999994</v>
      </c>
      <c r="E2532" s="39">
        <v>0.66400000000000003</v>
      </c>
      <c r="F2532" s="39">
        <v>1</v>
      </c>
      <c r="G2532" s="126">
        <v>0.65800000000000003</v>
      </c>
      <c r="H2532" s="38">
        <v>1.05</v>
      </c>
      <c r="I2532" s="38">
        <v>0.95499999999999996</v>
      </c>
      <c r="J2532" s="41">
        <v>1</v>
      </c>
      <c r="K2532" s="41">
        <v>1</v>
      </c>
      <c r="L2532" s="41"/>
      <c r="M2532" s="37">
        <v>79353</v>
      </c>
      <c r="N2532" s="125" t="s">
        <v>336</v>
      </c>
    </row>
    <row r="2533" spans="1:14" x14ac:dyDescent="0.4">
      <c r="A2533" s="40" t="str">
        <f t="shared" si="39"/>
        <v>79355 YOAKUM</v>
      </c>
      <c r="B2533" s="38">
        <v>0.625</v>
      </c>
      <c r="C2533" s="38">
        <v>0.625</v>
      </c>
      <c r="D2533" s="39">
        <v>0.68799999999999994</v>
      </c>
      <c r="E2533" s="39">
        <v>0.68700000000000006</v>
      </c>
      <c r="F2533" s="39">
        <v>1</v>
      </c>
      <c r="G2533" s="126">
        <v>0.65800000000000003</v>
      </c>
      <c r="H2533" s="38">
        <v>0.97499999999999998</v>
      </c>
      <c r="I2533" s="38">
        <v>0.88500000000000001</v>
      </c>
      <c r="J2533" s="41">
        <v>1</v>
      </c>
      <c r="K2533" s="41">
        <v>1</v>
      </c>
      <c r="L2533" s="41"/>
      <c r="M2533" s="37">
        <v>79355</v>
      </c>
      <c r="N2533" s="125" t="s">
        <v>339</v>
      </c>
    </row>
    <row r="2534" spans="1:14" x14ac:dyDescent="0.4">
      <c r="A2534" s="40" t="str">
        <f t="shared" si="39"/>
        <v>79356 CROSBY</v>
      </c>
      <c r="B2534" s="38">
        <v>0.53</v>
      </c>
      <c r="C2534" s="38">
        <v>0.53</v>
      </c>
      <c r="D2534" s="39">
        <v>0.68799999999999994</v>
      </c>
      <c r="E2534" s="39">
        <v>0.66400000000000003</v>
      </c>
      <c r="F2534" s="39">
        <v>1</v>
      </c>
      <c r="G2534" s="126">
        <v>0.72199999999999998</v>
      </c>
      <c r="H2534" s="38">
        <v>0.94499999999999995</v>
      </c>
      <c r="I2534" s="38">
        <v>0.86</v>
      </c>
      <c r="J2534" s="41">
        <v>1</v>
      </c>
      <c r="K2534" s="41">
        <v>1</v>
      </c>
      <c r="L2534" s="41"/>
      <c r="M2534" s="37">
        <v>79356</v>
      </c>
      <c r="N2534" s="125" t="s">
        <v>333</v>
      </c>
    </row>
    <row r="2535" spans="1:14" x14ac:dyDescent="0.4">
      <c r="A2535" s="40" t="str">
        <f t="shared" si="39"/>
        <v>79356 GARZA</v>
      </c>
      <c r="B2535" s="38">
        <v>0.625</v>
      </c>
      <c r="C2535" s="38">
        <v>0.625</v>
      </c>
      <c r="D2535" s="39">
        <v>0.68799999999999994</v>
      </c>
      <c r="E2535" s="39">
        <v>0.66400000000000003</v>
      </c>
      <c r="F2535" s="39">
        <v>1</v>
      </c>
      <c r="G2535" s="126">
        <v>0.67300000000000004</v>
      </c>
      <c r="H2535" s="38">
        <v>0.98499999999999999</v>
      </c>
      <c r="I2535" s="38">
        <v>0.89500000000000002</v>
      </c>
      <c r="J2535" s="41">
        <v>1</v>
      </c>
      <c r="K2535" s="41">
        <v>1</v>
      </c>
      <c r="L2535" s="41"/>
      <c r="M2535" s="37">
        <v>79356</v>
      </c>
      <c r="N2535" s="125" t="s">
        <v>340</v>
      </c>
    </row>
    <row r="2536" spans="1:14" x14ac:dyDescent="0.4">
      <c r="A2536" s="40" t="str">
        <f t="shared" si="39"/>
        <v>79356 LYNN</v>
      </c>
      <c r="B2536" s="38">
        <v>0.625</v>
      </c>
      <c r="C2536" s="38">
        <v>0.625</v>
      </c>
      <c r="D2536" s="39">
        <v>0.68799999999999994</v>
      </c>
      <c r="E2536" s="39">
        <v>0.66400000000000003</v>
      </c>
      <c r="F2536" s="39">
        <v>1</v>
      </c>
      <c r="G2536" s="126">
        <v>0.65800000000000003</v>
      </c>
      <c r="H2536" s="38">
        <v>1.02</v>
      </c>
      <c r="I2536" s="38">
        <v>0.92500000000000004</v>
      </c>
      <c r="J2536" s="41">
        <v>1</v>
      </c>
      <c r="K2536" s="41">
        <v>1</v>
      </c>
      <c r="L2536" s="41"/>
      <c r="M2536" s="37">
        <v>79356</v>
      </c>
      <c r="N2536" s="125" t="s">
        <v>345</v>
      </c>
    </row>
    <row r="2537" spans="1:14" x14ac:dyDescent="0.4">
      <c r="A2537" s="40" t="str">
        <f t="shared" si="39"/>
        <v>79357 CROSBY</v>
      </c>
      <c r="B2537" s="38">
        <v>0.53</v>
      </c>
      <c r="C2537" s="38">
        <v>0.53</v>
      </c>
      <c r="D2537" s="39">
        <v>0.68799999999999994</v>
      </c>
      <c r="E2537" s="39">
        <v>0.66400000000000003</v>
      </c>
      <c r="F2537" s="39">
        <v>1</v>
      </c>
      <c r="G2537" s="126">
        <v>0.72199999999999998</v>
      </c>
      <c r="H2537" s="38">
        <v>0.94499999999999995</v>
      </c>
      <c r="I2537" s="38">
        <v>0.86</v>
      </c>
      <c r="J2537" s="41">
        <v>1</v>
      </c>
      <c r="K2537" s="41">
        <v>1</v>
      </c>
      <c r="L2537" s="41"/>
      <c r="M2537" s="37">
        <v>79357</v>
      </c>
      <c r="N2537" s="125" t="s">
        <v>333</v>
      </c>
    </row>
    <row r="2538" spans="1:14" x14ac:dyDescent="0.4">
      <c r="A2538" s="40" t="str">
        <f t="shared" si="39"/>
        <v>79358 HOCKLEY</v>
      </c>
      <c r="B2538" s="38">
        <v>0.6</v>
      </c>
      <c r="C2538" s="38">
        <v>0.6</v>
      </c>
      <c r="D2538" s="39">
        <v>0.68799999999999994</v>
      </c>
      <c r="E2538" s="39">
        <v>0.66400000000000003</v>
      </c>
      <c r="F2538" s="39">
        <v>1</v>
      </c>
      <c r="G2538" s="126">
        <v>0.65800000000000003</v>
      </c>
      <c r="H2538" s="38">
        <v>1.05</v>
      </c>
      <c r="I2538" s="38">
        <v>0.95499999999999996</v>
      </c>
      <c r="J2538" s="41">
        <v>1</v>
      </c>
      <c r="K2538" s="41">
        <v>1</v>
      </c>
      <c r="L2538" s="41"/>
      <c r="M2538" s="37">
        <v>79358</v>
      </c>
      <c r="N2538" s="125" t="s">
        <v>336</v>
      </c>
    </row>
    <row r="2539" spans="1:14" x14ac:dyDescent="0.4">
      <c r="A2539" s="40" t="str">
        <f t="shared" si="39"/>
        <v>79358 LUBBOCK</v>
      </c>
      <c r="B2539" s="38">
        <v>0.72499999999999998</v>
      </c>
      <c r="C2539" s="38">
        <v>0.72499999999999998</v>
      </c>
      <c r="D2539" s="39">
        <v>0.68799999999999994</v>
      </c>
      <c r="E2539" s="39">
        <v>0.68</v>
      </c>
      <c r="F2539" s="39">
        <v>1</v>
      </c>
      <c r="G2539" s="126">
        <v>0.79</v>
      </c>
      <c r="H2539" s="38">
        <v>1.075</v>
      </c>
      <c r="I2539" s="38">
        <v>0.97499999999999998</v>
      </c>
      <c r="J2539" s="41">
        <v>1</v>
      </c>
      <c r="K2539" s="41">
        <v>1</v>
      </c>
      <c r="L2539" s="41"/>
      <c r="M2539" s="37">
        <v>79358</v>
      </c>
      <c r="N2539" s="125" t="s">
        <v>335</v>
      </c>
    </row>
    <row r="2540" spans="1:14" x14ac:dyDescent="0.4">
      <c r="A2540" s="40" t="str">
        <f t="shared" si="39"/>
        <v>79358 TERRY</v>
      </c>
      <c r="B2540" s="38">
        <v>0.625</v>
      </c>
      <c r="C2540" s="38">
        <v>0.625</v>
      </c>
      <c r="D2540" s="39">
        <v>0.68799999999999994</v>
      </c>
      <c r="E2540" s="39">
        <v>0.66400000000000003</v>
      </c>
      <c r="F2540" s="39">
        <v>1</v>
      </c>
      <c r="G2540" s="126">
        <v>0.65800000000000003</v>
      </c>
      <c r="H2540" s="38">
        <v>0.97499999999999998</v>
      </c>
      <c r="I2540" s="38">
        <v>0.88500000000000001</v>
      </c>
      <c r="J2540" s="41">
        <v>1</v>
      </c>
      <c r="K2540" s="41">
        <v>1</v>
      </c>
      <c r="L2540" s="41"/>
      <c r="M2540" s="37">
        <v>79358</v>
      </c>
      <c r="N2540" s="125" t="s">
        <v>337</v>
      </c>
    </row>
    <row r="2541" spans="1:14" x14ac:dyDescent="0.4">
      <c r="A2541" s="40" t="str">
        <f t="shared" si="39"/>
        <v>79359 GAINES</v>
      </c>
      <c r="B2541" s="38">
        <v>0.60499999999999998</v>
      </c>
      <c r="C2541" s="38">
        <v>0.60499999999999998</v>
      </c>
      <c r="D2541" s="39">
        <v>0.68799999999999994</v>
      </c>
      <c r="E2541" s="39">
        <v>0.66400000000000003</v>
      </c>
      <c r="F2541" s="39">
        <v>1</v>
      </c>
      <c r="G2541" s="126">
        <v>0.65800000000000003</v>
      </c>
      <c r="H2541" s="38">
        <v>0.99</v>
      </c>
      <c r="I2541" s="38">
        <v>0.9</v>
      </c>
      <c r="J2541" s="41">
        <v>1</v>
      </c>
      <c r="K2541" s="41">
        <v>1</v>
      </c>
      <c r="L2541" s="41"/>
      <c r="M2541" s="37">
        <v>79359</v>
      </c>
      <c r="N2541" s="125" t="s">
        <v>338</v>
      </c>
    </row>
    <row r="2542" spans="1:14" x14ac:dyDescent="0.4">
      <c r="A2542" s="40" t="str">
        <f t="shared" si="39"/>
        <v>79359 TERRY</v>
      </c>
      <c r="B2542" s="38">
        <v>0.625</v>
      </c>
      <c r="C2542" s="38">
        <v>0.625</v>
      </c>
      <c r="D2542" s="39">
        <v>0.68799999999999994</v>
      </c>
      <c r="E2542" s="39">
        <v>0.66400000000000003</v>
      </c>
      <c r="F2542" s="39">
        <v>1</v>
      </c>
      <c r="G2542" s="126">
        <v>0.65800000000000003</v>
      </c>
      <c r="H2542" s="38">
        <v>0.97499999999999998</v>
      </c>
      <c r="I2542" s="38">
        <v>0.88500000000000001</v>
      </c>
      <c r="J2542" s="41">
        <v>1</v>
      </c>
      <c r="K2542" s="41">
        <v>1</v>
      </c>
      <c r="L2542" s="41"/>
      <c r="M2542" s="37">
        <v>79359</v>
      </c>
      <c r="N2542" s="125" t="s">
        <v>337</v>
      </c>
    </row>
    <row r="2543" spans="1:14" x14ac:dyDescent="0.4">
      <c r="A2543" s="40" t="str">
        <f t="shared" si="39"/>
        <v>79359 YOAKUM</v>
      </c>
      <c r="B2543" s="38">
        <v>0.625</v>
      </c>
      <c r="C2543" s="38">
        <v>0.625</v>
      </c>
      <c r="D2543" s="39">
        <v>0.68799999999999994</v>
      </c>
      <c r="E2543" s="39">
        <v>0.68700000000000006</v>
      </c>
      <c r="F2543" s="39">
        <v>1</v>
      </c>
      <c r="G2543" s="126">
        <v>0.65800000000000003</v>
      </c>
      <c r="H2543" s="38">
        <v>0.97499999999999998</v>
      </c>
      <c r="I2543" s="38">
        <v>0.88500000000000001</v>
      </c>
      <c r="J2543" s="41">
        <v>1</v>
      </c>
      <c r="K2543" s="41">
        <v>1</v>
      </c>
      <c r="L2543" s="41"/>
      <c r="M2543" s="37">
        <v>79359</v>
      </c>
      <c r="N2543" s="125" t="s">
        <v>339</v>
      </c>
    </row>
    <row r="2544" spans="1:14" x14ac:dyDescent="0.4">
      <c r="A2544" s="40" t="str">
        <f t="shared" si="39"/>
        <v>79360 GAINES</v>
      </c>
      <c r="B2544" s="38">
        <v>0.60499999999999998</v>
      </c>
      <c r="C2544" s="38">
        <v>0.60499999999999998</v>
      </c>
      <c r="D2544" s="39">
        <v>0.68799999999999994</v>
      </c>
      <c r="E2544" s="39">
        <v>0.66400000000000003</v>
      </c>
      <c r="F2544" s="39">
        <v>1</v>
      </c>
      <c r="G2544" s="126">
        <v>0.65800000000000003</v>
      </c>
      <c r="H2544" s="38">
        <v>0.99</v>
      </c>
      <c r="I2544" s="38">
        <v>0.9</v>
      </c>
      <c r="J2544" s="41">
        <v>1</v>
      </c>
      <c r="K2544" s="41">
        <v>1</v>
      </c>
      <c r="L2544" s="41"/>
      <c r="M2544" s="37">
        <v>79360</v>
      </c>
      <c r="N2544" s="125" t="s">
        <v>338</v>
      </c>
    </row>
    <row r="2545" spans="1:14" x14ac:dyDescent="0.4">
      <c r="A2545" s="40" t="str">
        <f t="shared" si="39"/>
        <v>79363 HALE</v>
      </c>
      <c r="B2545" s="38">
        <v>0.56999999999999995</v>
      </c>
      <c r="C2545" s="38">
        <v>0.56999999999999995</v>
      </c>
      <c r="D2545" s="39">
        <v>0.68799999999999994</v>
      </c>
      <c r="E2545" s="39">
        <v>0.66400000000000003</v>
      </c>
      <c r="F2545" s="39">
        <v>1</v>
      </c>
      <c r="G2545" s="126">
        <v>0.66100000000000003</v>
      </c>
      <c r="H2545" s="38">
        <v>1.0149999999999999</v>
      </c>
      <c r="I2545" s="38">
        <v>0.92500000000000004</v>
      </c>
      <c r="J2545" s="41">
        <v>1</v>
      </c>
      <c r="K2545" s="41">
        <v>1</v>
      </c>
      <c r="L2545" s="41"/>
      <c r="M2545" s="37">
        <v>79363</v>
      </c>
      <c r="N2545" s="125" t="s">
        <v>320</v>
      </c>
    </row>
    <row r="2546" spans="1:14" x14ac:dyDescent="0.4">
      <c r="A2546" s="40" t="str">
        <f t="shared" si="39"/>
        <v>79363 HOCKLEY</v>
      </c>
      <c r="B2546" s="38">
        <v>0.6</v>
      </c>
      <c r="C2546" s="38">
        <v>0.6</v>
      </c>
      <c r="D2546" s="39">
        <v>0.68799999999999994</v>
      </c>
      <c r="E2546" s="39">
        <v>0.66400000000000003</v>
      </c>
      <c r="F2546" s="39">
        <v>1</v>
      </c>
      <c r="G2546" s="126">
        <v>0.65800000000000003</v>
      </c>
      <c r="H2546" s="38">
        <v>1.05</v>
      </c>
      <c r="I2546" s="38">
        <v>0.95499999999999996</v>
      </c>
      <c r="J2546" s="41">
        <v>1</v>
      </c>
      <c r="K2546" s="41">
        <v>1</v>
      </c>
      <c r="L2546" s="41"/>
      <c r="M2546" s="37">
        <v>79363</v>
      </c>
      <c r="N2546" s="125" t="s">
        <v>336</v>
      </c>
    </row>
    <row r="2547" spans="1:14" x14ac:dyDescent="0.4">
      <c r="A2547" s="40" t="str">
        <f t="shared" si="39"/>
        <v>79363 LUBBOCK</v>
      </c>
      <c r="B2547" s="38">
        <v>0.72499999999999998</v>
      </c>
      <c r="C2547" s="38">
        <v>0.72499999999999998</v>
      </c>
      <c r="D2547" s="39">
        <v>0.68799999999999994</v>
      </c>
      <c r="E2547" s="39">
        <v>0.68</v>
      </c>
      <c r="F2547" s="39">
        <v>1</v>
      </c>
      <c r="G2547" s="126">
        <v>0.79</v>
      </c>
      <c r="H2547" s="38">
        <v>1.075</v>
      </c>
      <c r="I2547" s="38">
        <v>0.97499999999999998</v>
      </c>
      <c r="J2547" s="41">
        <v>1</v>
      </c>
      <c r="K2547" s="41">
        <v>1</v>
      </c>
      <c r="L2547" s="41"/>
      <c r="M2547" s="37">
        <v>79363</v>
      </c>
      <c r="N2547" s="125" t="s">
        <v>335</v>
      </c>
    </row>
    <row r="2548" spans="1:14" x14ac:dyDescent="0.4">
      <c r="A2548" s="40" t="str">
        <f t="shared" si="39"/>
        <v>79364 GARZA</v>
      </c>
      <c r="B2548" s="38">
        <v>0.625</v>
      </c>
      <c r="C2548" s="38">
        <v>0.625</v>
      </c>
      <c r="D2548" s="39">
        <v>0.68799999999999994</v>
      </c>
      <c r="E2548" s="39">
        <v>0.66400000000000003</v>
      </c>
      <c r="F2548" s="39">
        <v>1</v>
      </c>
      <c r="G2548" s="126">
        <v>0.67300000000000004</v>
      </c>
      <c r="H2548" s="38">
        <v>0.98499999999999999</v>
      </c>
      <c r="I2548" s="38">
        <v>0.89500000000000002</v>
      </c>
      <c r="J2548" s="41">
        <v>1</v>
      </c>
      <c r="K2548" s="41">
        <v>1</v>
      </c>
      <c r="L2548" s="41"/>
      <c r="M2548" s="37">
        <v>79364</v>
      </c>
      <c r="N2548" s="125" t="s">
        <v>340</v>
      </c>
    </row>
    <row r="2549" spans="1:14" x14ac:dyDescent="0.4">
      <c r="A2549" s="40" t="str">
        <f t="shared" si="39"/>
        <v>79364 LUBBOCK</v>
      </c>
      <c r="B2549" s="38">
        <v>0.72499999999999998</v>
      </c>
      <c r="C2549" s="38">
        <v>0.72499999999999998</v>
      </c>
      <c r="D2549" s="39">
        <v>0.68799999999999994</v>
      </c>
      <c r="E2549" s="39">
        <v>0.68</v>
      </c>
      <c r="F2549" s="39">
        <v>1</v>
      </c>
      <c r="G2549" s="126">
        <v>0.79</v>
      </c>
      <c r="H2549" s="38">
        <v>1.075</v>
      </c>
      <c r="I2549" s="38">
        <v>0.97499999999999998</v>
      </c>
      <c r="J2549" s="41">
        <v>1</v>
      </c>
      <c r="K2549" s="41">
        <v>1</v>
      </c>
      <c r="L2549" s="41"/>
      <c r="M2549" s="37">
        <v>79364</v>
      </c>
      <c r="N2549" s="125" t="s">
        <v>335</v>
      </c>
    </row>
    <row r="2550" spans="1:14" x14ac:dyDescent="0.4">
      <c r="A2550" s="40" t="str">
        <f t="shared" si="39"/>
        <v>79364 LYNN</v>
      </c>
      <c r="B2550" s="38">
        <v>0.625</v>
      </c>
      <c r="C2550" s="38">
        <v>0.625</v>
      </c>
      <c r="D2550" s="39">
        <v>0.68799999999999994</v>
      </c>
      <c r="E2550" s="39">
        <v>0.66400000000000003</v>
      </c>
      <c r="F2550" s="39">
        <v>1</v>
      </c>
      <c r="G2550" s="126">
        <v>0.65800000000000003</v>
      </c>
      <c r="H2550" s="38">
        <v>1.02</v>
      </c>
      <c r="I2550" s="38">
        <v>0.92500000000000004</v>
      </c>
      <c r="J2550" s="41">
        <v>1</v>
      </c>
      <c r="K2550" s="41">
        <v>1</v>
      </c>
      <c r="L2550" s="41"/>
      <c r="M2550" s="37">
        <v>79364</v>
      </c>
      <c r="N2550" s="125" t="s">
        <v>345</v>
      </c>
    </row>
    <row r="2551" spans="1:14" x14ac:dyDescent="0.4">
      <c r="A2551" s="40" t="str">
        <f t="shared" si="39"/>
        <v>79366 LUBBOCK</v>
      </c>
      <c r="B2551" s="38">
        <v>0.72499999999999998</v>
      </c>
      <c r="C2551" s="38">
        <v>0.72499999999999998</v>
      </c>
      <c r="D2551" s="39">
        <v>0.68799999999999994</v>
      </c>
      <c r="E2551" s="39">
        <v>0.68</v>
      </c>
      <c r="F2551" s="39">
        <v>1</v>
      </c>
      <c r="G2551" s="126">
        <v>0.79</v>
      </c>
      <c r="H2551" s="38">
        <v>1.075</v>
      </c>
      <c r="I2551" s="38">
        <v>0.97499999999999998</v>
      </c>
      <c r="J2551" s="41">
        <v>1</v>
      </c>
      <c r="K2551" s="41">
        <v>1</v>
      </c>
      <c r="L2551" s="41"/>
      <c r="M2551" s="37">
        <v>79366</v>
      </c>
      <c r="N2551" s="125" t="s">
        <v>335</v>
      </c>
    </row>
    <row r="2552" spans="1:14" x14ac:dyDescent="0.4">
      <c r="A2552" s="40" t="str">
        <f t="shared" si="39"/>
        <v>79370 ANDERSON</v>
      </c>
      <c r="B2552" s="38">
        <v>0.73</v>
      </c>
      <c r="C2552" s="38">
        <v>0.73</v>
      </c>
      <c r="D2552" s="39">
        <v>0.68799999999999994</v>
      </c>
      <c r="E2552" s="39">
        <v>0.66400000000000003</v>
      </c>
      <c r="F2552" s="39">
        <v>0.7</v>
      </c>
      <c r="G2552" s="126">
        <v>0.72199999999999998</v>
      </c>
      <c r="H2552" s="38">
        <v>0.84499999999999997</v>
      </c>
      <c r="I2552" s="38">
        <v>0.77</v>
      </c>
      <c r="J2552" s="41">
        <v>1</v>
      </c>
      <c r="K2552" s="41">
        <v>1</v>
      </c>
      <c r="L2552" s="41"/>
      <c r="M2552" s="37">
        <v>79370</v>
      </c>
      <c r="N2552" s="125" t="s">
        <v>130</v>
      </c>
    </row>
    <row r="2553" spans="1:14" x14ac:dyDescent="0.4">
      <c r="A2553" s="40" t="str">
        <f t="shared" si="39"/>
        <v>79370 CROSBY</v>
      </c>
      <c r="B2553" s="38">
        <v>0.53</v>
      </c>
      <c r="C2553" s="38">
        <v>0.53</v>
      </c>
      <c r="D2553" s="39">
        <v>0.68799999999999994</v>
      </c>
      <c r="E2553" s="39">
        <v>0.66400000000000003</v>
      </c>
      <c r="F2553" s="39">
        <v>1</v>
      </c>
      <c r="G2553" s="126">
        <v>0.72199999999999998</v>
      </c>
      <c r="H2553" s="38">
        <v>0.94499999999999995</v>
      </c>
      <c r="I2553" s="38">
        <v>0.86</v>
      </c>
      <c r="J2553" s="41">
        <v>1</v>
      </c>
      <c r="K2553" s="41">
        <v>1</v>
      </c>
      <c r="L2553" s="41"/>
      <c r="M2553" s="37">
        <v>79370</v>
      </c>
      <c r="N2553" s="125" t="s">
        <v>333</v>
      </c>
    </row>
    <row r="2554" spans="1:14" x14ac:dyDescent="0.4">
      <c r="A2554" s="40" t="str">
        <f t="shared" si="39"/>
        <v>79370 DICKENS</v>
      </c>
      <c r="B2554" s="38">
        <v>0.53</v>
      </c>
      <c r="C2554" s="38">
        <v>0.53</v>
      </c>
      <c r="D2554" s="39">
        <v>0.68799999999999994</v>
      </c>
      <c r="E2554" s="39">
        <v>0.66500000000000004</v>
      </c>
      <c r="F2554" s="39">
        <v>1</v>
      </c>
      <c r="G2554" s="126">
        <v>0.67600000000000005</v>
      </c>
      <c r="H2554" s="38">
        <v>1.07</v>
      </c>
      <c r="I2554" s="38">
        <v>0.97499999999999998</v>
      </c>
      <c r="J2554" s="41">
        <v>1</v>
      </c>
      <c r="K2554" s="41">
        <v>1</v>
      </c>
      <c r="L2554" s="41"/>
      <c r="M2554" s="37">
        <v>79370</v>
      </c>
      <c r="N2554" s="125" t="s">
        <v>331</v>
      </c>
    </row>
    <row r="2555" spans="1:14" x14ac:dyDescent="0.4">
      <c r="A2555" s="40" t="str">
        <f t="shared" si="39"/>
        <v>79370 GARZA</v>
      </c>
      <c r="B2555" s="38">
        <v>0.625</v>
      </c>
      <c r="C2555" s="38">
        <v>0.625</v>
      </c>
      <c r="D2555" s="39">
        <v>0.68799999999999994</v>
      </c>
      <c r="E2555" s="39">
        <v>0.66400000000000003</v>
      </c>
      <c r="F2555" s="39">
        <v>1</v>
      </c>
      <c r="G2555" s="126">
        <v>0.67300000000000004</v>
      </c>
      <c r="H2555" s="38">
        <v>0.98499999999999999</v>
      </c>
      <c r="I2555" s="38">
        <v>0.89500000000000002</v>
      </c>
      <c r="J2555" s="41">
        <v>1</v>
      </c>
      <c r="K2555" s="41">
        <v>1</v>
      </c>
      <c r="L2555" s="41"/>
      <c r="M2555" s="37">
        <v>79370</v>
      </c>
      <c r="N2555" s="125" t="s">
        <v>340</v>
      </c>
    </row>
    <row r="2556" spans="1:14" x14ac:dyDescent="0.4">
      <c r="A2556" s="40" t="str">
        <f t="shared" si="39"/>
        <v>79370 KENT</v>
      </c>
      <c r="B2556" s="38">
        <v>0.57499999999999996</v>
      </c>
      <c r="C2556" s="38">
        <v>0.57499999999999996</v>
      </c>
      <c r="D2556" s="39">
        <v>0.68799999999999994</v>
      </c>
      <c r="E2556" s="39">
        <v>0.66400000000000003</v>
      </c>
      <c r="F2556" s="39">
        <v>1</v>
      </c>
      <c r="G2556" s="126">
        <v>0.66600000000000004</v>
      </c>
      <c r="H2556" s="38">
        <v>1.01</v>
      </c>
      <c r="I2556" s="38">
        <v>0.92</v>
      </c>
      <c r="J2556" s="41">
        <v>1</v>
      </c>
      <c r="K2556" s="41">
        <v>1</v>
      </c>
      <c r="L2556" s="41"/>
      <c r="M2556" s="37">
        <v>79370</v>
      </c>
      <c r="N2556" s="125" t="s">
        <v>347</v>
      </c>
    </row>
    <row r="2557" spans="1:14" x14ac:dyDescent="0.4">
      <c r="A2557" s="40" t="str">
        <f t="shared" si="39"/>
        <v>79371 BAILEY</v>
      </c>
      <c r="B2557" s="38">
        <v>0.53</v>
      </c>
      <c r="C2557" s="38">
        <v>0.53</v>
      </c>
      <c r="D2557" s="39">
        <v>0.68799999999999994</v>
      </c>
      <c r="E2557" s="39">
        <v>0.66400000000000003</v>
      </c>
      <c r="F2557" s="39">
        <v>1</v>
      </c>
      <c r="G2557" s="126">
        <v>0.72199999999999998</v>
      </c>
      <c r="H2557" s="38">
        <v>0.94499999999999995</v>
      </c>
      <c r="I2557" s="38">
        <v>0.86</v>
      </c>
      <c r="J2557" s="41">
        <v>1</v>
      </c>
      <c r="K2557" s="41">
        <v>1</v>
      </c>
      <c r="L2557" s="41"/>
      <c r="M2557" s="37">
        <v>79371</v>
      </c>
      <c r="N2557" s="125" t="s">
        <v>315</v>
      </c>
    </row>
    <row r="2558" spans="1:14" x14ac:dyDescent="0.4">
      <c r="A2558" s="40" t="str">
        <f t="shared" si="39"/>
        <v>79371 LAMB</v>
      </c>
      <c r="B2558" s="38">
        <v>0.70499999999999996</v>
      </c>
      <c r="C2558" s="38">
        <v>0.70499999999999996</v>
      </c>
      <c r="D2558" s="39">
        <v>0.68799999999999994</v>
      </c>
      <c r="E2558" s="39">
        <v>0.66400000000000003</v>
      </c>
      <c r="F2558" s="39">
        <v>1</v>
      </c>
      <c r="G2558" s="126">
        <v>0.72199999999999998</v>
      </c>
      <c r="H2558" s="38">
        <v>1</v>
      </c>
      <c r="I2558" s="38">
        <v>0.91</v>
      </c>
      <c r="J2558" s="41">
        <v>1</v>
      </c>
      <c r="K2558" s="41">
        <v>1</v>
      </c>
      <c r="L2558" s="41"/>
      <c r="M2558" s="37">
        <v>79371</v>
      </c>
      <c r="N2558" s="125" t="s">
        <v>314</v>
      </c>
    </row>
    <row r="2559" spans="1:14" x14ac:dyDescent="0.4">
      <c r="A2559" s="40" t="str">
        <f t="shared" si="39"/>
        <v>79373 LYNN</v>
      </c>
      <c r="B2559" s="38">
        <v>0.625</v>
      </c>
      <c r="C2559" s="38">
        <v>0.625</v>
      </c>
      <c r="D2559" s="39">
        <v>0.68799999999999994</v>
      </c>
      <c r="E2559" s="39">
        <v>0.66400000000000003</v>
      </c>
      <c r="F2559" s="39">
        <v>1</v>
      </c>
      <c r="G2559" s="126">
        <v>0.65800000000000003</v>
      </c>
      <c r="H2559" s="38">
        <v>1.02</v>
      </c>
      <c r="I2559" s="38">
        <v>0.92500000000000004</v>
      </c>
      <c r="J2559" s="41">
        <v>1</v>
      </c>
      <c r="K2559" s="41">
        <v>1</v>
      </c>
      <c r="L2559" s="41"/>
      <c r="M2559" s="37">
        <v>79373</v>
      </c>
      <c r="N2559" s="125" t="s">
        <v>345</v>
      </c>
    </row>
    <row r="2560" spans="1:14" x14ac:dyDescent="0.4">
      <c r="A2560" s="40" t="str">
        <f t="shared" si="39"/>
        <v>79376 TERRY</v>
      </c>
      <c r="B2560" s="38">
        <v>0.625</v>
      </c>
      <c r="C2560" s="38">
        <v>0.625</v>
      </c>
      <c r="D2560" s="39">
        <v>0.68799999999999994</v>
      </c>
      <c r="E2560" s="39">
        <v>0.66400000000000003</v>
      </c>
      <c r="F2560" s="39">
        <v>1</v>
      </c>
      <c r="G2560" s="126">
        <v>0.65800000000000003</v>
      </c>
      <c r="H2560" s="38">
        <v>0.97499999999999998</v>
      </c>
      <c r="I2560" s="38">
        <v>0.88500000000000001</v>
      </c>
      <c r="J2560" s="41">
        <v>1</v>
      </c>
      <c r="K2560" s="41">
        <v>1</v>
      </c>
      <c r="L2560" s="41"/>
      <c r="M2560" s="37">
        <v>79376</v>
      </c>
      <c r="N2560" s="125" t="s">
        <v>337</v>
      </c>
    </row>
    <row r="2561" spans="1:14" x14ac:dyDescent="0.4">
      <c r="A2561" s="40" t="str">
        <f t="shared" si="39"/>
        <v>79376 YOAKUM</v>
      </c>
      <c r="B2561" s="38">
        <v>0.625</v>
      </c>
      <c r="C2561" s="38">
        <v>0.625</v>
      </c>
      <c r="D2561" s="39">
        <v>0.68799999999999994</v>
      </c>
      <c r="E2561" s="39">
        <v>0.68700000000000006</v>
      </c>
      <c r="F2561" s="39">
        <v>1</v>
      </c>
      <c r="G2561" s="126">
        <v>0.65800000000000003</v>
      </c>
      <c r="H2561" s="38">
        <v>0.97499999999999998</v>
      </c>
      <c r="I2561" s="38">
        <v>0.88500000000000001</v>
      </c>
      <c r="J2561" s="41">
        <v>1</v>
      </c>
      <c r="K2561" s="41">
        <v>1</v>
      </c>
      <c r="L2561" s="41"/>
      <c r="M2561" s="37">
        <v>79376</v>
      </c>
      <c r="N2561" s="125" t="s">
        <v>339</v>
      </c>
    </row>
    <row r="2562" spans="1:14" x14ac:dyDescent="0.4">
      <c r="A2562" s="40" t="str">
        <f t="shared" si="39"/>
        <v>79377 DAWSON</v>
      </c>
      <c r="B2562" s="38">
        <v>0.71</v>
      </c>
      <c r="C2562" s="38">
        <v>0.71</v>
      </c>
      <c r="D2562" s="39">
        <v>0.68799999999999994</v>
      </c>
      <c r="E2562" s="39">
        <v>0.66400000000000003</v>
      </c>
      <c r="F2562" s="39">
        <v>0.7</v>
      </c>
      <c r="G2562" s="126">
        <v>0.70099999999999996</v>
      </c>
      <c r="H2562" s="38">
        <v>0.99</v>
      </c>
      <c r="I2562" s="38">
        <v>0.9</v>
      </c>
      <c r="J2562" s="41">
        <v>1</v>
      </c>
      <c r="K2562" s="41">
        <v>1</v>
      </c>
      <c r="L2562" s="41"/>
      <c r="M2562" s="37">
        <v>79377</v>
      </c>
      <c r="N2562" s="125" t="s">
        <v>342</v>
      </c>
    </row>
    <row r="2563" spans="1:14" x14ac:dyDescent="0.4">
      <c r="A2563" s="40" t="str">
        <f t="shared" si="39"/>
        <v>79377 GAINES</v>
      </c>
      <c r="B2563" s="38">
        <v>0.60499999999999998</v>
      </c>
      <c r="C2563" s="38">
        <v>0.60499999999999998</v>
      </c>
      <c r="D2563" s="39">
        <v>0.68799999999999994</v>
      </c>
      <c r="E2563" s="39">
        <v>0.66400000000000003</v>
      </c>
      <c r="F2563" s="39">
        <v>1</v>
      </c>
      <c r="G2563" s="126">
        <v>0.65800000000000003</v>
      </c>
      <c r="H2563" s="38">
        <v>0.99</v>
      </c>
      <c r="I2563" s="38">
        <v>0.9</v>
      </c>
      <c r="J2563" s="41">
        <v>1</v>
      </c>
      <c r="K2563" s="41">
        <v>1</v>
      </c>
      <c r="L2563" s="41"/>
      <c r="M2563" s="37">
        <v>79377</v>
      </c>
      <c r="N2563" s="125" t="s">
        <v>338</v>
      </c>
    </row>
    <row r="2564" spans="1:14" x14ac:dyDescent="0.4">
      <c r="A2564" s="40" t="str">
        <f t="shared" si="39"/>
        <v>79377 TERRY</v>
      </c>
      <c r="B2564" s="38">
        <v>0.625</v>
      </c>
      <c r="C2564" s="38">
        <v>0.625</v>
      </c>
      <c r="D2564" s="39">
        <v>0.68799999999999994</v>
      </c>
      <c r="E2564" s="39">
        <v>0.66400000000000003</v>
      </c>
      <c r="F2564" s="39">
        <v>1</v>
      </c>
      <c r="G2564" s="126">
        <v>0.65800000000000003</v>
      </c>
      <c r="H2564" s="38">
        <v>0.97499999999999998</v>
      </c>
      <c r="I2564" s="38">
        <v>0.88500000000000001</v>
      </c>
      <c r="J2564" s="41">
        <v>1</v>
      </c>
      <c r="K2564" s="41">
        <v>1</v>
      </c>
      <c r="L2564" s="41"/>
      <c r="M2564" s="37">
        <v>79377</v>
      </c>
      <c r="N2564" s="125" t="s">
        <v>337</v>
      </c>
    </row>
    <row r="2565" spans="1:14" x14ac:dyDescent="0.4">
      <c r="A2565" s="40" t="str">
        <f t="shared" si="39"/>
        <v>79379 COCHRAN</v>
      </c>
      <c r="B2565" s="38">
        <v>0.53</v>
      </c>
      <c r="C2565" s="38">
        <v>0.53</v>
      </c>
      <c r="D2565" s="39">
        <v>0.68799999999999994</v>
      </c>
      <c r="E2565" s="39">
        <v>0.66400000000000003</v>
      </c>
      <c r="F2565" s="39">
        <v>1</v>
      </c>
      <c r="G2565" s="126">
        <v>0.72199999999999998</v>
      </c>
      <c r="H2565" s="38">
        <v>0.94499999999999995</v>
      </c>
      <c r="I2565" s="38">
        <v>0.86</v>
      </c>
      <c r="J2565" s="41">
        <v>1</v>
      </c>
      <c r="K2565" s="41">
        <v>1</v>
      </c>
      <c r="L2565" s="41"/>
      <c r="M2565" s="37">
        <v>79379</v>
      </c>
      <c r="N2565" s="125" t="s">
        <v>344</v>
      </c>
    </row>
    <row r="2566" spans="1:14" x14ac:dyDescent="0.4">
      <c r="A2566" s="40" t="str">
        <f t="shared" si="39"/>
        <v>79381 LYNN</v>
      </c>
      <c r="B2566" s="38">
        <v>0.625</v>
      </c>
      <c r="C2566" s="38">
        <v>0.625</v>
      </c>
      <c r="D2566" s="39">
        <v>0.68799999999999994</v>
      </c>
      <c r="E2566" s="39">
        <v>0.66400000000000003</v>
      </c>
      <c r="F2566" s="39">
        <v>1</v>
      </c>
      <c r="G2566" s="126">
        <v>0.65800000000000003</v>
      </c>
      <c r="H2566" s="38">
        <v>1.02</v>
      </c>
      <c r="I2566" s="38">
        <v>0.92500000000000004</v>
      </c>
      <c r="J2566" s="41">
        <v>1</v>
      </c>
      <c r="K2566" s="41">
        <v>1</v>
      </c>
      <c r="L2566" s="41"/>
      <c r="M2566" s="37">
        <v>79381</v>
      </c>
      <c r="N2566" s="125" t="s">
        <v>345</v>
      </c>
    </row>
    <row r="2567" spans="1:14" x14ac:dyDescent="0.4">
      <c r="A2567" s="40" t="str">
        <f t="shared" si="39"/>
        <v>79382 HOCKLEY</v>
      </c>
      <c r="B2567" s="38">
        <v>0.6</v>
      </c>
      <c r="C2567" s="38">
        <v>0.6</v>
      </c>
      <c r="D2567" s="39">
        <v>0.68799999999999994</v>
      </c>
      <c r="E2567" s="39">
        <v>0.66400000000000003</v>
      </c>
      <c r="F2567" s="39">
        <v>1</v>
      </c>
      <c r="G2567" s="126">
        <v>0.65800000000000003</v>
      </c>
      <c r="H2567" s="38">
        <v>1.05</v>
      </c>
      <c r="I2567" s="38">
        <v>0.95499999999999996</v>
      </c>
      <c r="J2567" s="41">
        <v>1</v>
      </c>
      <c r="K2567" s="41">
        <v>1</v>
      </c>
      <c r="L2567" s="41"/>
      <c r="M2567" s="37">
        <v>79382</v>
      </c>
      <c r="N2567" s="125" t="s">
        <v>336</v>
      </c>
    </row>
    <row r="2568" spans="1:14" x14ac:dyDescent="0.4">
      <c r="A2568" s="40" t="str">
        <f t="shared" ref="A2568:A2631" si="40">M2568&amp;" "&amp;N2568</f>
        <v>79382 LUBBOCK</v>
      </c>
      <c r="B2568" s="38">
        <v>0.72499999999999998</v>
      </c>
      <c r="C2568" s="38">
        <v>0.72499999999999998</v>
      </c>
      <c r="D2568" s="39">
        <v>0.68799999999999994</v>
      </c>
      <c r="E2568" s="39">
        <v>0.68</v>
      </c>
      <c r="F2568" s="39">
        <v>1</v>
      </c>
      <c r="G2568" s="126">
        <v>0.79</v>
      </c>
      <c r="H2568" s="38">
        <v>1.075</v>
      </c>
      <c r="I2568" s="38">
        <v>0.97499999999999998</v>
      </c>
      <c r="J2568" s="41">
        <v>1</v>
      </c>
      <c r="K2568" s="41">
        <v>1</v>
      </c>
      <c r="L2568" s="41"/>
      <c r="M2568" s="37">
        <v>79382</v>
      </c>
      <c r="N2568" s="125" t="s">
        <v>335</v>
      </c>
    </row>
    <row r="2569" spans="1:14" x14ac:dyDescent="0.4">
      <c r="A2569" s="40" t="str">
        <f t="shared" si="40"/>
        <v>79401 HALE</v>
      </c>
      <c r="B2569" s="38">
        <v>0.56999999999999995</v>
      </c>
      <c r="C2569" s="38">
        <v>0.56999999999999995</v>
      </c>
      <c r="D2569" s="39">
        <v>0.68799999999999994</v>
      </c>
      <c r="E2569" s="39">
        <v>0.66400000000000003</v>
      </c>
      <c r="F2569" s="39">
        <v>1</v>
      </c>
      <c r="G2569" s="126">
        <v>0.66100000000000003</v>
      </c>
      <c r="H2569" s="38">
        <v>1.0149999999999999</v>
      </c>
      <c r="I2569" s="38">
        <v>0.92500000000000004</v>
      </c>
      <c r="J2569" s="41">
        <v>1</v>
      </c>
      <c r="K2569" s="41">
        <v>1</v>
      </c>
      <c r="L2569" s="41"/>
      <c r="M2569" s="37">
        <v>79401</v>
      </c>
      <c r="N2569" s="125" t="s">
        <v>320</v>
      </c>
    </row>
    <row r="2570" spans="1:14" x14ac:dyDescent="0.4">
      <c r="A2570" s="40" t="str">
        <f t="shared" si="40"/>
        <v>79401 LUBBOCK</v>
      </c>
      <c r="B2570" s="38">
        <v>0.72499999999999998</v>
      </c>
      <c r="C2570" s="38">
        <v>0.72499999999999998</v>
      </c>
      <c r="D2570" s="39">
        <v>0.68799999999999994</v>
      </c>
      <c r="E2570" s="39">
        <v>0.68</v>
      </c>
      <c r="F2570" s="39">
        <v>1</v>
      </c>
      <c r="G2570" s="126">
        <v>0.79</v>
      </c>
      <c r="H2570" s="38">
        <v>1.075</v>
      </c>
      <c r="I2570" s="38">
        <v>0.97499999999999998</v>
      </c>
      <c r="J2570" s="41">
        <v>1</v>
      </c>
      <c r="K2570" s="41">
        <v>1</v>
      </c>
      <c r="L2570" s="41"/>
      <c r="M2570" s="37">
        <v>79401</v>
      </c>
      <c r="N2570" s="125" t="s">
        <v>335</v>
      </c>
    </row>
    <row r="2571" spans="1:14" x14ac:dyDescent="0.4">
      <c r="A2571" s="40" t="str">
        <f t="shared" si="40"/>
        <v>79403 LUBBOCK</v>
      </c>
      <c r="B2571" s="38">
        <v>0.72499999999999998</v>
      </c>
      <c r="C2571" s="38">
        <v>0.72499999999999998</v>
      </c>
      <c r="D2571" s="39">
        <v>0.68799999999999994</v>
      </c>
      <c r="E2571" s="39">
        <v>0.68</v>
      </c>
      <c r="F2571" s="39">
        <v>1</v>
      </c>
      <c r="G2571" s="126">
        <v>0.79</v>
      </c>
      <c r="H2571" s="38">
        <v>1.075</v>
      </c>
      <c r="I2571" s="38">
        <v>0.97499999999999998</v>
      </c>
      <c r="J2571" s="41">
        <v>1</v>
      </c>
      <c r="K2571" s="41">
        <v>1</v>
      </c>
      <c r="L2571" s="41"/>
      <c r="M2571" s="37">
        <v>79403</v>
      </c>
      <c r="N2571" s="125" t="s">
        <v>335</v>
      </c>
    </row>
    <row r="2572" spans="1:14" x14ac:dyDescent="0.4">
      <c r="A2572" s="40" t="str">
        <f t="shared" si="40"/>
        <v>79404 LUBBOCK</v>
      </c>
      <c r="B2572" s="38">
        <v>0.72499999999999998</v>
      </c>
      <c r="C2572" s="38">
        <v>0.72499999999999998</v>
      </c>
      <c r="D2572" s="39">
        <v>0.68799999999999994</v>
      </c>
      <c r="E2572" s="39">
        <v>0.68</v>
      </c>
      <c r="F2572" s="39">
        <v>1</v>
      </c>
      <c r="G2572" s="126">
        <v>0.79</v>
      </c>
      <c r="H2572" s="38">
        <v>1.075</v>
      </c>
      <c r="I2572" s="38">
        <v>0.97499999999999998</v>
      </c>
      <c r="J2572" s="41">
        <v>1</v>
      </c>
      <c r="K2572" s="41">
        <v>1</v>
      </c>
      <c r="L2572" s="41"/>
      <c r="M2572" s="37">
        <v>79404</v>
      </c>
      <c r="N2572" s="125" t="s">
        <v>335</v>
      </c>
    </row>
    <row r="2573" spans="1:14" x14ac:dyDescent="0.4">
      <c r="A2573" s="40" t="str">
        <f t="shared" si="40"/>
        <v>79407 HOCKLEY</v>
      </c>
      <c r="B2573" s="38">
        <v>0.6</v>
      </c>
      <c r="C2573" s="38">
        <v>0.6</v>
      </c>
      <c r="D2573" s="39">
        <v>0.68799999999999994</v>
      </c>
      <c r="E2573" s="39">
        <v>0.66400000000000003</v>
      </c>
      <c r="F2573" s="39">
        <v>1</v>
      </c>
      <c r="G2573" s="126">
        <v>0.65800000000000003</v>
      </c>
      <c r="H2573" s="38">
        <v>1.05</v>
      </c>
      <c r="I2573" s="38">
        <v>0.95499999999999996</v>
      </c>
      <c r="J2573" s="41">
        <v>1</v>
      </c>
      <c r="K2573" s="41">
        <v>1</v>
      </c>
      <c r="L2573" s="41"/>
      <c r="M2573" s="37">
        <v>79407</v>
      </c>
      <c r="N2573" s="125" t="s">
        <v>336</v>
      </c>
    </row>
    <row r="2574" spans="1:14" x14ac:dyDescent="0.4">
      <c r="A2574" s="40" t="str">
        <f t="shared" si="40"/>
        <v>79407 LUBBOCK</v>
      </c>
      <c r="B2574" s="38">
        <v>0.72499999999999998</v>
      </c>
      <c r="C2574" s="38">
        <v>0.72499999999999998</v>
      </c>
      <c r="D2574" s="39">
        <v>0.68799999999999994</v>
      </c>
      <c r="E2574" s="39">
        <v>0.68</v>
      </c>
      <c r="F2574" s="39">
        <v>1</v>
      </c>
      <c r="G2574" s="126">
        <v>0.79</v>
      </c>
      <c r="H2574" s="38">
        <v>1.075</v>
      </c>
      <c r="I2574" s="38">
        <v>0.97499999999999998</v>
      </c>
      <c r="J2574" s="41">
        <v>1</v>
      </c>
      <c r="K2574" s="41">
        <v>1</v>
      </c>
      <c r="L2574" s="41"/>
      <c r="M2574" s="37">
        <v>79407</v>
      </c>
      <c r="N2574" s="125" t="s">
        <v>335</v>
      </c>
    </row>
    <row r="2575" spans="1:14" x14ac:dyDescent="0.4">
      <c r="A2575" s="40" t="str">
        <f t="shared" si="40"/>
        <v>79409 LUBBOCK</v>
      </c>
      <c r="B2575" s="38">
        <v>0.72499999999999998</v>
      </c>
      <c r="C2575" s="38">
        <v>0.72499999999999998</v>
      </c>
      <c r="D2575" s="39">
        <v>0.68799999999999994</v>
      </c>
      <c r="E2575" s="39">
        <v>0.68</v>
      </c>
      <c r="F2575" s="39">
        <v>1</v>
      </c>
      <c r="G2575" s="126">
        <v>0.79</v>
      </c>
      <c r="H2575" s="38">
        <v>1.075</v>
      </c>
      <c r="I2575" s="38">
        <v>0.97499999999999998</v>
      </c>
      <c r="J2575" s="41">
        <v>1</v>
      </c>
      <c r="K2575" s="41">
        <v>1</v>
      </c>
      <c r="L2575" s="41"/>
      <c r="M2575" s="37">
        <v>79409</v>
      </c>
      <c r="N2575" s="125" t="s">
        <v>335</v>
      </c>
    </row>
    <row r="2576" spans="1:14" x14ac:dyDescent="0.4">
      <c r="A2576" s="40" t="str">
        <f t="shared" si="40"/>
        <v>79410 LUBBOCK</v>
      </c>
      <c r="B2576" s="38">
        <v>0.72499999999999998</v>
      </c>
      <c r="C2576" s="38">
        <v>0.72499999999999998</v>
      </c>
      <c r="D2576" s="39">
        <v>0.68799999999999994</v>
      </c>
      <c r="E2576" s="39">
        <v>0.68</v>
      </c>
      <c r="F2576" s="39">
        <v>1</v>
      </c>
      <c r="G2576" s="126">
        <v>0.79</v>
      </c>
      <c r="H2576" s="38">
        <v>1.075</v>
      </c>
      <c r="I2576" s="38">
        <v>0.97499999999999998</v>
      </c>
      <c r="J2576" s="41">
        <v>1</v>
      </c>
      <c r="K2576" s="41">
        <v>1</v>
      </c>
      <c r="L2576" s="41"/>
      <c r="M2576" s="37">
        <v>79410</v>
      </c>
      <c r="N2576" s="125" t="s">
        <v>335</v>
      </c>
    </row>
    <row r="2577" spans="1:14" x14ac:dyDescent="0.4">
      <c r="A2577" s="40" t="str">
        <f t="shared" si="40"/>
        <v>79411 LUBBOCK</v>
      </c>
      <c r="B2577" s="38">
        <v>0.72499999999999998</v>
      </c>
      <c r="C2577" s="38">
        <v>0.72499999999999998</v>
      </c>
      <c r="D2577" s="39">
        <v>0.68799999999999994</v>
      </c>
      <c r="E2577" s="39">
        <v>0.68</v>
      </c>
      <c r="F2577" s="39">
        <v>1</v>
      </c>
      <c r="G2577" s="126">
        <v>0.79</v>
      </c>
      <c r="H2577" s="38">
        <v>1.075</v>
      </c>
      <c r="I2577" s="38">
        <v>0.97499999999999998</v>
      </c>
      <c r="J2577" s="41">
        <v>1</v>
      </c>
      <c r="K2577" s="41">
        <v>1</v>
      </c>
      <c r="L2577" s="41"/>
      <c r="M2577" s="37">
        <v>79411</v>
      </c>
      <c r="N2577" s="125" t="s">
        <v>335</v>
      </c>
    </row>
    <row r="2578" spans="1:14" x14ac:dyDescent="0.4">
      <c r="A2578" s="40" t="str">
        <f t="shared" si="40"/>
        <v>79412 LUBBOCK</v>
      </c>
      <c r="B2578" s="38">
        <v>0.72499999999999998</v>
      </c>
      <c r="C2578" s="38">
        <v>0.72499999999999998</v>
      </c>
      <c r="D2578" s="39">
        <v>0.68799999999999994</v>
      </c>
      <c r="E2578" s="39">
        <v>0.68</v>
      </c>
      <c r="F2578" s="39">
        <v>1</v>
      </c>
      <c r="G2578" s="126">
        <v>0.79</v>
      </c>
      <c r="H2578" s="38">
        <v>1.075</v>
      </c>
      <c r="I2578" s="38">
        <v>0.97499999999999998</v>
      </c>
      <c r="J2578" s="41">
        <v>1</v>
      </c>
      <c r="K2578" s="41">
        <v>1</v>
      </c>
      <c r="L2578" s="41"/>
      <c r="M2578" s="37">
        <v>79412</v>
      </c>
      <c r="N2578" s="125" t="s">
        <v>335</v>
      </c>
    </row>
    <row r="2579" spans="1:14" x14ac:dyDescent="0.4">
      <c r="A2579" s="40" t="str">
        <f t="shared" si="40"/>
        <v>79413 LUBBOCK</v>
      </c>
      <c r="B2579" s="38">
        <v>0.72499999999999998</v>
      </c>
      <c r="C2579" s="38">
        <v>0.72499999999999998</v>
      </c>
      <c r="D2579" s="39">
        <v>0.68799999999999994</v>
      </c>
      <c r="E2579" s="39">
        <v>0.68</v>
      </c>
      <c r="F2579" s="39">
        <v>1</v>
      </c>
      <c r="G2579" s="126">
        <v>0.79</v>
      </c>
      <c r="H2579" s="38">
        <v>1.075</v>
      </c>
      <c r="I2579" s="38">
        <v>0.97499999999999998</v>
      </c>
      <c r="J2579" s="41">
        <v>1</v>
      </c>
      <c r="K2579" s="41">
        <v>1</v>
      </c>
      <c r="L2579" s="41"/>
      <c r="M2579" s="37">
        <v>79413</v>
      </c>
      <c r="N2579" s="125" t="s">
        <v>335</v>
      </c>
    </row>
    <row r="2580" spans="1:14" x14ac:dyDescent="0.4">
      <c r="A2580" s="40" t="str">
        <f t="shared" si="40"/>
        <v>79414 LUBBOCK</v>
      </c>
      <c r="B2580" s="38">
        <v>0.72499999999999998</v>
      </c>
      <c r="C2580" s="38">
        <v>0.72499999999999998</v>
      </c>
      <c r="D2580" s="39">
        <v>0.68799999999999994</v>
      </c>
      <c r="E2580" s="39">
        <v>0.68</v>
      </c>
      <c r="F2580" s="39">
        <v>1</v>
      </c>
      <c r="G2580" s="126">
        <v>0.79</v>
      </c>
      <c r="H2580" s="38">
        <v>1.075</v>
      </c>
      <c r="I2580" s="38">
        <v>0.97499999999999998</v>
      </c>
      <c r="J2580" s="41">
        <v>1</v>
      </c>
      <c r="K2580" s="41">
        <v>1</v>
      </c>
      <c r="L2580" s="41"/>
      <c r="M2580" s="37">
        <v>79414</v>
      </c>
      <c r="N2580" s="125" t="s">
        <v>335</v>
      </c>
    </row>
    <row r="2581" spans="1:14" x14ac:dyDescent="0.4">
      <c r="A2581" s="40" t="str">
        <f t="shared" si="40"/>
        <v>79415 LUBBOCK</v>
      </c>
      <c r="B2581" s="38">
        <v>0.72499999999999998</v>
      </c>
      <c r="C2581" s="38">
        <v>0.72499999999999998</v>
      </c>
      <c r="D2581" s="39">
        <v>0.68799999999999994</v>
      </c>
      <c r="E2581" s="39">
        <v>0.68</v>
      </c>
      <c r="F2581" s="39">
        <v>1</v>
      </c>
      <c r="G2581" s="126">
        <v>0.79</v>
      </c>
      <c r="H2581" s="38">
        <v>1.075</v>
      </c>
      <c r="I2581" s="38">
        <v>0.97499999999999998</v>
      </c>
      <c r="J2581" s="41">
        <v>1</v>
      </c>
      <c r="K2581" s="41">
        <v>1</v>
      </c>
      <c r="L2581" s="41"/>
      <c r="M2581" s="37">
        <v>79415</v>
      </c>
      <c r="N2581" s="125" t="s">
        <v>335</v>
      </c>
    </row>
    <row r="2582" spans="1:14" x14ac:dyDescent="0.4">
      <c r="A2582" s="40" t="str">
        <f t="shared" si="40"/>
        <v>79416 LUBBOCK</v>
      </c>
      <c r="B2582" s="38">
        <v>0.72499999999999998</v>
      </c>
      <c r="C2582" s="38">
        <v>0.72499999999999998</v>
      </c>
      <c r="D2582" s="39">
        <v>0.68799999999999994</v>
      </c>
      <c r="E2582" s="39">
        <v>0.68</v>
      </c>
      <c r="F2582" s="39">
        <v>1</v>
      </c>
      <c r="G2582" s="126">
        <v>0.79</v>
      </c>
      <c r="H2582" s="38">
        <v>1.075</v>
      </c>
      <c r="I2582" s="38">
        <v>0.97499999999999998</v>
      </c>
      <c r="J2582" s="41">
        <v>1</v>
      </c>
      <c r="K2582" s="41">
        <v>1</v>
      </c>
      <c r="L2582" s="41"/>
      <c r="M2582" s="37">
        <v>79416</v>
      </c>
      <c r="N2582" s="125" t="s">
        <v>335</v>
      </c>
    </row>
    <row r="2583" spans="1:14" x14ac:dyDescent="0.4">
      <c r="A2583" s="40" t="str">
        <f t="shared" si="40"/>
        <v>79423 ANDERSON</v>
      </c>
      <c r="B2583" s="38">
        <v>0.73</v>
      </c>
      <c r="C2583" s="38">
        <v>0.73</v>
      </c>
      <c r="D2583" s="39">
        <v>0.68799999999999994</v>
      </c>
      <c r="E2583" s="39">
        <v>0.66400000000000003</v>
      </c>
      <c r="F2583" s="39">
        <v>0.7</v>
      </c>
      <c r="G2583" s="126">
        <v>0.72199999999999998</v>
      </c>
      <c r="H2583" s="38">
        <v>0.84499999999999997</v>
      </c>
      <c r="I2583" s="38">
        <v>0.77</v>
      </c>
      <c r="J2583" s="41">
        <v>1</v>
      </c>
      <c r="K2583" s="41">
        <v>1</v>
      </c>
      <c r="L2583" s="41"/>
      <c r="M2583" s="37">
        <v>79423</v>
      </c>
      <c r="N2583" s="125" t="s">
        <v>130</v>
      </c>
    </row>
    <row r="2584" spans="1:14" x14ac:dyDescent="0.4">
      <c r="A2584" s="40" t="str">
        <f t="shared" si="40"/>
        <v>79423 LUBBOCK</v>
      </c>
      <c r="B2584" s="38">
        <v>0.72499999999999998</v>
      </c>
      <c r="C2584" s="38">
        <v>0.72499999999999998</v>
      </c>
      <c r="D2584" s="39">
        <v>0.68799999999999994</v>
      </c>
      <c r="E2584" s="39">
        <v>0.68</v>
      </c>
      <c r="F2584" s="39">
        <v>1</v>
      </c>
      <c r="G2584" s="126">
        <v>0.79</v>
      </c>
      <c r="H2584" s="38">
        <v>1.075</v>
      </c>
      <c r="I2584" s="38">
        <v>0.97499999999999998</v>
      </c>
      <c r="J2584" s="41">
        <v>1</v>
      </c>
      <c r="K2584" s="41">
        <v>1</v>
      </c>
      <c r="L2584" s="41"/>
      <c r="M2584" s="37">
        <v>79423</v>
      </c>
      <c r="N2584" s="125" t="s">
        <v>335</v>
      </c>
    </row>
    <row r="2585" spans="1:14" x14ac:dyDescent="0.4">
      <c r="A2585" s="40" t="str">
        <f t="shared" si="40"/>
        <v>79423 LYNN</v>
      </c>
      <c r="B2585" s="38">
        <v>0.625</v>
      </c>
      <c r="C2585" s="38">
        <v>0.625</v>
      </c>
      <c r="D2585" s="39">
        <v>0.68799999999999994</v>
      </c>
      <c r="E2585" s="39">
        <v>0.66400000000000003</v>
      </c>
      <c r="F2585" s="39">
        <v>1</v>
      </c>
      <c r="G2585" s="126">
        <v>0.65800000000000003</v>
      </c>
      <c r="H2585" s="38">
        <v>1.02</v>
      </c>
      <c r="I2585" s="38">
        <v>0.92500000000000004</v>
      </c>
      <c r="J2585" s="41">
        <v>1</v>
      </c>
      <c r="K2585" s="41">
        <v>1</v>
      </c>
      <c r="L2585" s="41"/>
      <c r="M2585" s="37">
        <v>79423</v>
      </c>
      <c r="N2585" s="125" t="s">
        <v>345</v>
      </c>
    </row>
    <row r="2586" spans="1:14" x14ac:dyDescent="0.4">
      <c r="A2586" s="40" t="str">
        <f t="shared" si="40"/>
        <v>79424 LUBBOCK</v>
      </c>
      <c r="B2586" s="38">
        <v>0.72499999999999998</v>
      </c>
      <c r="C2586" s="38">
        <v>0.72499999999999998</v>
      </c>
      <c r="D2586" s="39">
        <v>0.68799999999999994</v>
      </c>
      <c r="E2586" s="39">
        <v>0.68</v>
      </c>
      <c r="F2586" s="39">
        <v>1</v>
      </c>
      <c r="G2586" s="126">
        <v>0.79</v>
      </c>
      <c r="H2586" s="38">
        <v>1.075</v>
      </c>
      <c r="I2586" s="38">
        <v>0.97499999999999998</v>
      </c>
      <c r="J2586" s="41">
        <v>1</v>
      </c>
      <c r="K2586" s="41">
        <v>1</v>
      </c>
      <c r="L2586" s="41"/>
      <c r="M2586" s="37">
        <v>79424</v>
      </c>
      <c r="N2586" s="125" t="s">
        <v>335</v>
      </c>
    </row>
    <row r="2587" spans="1:14" x14ac:dyDescent="0.4">
      <c r="A2587" s="40" t="str">
        <f t="shared" si="40"/>
        <v>79501 JONES</v>
      </c>
      <c r="B2587" s="38">
        <v>0.59499999999999997</v>
      </c>
      <c r="C2587" s="38">
        <v>0.59499999999999997</v>
      </c>
      <c r="D2587" s="39">
        <v>0.68799999999999994</v>
      </c>
      <c r="E2587" s="39">
        <v>0.66400000000000003</v>
      </c>
      <c r="F2587" s="39">
        <v>1</v>
      </c>
      <c r="G2587" s="126">
        <v>0.65800000000000003</v>
      </c>
      <c r="H2587" s="38">
        <v>1.01</v>
      </c>
      <c r="I2587" s="38">
        <v>0.92</v>
      </c>
      <c r="J2587" s="41">
        <v>1</v>
      </c>
      <c r="K2587" s="41">
        <v>1</v>
      </c>
      <c r="L2587" s="41"/>
      <c r="M2587" s="37">
        <v>79501</v>
      </c>
      <c r="N2587" s="125" t="s">
        <v>348</v>
      </c>
    </row>
    <row r="2588" spans="1:14" x14ac:dyDescent="0.4">
      <c r="A2588" s="40" t="str">
        <f t="shared" si="40"/>
        <v>79502 STONEWALL</v>
      </c>
      <c r="B2588" s="38">
        <v>0.57999999999999996</v>
      </c>
      <c r="C2588" s="38">
        <v>0.57999999999999996</v>
      </c>
      <c r="D2588" s="39">
        <v>0.68799999999999994</v>
      </c>
      <c r="E2588" s="39">
        <v>0.66900000000000004</v>
      </c>
      <c r="F2588" s="39">
        <v>1</v>
      </c>
      <c r="G2588" s="126">
        <v>0.65800000000000003</v>
      </c>
      <c r="H2588" s="38">
        <v>1.0049999999999999</v>
      </c>
      <c r="I2588" s="38">
        <v>0.91500000000000004</v>
      </c>
      <c r="J2588" s="41">
        <v>1</v>
      </c>
      <c r="K2588" s="41">
        <v>1</v>
      </c>
      <c r="L2588" s="41"/>
      <c r="M2588" s="37">
        <v>79502</v>
      </c>
      <c r="N2588" s="125" t="s">
        <v>349</v>
      </c>
    </row>
    <row r="2589" spans="1:14" x14ac:dyDescent="0.4">
      <c r="A2589" s="40" t="str">
        <f t="shared" si="40"/>
        <v>79503 HASKELL</v>
      </c>
      <c r="B2589" s="38">
        <v>0.56999999999999995</v>
      </c>
      <c r="C2589" s="38">
        <v>0.56999999999999995</v>
      </c>
      <c r="D2589" s="39">
        <v>0.68799999999999994</v>
      </c>
      <c r="E2589" s="39">
        <v>0.66400000000000003</v>
      </c>
      <c r="F2589" s="39">
        <v>1</v>
      </c>
      <c r="G2589" s="126">
        <v>0.65800000000000003</v>
      </c>
      <c r="H2589" s="38">
        <v>1.0149999999999999</v>
      </c>
      <c r="I2589" s="38">
        <v>0.92500000000000004</v>
      </c>
      <c r="J2589" s="41">
        <v>1</v>
      </c>
      <c r="K2589" s="41">
        <v>1</v>
      </c>
      <c r="L2589" s="41"/>
      <c r="M2589" s="37">
        <v>79503</v>
      </c>
      <c r="N2589" s="125" t="s">
        <v>182</v>
      </c>
    </row>
    <row r="2590" spans="1:14" x14ac:dyDescent="0.4">
      <c r="A2590" s="40" t="str">
        <f t="shared" si="40"/>
        <v>79503 JONES</v>
      </c>
      <c r="B2590" s="38">
        <v>0.59499999999999997</v>
      </c>
      <c r="C2590" s="38">
        <v>0.59499999999999997</v>
      </c>
      <c r="D2590" s="39">
        <v>0.68799999999999994</v>
      </c>
      <c r="E2590" s="39">
        <v>0.66400000000000003</v>
      </c>
      <c r="F2590" s="39">
        <v>1</v>
      </c>
      <c r="G2590" s="126">
        <v>0.65800000000000003</v>
      </c>
      <c r="H2590" s="38">
        <v>1.01</v>
      </c>
      <c r="I2590" s="38">
        <v>0.92</v>
      </c>
      <c r="J2590" s="41">
        <v>1</v>
      </c>
      <c r="K2590" s="41">
        <v>1</v>
      </c>
      <c r="L2590" s="41"/>
      <c r="M2590" s="37">
        <v>79503</v>
      </c>
      <c r="N2590" s="125" t="s">
        <v>348</v>
      </c>
    </row>
    <row r="2591" spans="1:14" x14ac:dyDescent="0.4">
      <c r="A2591" s="40" t="str">
        <f t="shared" si="40"/>
        <v>79504 CALLAHAN</v>
      </c>
      <c r="B2591" s="38">
        <v>0.53</v>
      </c>
      <c r="C2591" s="38">
        <v>0.53</v>
      </c>
      <c r="D2591" s="39">
        <v>0.68799999999999994</v>
      </c>
      <c r="E2591" s="39">
        <v>0.66400000000000003</v>
      </c>
      <c r="F2591" s="39">
        <v>1</v>
      </c>
      <c r="G2591" s="126">
        <v>0.72199999999999998</v>
      </c>
      <c r="H2591" s="38">
        <v>0.94499999999999995</v>
      </c>
      <c r="I2591" s="38">
        <v>0.86</v>
      </c>
      <c r="J2591" s="41">
        <v>1</v>
      </c>
      <c r="K2591" s="41">
        <v>1</v>
      </c>
      <c r="L2591" s="41"/>
      <c r="M2591" s="37">
        <v>79504</v>
      </c>
      <c r="N2591" s="125" t="s">
        <v>195</v>
      </c>
    </row>
    <row r="2592" spans="1:14" x14ac:dyDescent="0.4">
      <c r="A2592" s="40" t="str">
        <f t="shared" si="40"/>
        <v>79504 SHACKELFORD</v>
      </c>
      <c r="B2592" s="38">
        <v>0.65</v>
      </c>
      <c r="C2592" s="38">
        <v>0.65</v>
      </c>
      <c r="D2592" s="39">
        <v>0.68799999999999994</v>
      </c>
      <c r="E2592" s="39">
        <v>0.66400000000000003</v>
      </c>
      <c r="F2592" s="39">
        <v>1</v>
      </c>
      <c r="G2592" s="126">
        <v>0.65800000000000003</v>
      </c>
      <c r="H2592" s="38">
        <v>1.0049999999999999</v>
      </c>
      <c r="I2592" s="38">
        <v>0.91500000000000004</v>
      </c>
      <c r="J2592" s="41">
        <v>1</v>
      </c>
      <c r="K2592" s="41">
        <v>1</v>
      </c>
      <c r="L2592" s="41"/>
      <c r="M2592" s="37">
        <v>79504</v>
      </c>
      <c r="N2592" s="125" t="s">
        <v>189</v>
      </c>
    </row>
    <row r="2593" spans="1:14" x14ac:dyDescent="0.4">
      <c r="A2593" s="40" t="str">
        <f t="shared" si="40"/>
        <v>79506 COKE</v>
      </c>
      <c r="B2593" s="38">
        <v>0.53</v>
      </c>
      <c r="C2593" s="38">
        <v>0.53</v>
      </c>
      <c r="D2593" s="39">
        <v>0.68799999999999994</v>
      </c>
      <c r="E2593" s="39">
        <v>0.66400000000000003</v>
      </c>
      <c r="F2593" s="39">
        <v>1</v>
      </c>
      <c r="G2593" s="126">
        <v>0.72199999999999998</v>
      </c>
      <c r="H2593" s="38">
        <v>0.94499999999999995</v>
      </c>
      <c r="I2593" s="38">
        <v>0.86</v>
      </c>
      <c r="J2593" s="41">
        <v>1</v>
      </c>
      <c r="K2593" s="41">
        <v>1</v>
      </c>
      <c r="L2593" s="41"/>
      <c r="M2593" s="37">
        <v>79506</v>
      </c>
      <c r="N2593" s="125" t="s">
        <v>224</v>
      </c>
    </row>
    <row r="2594" spans="1:14" x14ac:dyDescent="0.4">
      <c r="A2594" s="40" t="str">
        <f t="shared" si="40"/>
        <v>79506 NOLAN</v>
      </c>
      <c r="B2594" s="38">
        <v>0.61</v>
      </c>
      <c r="C2594" s="38">
        <v>0.61</v>
      </c>
      <c r="D2594" s="39">
        <v>0.68799999999999994</v>
      </c>
      <c r="E2594" s="39">
        <v>0.66400000000000003</v>
      </c>
      <c r="F2594" s="39">
        <v>1</v>
      </c>
      <c r="G2594" s="126">
        <v>0.65800000000000003</v>
      </c>
      <c r="H2594" s="38">
        <v>1.0149999999999999</v>
      </c>
      <c r="I2594" s="38">
        <v>0.92500000000000004</v>
      </c>
      <c r="J2594" s="41">
        <v>1</v>
      </c>
      <c r="K2594" s="41">
        <v>1</v>
      </c>
      <c r="L2594" s="41"/>
      <c r="M2594" s="37">
        <v>79506</v>
      </c>
      <c r="N2594" s="125" t="s">
        <v>350</v>
      </c>
    </row>
    <row r="2595" spans="1:14" x14ac:dyDescent="0.4">
      <c r="A2595" s="40" t="str">
        <f t="shared" si="40"/>
        <v>79508 TAYLOR</v>
      </c>
      <c r="B2595" s="38">
        <v>0.625</v>
      </c>
      <c r="C2595" s="38">
        <v>0.625</v>
      </c>
      <c r="D2595" s="39">
        <v>0.68799999999999994</v>
      </c>
      <c r="E2595" s="39">
        <v>0.66400000000000003</v>
      </c>
      <c r="F2595" s="39">
        <v>1</v>
      </c>
      <c r="G2595" s="126">
        <v>0.70099999999999996</v>
      </c>
      <c r="H2595" s="38">
        <v>1</v>
      </c>
      <c r="I2595" s="38">
        <v>0.91</v>
      </c>
      <c r="J2595" s="41">
        <v>1</v>
      </c>
      <c r="K2595" s="41">
        <v>1</v>
      </c>
      <c r="L2595" s="41"/>
      <c r="M2595" s="37">
        <v>79508</v>
      </c>
      <c r="N2595" s="125" t="s">
        <v>346</v>
      </c>
    </row>
    <row r="2596" spans="1:14" x14ac:dyDescent="0.4">
      <c r="A2596" s="40" t="str">
        <f t="shared" si="40"/>
        <v>79510 CALLAHAN</v>
      </c>
      <c r="B2596" s="38">
        <v>0.53</v>
      </c>
      <c r="C2596" s="38">
        <v>0.53</v>
      </c>
      <c r="D2596" s="39">
        <v>0.68799999999999994</v>
      </c>
      <c r="E2596" s="39">
        <v>0.66400000000000003</v>
      </c>
      <c r="F2596" s="39">
        <v>1</v>
      </c>
      <c r="G2596" s="126">
        <v>0.72199999999999998</v>
      </c>
      <c r="H2596" s="38">
        <v>0.94499999999999995</v>
      </c>
      <c r="I2596" s="38">
        <v>0.86</v>
      </c>
      <c r="J2596" s="41">
        <v>1</v>
      </c>
      <c r="K2596" s="41">
        <v>1</v>
      </c>
      <c r="L2596" s="41"/>
      <c r="M2596" s="37">
        <v>79510</v>
      </c>
      <c r="N2596" s="125" t="s">
        <v>195</v>
      </c>
    </row>
    <row r="2597" spans="1:14" x14ac:dyDescent="0.4">
      <c r="A2597" s="40" t="str">
        <f t="shared" si="40"/>
        <v>79510 COLEMAN</v>
      </c>
      <c r="B2597" s="38">
        <v>0.53</v>
      </c>
      <c r="C2597" s="38">
        <v>0.53</v>
      </c>
      <c r="D2597" s="39">
        <v>0.68799999999999994</v>
      </c>
      <c r="E2597" s="39">
        <v>0.66400000000000003</v>
      </c>
      <c r="F2597" s="39">
        <v>1</v>
      </c>
      <c r="G2597" s="126">
        <v>0.72199999999999998</v>
      </c>
      <c r="H2597" s="38">
        <v>0.94499999999999995</v>
      </c>
      <c r="I2597" s="38">
        <v>0.86</v>
      </c>
      <c r="J2597" s="41">
        <v>1</v>
      </c>
      <c r="K2597" s="41">
        <v>1</v>
      </c>
      <c r="L2597" s="41"/>
      <c r="M2597" s="37">
        <v>79510</v>
      </c>
      <c r="N2597" s="125" t="s">
        <v>197</v>
      </c>
    </row>
    <row r="2598" spans="1:14" x14ac:dyDescent="0.4">
      <c r="A2598" s="40" t="str">
        <f t="shared" si="40"/>
        <v>79511 BORDEN</v>
      </c>
      <c r="B2598" s="38">
        <v>0.53</v>
      </c>
      <c r="C2598" s="38">
        <v>0.53</v>
      </c>
      <c r="D2598" s="39">
        <v>0.68799999999999994</v>
      </c>
      <c r="E2598" s="39">
        <v>0.66400000000000003</v>
      </c>
      <c r="F2598" s="39">
        <v>1</v>
      </c>
      <c r="G2598" s="126">
        <v>0.72199999999999998</v>
      </c>
      <c r="H2598" s="38">
        <v>0.94499999999999995</v>
      </c>
      <c r="I2598" s="38">
        <v>0.86</v>
      </c>
      <c r="J2598" s="41">
        <v>1</v>
      </c>
      <c r="K2598" s="41">
        <v>1</v>
      </c>
      <c r="L2598" s="41"/>
      <c r="M2598" s="37">
        <v>79511</v>
      </c>
      <c r="N2598" s="125" t="s">
        <v>341</v>
      </c>
    </row>
    <row r="2599" spans="1:14" x14ac:dyDescent="0.4">
      <c r="A2599" s="40" t="str">
        <f t="shared" si="40"/>
        <v>79511 HOWARD</v>
      </c>
      <c r="B2599" s="38">
        <v>0.66500000000000004</v>
      </c>
      <c r="C2599" s="38">
        <v>0.66500000000000004</v>
      </c>
      <c r="D2599" s="39">
        <v>0.68799999999999994</v>
      </c>
      <c r="E2599" s="39">
        <v>0.66400000000000003</v>
      </c>
      <c r="F2599" s="39">
        <v>1</v>
      </c>
      <c r="G2599" s="126">
        <v>0.75700000000000001</v>
      </c>
      <c r="H2599" s="38">
        <v>0.97499999999999998</v>
      </c>
      <c r="I2599" s="38">
        <v>0.88500000000000001</v>
      </c>
      <c r="J2599" s="41">
        <v>1</v>
      </c>
      <c r="K2599" s="41">
        <v>1</v>
      </c>
      <c r="L2599" s="41"/>
      <c r="M2599" s="37">
        <v>79511</v>
      </c>
      <c r="N2599" s="125" t="s">
        <v>351</v>
      </c>
    </row>
    <row r="2600" spans="1:14" x14ac:dyDescent="0.4">
      <c r="A2600" s="40" t="str">
        <f t="shared" si="40"/>
        <v>79512 HOWARD</v>
      </c>
      <c r="B2600" s="38">
        <v>0.66500000000000004</v>
      </c>
      <c r="C2600" s="38">
        <v>0.66500000000000004</v>
      </c>
      <c r="D2600" s="39">
        <v>0.68799999999999994</v>
      </c>
      <c r="E2600" s="39">
        <v>0.66400000000000003</v>
      </c>
      <c r="F2600" s="39">
        <v>1</v>
      </c>
      <c r="G2600" s="126">
        <v>0.75700000000000001</v>
      </c>
      <c r="H2600" s="38">
        <v>0.97499999999999998</v>
      </c>
      <c r="I2600" s="38">
        <v>0.88500000000000001</v>
      </c>
      <c r="J2600" s="41">
        <v>1</v>
      </c>
      <c r="K2600" s="41">
        <v>1</v>
      </c>
      <c r="L2600" s="41"/>
      <c r="M2600" s="37">
        <v>79512</v>
      </c>
      <c r="N2600" s="125" t="s">
        <v>351</v>
      </c>
    </row>
    <row r="2601" spans="1:14" x14ac:dyDescent="0.4">
      <c r="A2601" s="40" t="str">
        <f t="shared" si="40"/>
        <v>79512 MITCHELL</v>
      </c>
      <c r="B2601" s="38">
        <v>0.61499999999999999</v>
      </c>
      <c r="C2601" s="38">
        <v>0.61499999999999999</v>
      </c>
      <c r="D2601" s="39">
        <v>0.68799999999999994</v>
      </c>
      <c r="E2601" s="39">
        <v>0.66400000000000003</v>
      </c>
      <c r="F2601" s="39">
        <v>1</v>
      </c>
      <c r="G2601" s="126">
        <v>0.65800000000000003</v>
      </c>
      <c r="H2601" s="38">
        <v>1.02</v>
      </c>
      <c r="I2601" s="38">
        <v>0.92500000000000004</v>
      </c>
      <c r="J2601" s="41">
        <v>1</v>
      </c>
      <c r="K2601" s="41">
        <v>1</v>
      </c>
      <c r="L2601" s="41"/>
      <c r="M2601" s="37">
        <v>79512</v>
      </c>
      <c r="N2601" s="125" t="s">
        <v>228</v>
      </c>
    </row>
    <row r="2602" spans="1:14" x14ac:dyDescent="0.4">
      <c r="A2602" s="40" t="str">
        <f t="shared" si="40"/>
        <v>79512 SCURRY</v>
      </c>
      <c r="B2602" s="38">
        <v>0.59</v>
      </c>
      <c r="C2602" s="38">
        <v>0.59</v>
      </c>
      <c r="D2602" s="39">
        <v>0.68799999999999994</v>
      </c>
      <c r="E2602" s="39">
        <v>0.66400000000000003</v>
      </c>
      <c r="F2602" s="39">
        <v>1</v>
      </c>
      <c r="G2602" s="126">
        <v>0.65800000000000003</v>
      </c>
      <c r="H2602" s="38">
        <v>1</v>
      </c>
      <c r="I2602" s="38">
        <v>0.91</v>
      </c>
      <c r="J2602" s="41">
        <v>1</v>
      </c>
      <c r="K2602" s="41">
        <v>1</v>
      </c>
      <c r="L2602" s="41"/>
      <c r="M2602" s="37">
        <v>79512</v>
      </c>
      <c r="N2602" s="125" t="s">
        <v>352</v>
      </c>
    </row>
    <row r="2603" spans="1:14" x14ac:dyDescent="0.4">
      <c r="A2603" s="40" t="str">
        <f t="shared" si="40"/>
        <v>79517 BORDEN</v>
      </c>
      <c r="B2603" s="38">
        <v>0.53</v>
      </c>
      <c r="C2603" s="38">
        <v>0.53</v>
      </c>
      <c r="D2603" s="39">
        <v>0.68799999999999994</v>
      </c>
      <c r="E2603" s="39">
        <v>0.66400000000000003</v>
      </c>
      <c r="F2603" s="39">
        <v>1</v>
      </c>
      <c r="G2603" s="126">
        <v>0.72199999999999998</v>
      </c>
      <c r="H2603" s="38">
        <v>0.94499999999999995</v>
      </c>
      <c r="I2603" s="38">
        <v>0.86</v>
      </c>
      <c r="J2603" s="41">
        <v>1</v>
      </c>
      <c r="K2603" s="41">
        <v>1</v>
      </c>
      <c r="L2603" s="41"/>
      <c r="M2603" s="37">
        <v>79517</v>
      </c>
      <c r="N2603" s="125" t="s">
        <v>341</v>
      </c>
    </row>
    <row r="2604" spans="1:14" x14ac:dyDescent="0.4">
      <c r="A2604" s="40" t="str">
        <f t="shared" si="40"/>
        <v>79517 SCURRY</v>
      </c>
      <c r="B2604" s="38">
        <v>0.59</v>
      </c>
      <c r="C2604" s="38">
        <v>0.59</v>
      </c>
      <c r="D2604" s="39">
        <v>0.68799999999999994</v>
      </c>
      <c r="E2604" s="39">
        <v>0.66400000000000003</v>
      </c>
      <c r="F2604" s="39">
        <v>1</v>
      </c>
      <c r="G2604" s="126">
        <v>0.65800000000000003</v>
      </c>
      <c r="H2604" s="38">
        <v>1</v>
      </c>
      <c r="I2604" s="38">
        <v>0.91</v>
      </c>
      <c r="J2604" s="41">
        <v>1</v>
      </c>
      <c r="K2604" s="41">
        <v>1</v>
      </c>
      <c r="L2604" s="41"/>
      <c r="M2604" s="37">
        <v>79517</v>
      </c>
      <c r="N2604" s="125" t="s">
        <v>352</v>
      </c>
    </row>
    <row r="2605" spans="1:14" x14ac:dyDescent="0.4">
      <c r="A2605" s="40" t="str">
        <f t="shared" si="40"/>
        <v>79518 KENT</v>
      </c>
      <c r="B2605" s="38">
        <v>0.57499999999999996</v>
      </c>
      <c r="C2605" s="38">
        <v>0.57499999999999996</v>
      </c>
      <c r="D2605" s="39">
        <v>0.68799999999999994</v>
      </c>
      <c r="E2605" s="39">
        <v>0.66400000000000003</v>
      </c>
      <c r="F2605" s="39">
        <v>1</v>
      </c>
      <c r="G2605" s="126">
        <v>0.66600000000000004</v>
      </c>
      <c r="H2605" s="38">
        <v>1.01</v>
      </c>
      <c r="I2605" s="38">
        <v>0.92</v>
      </c>
      <c r="J2605" s="41">
        <v>1</v>
      </c>
      <c r="K2605" s="41">
        <v>1</v>
      </c>
      <c r="L2605" s="41"/>
      <c r="M2605" s="37">
        <v>79518</v>
      </c>
      <c r="N2605" s="125" t="s">
        <v>347</v>
      </c>
    </row>
    <row r="2606" spans="1:14" x14ac:dyDescent="0.4">
      <c r="A2606" s="40" t="str">
        <f t="shared" si="40"/>
        <v>79519 COLEMAN</v>
      </c>
      <c r="B2606" s="38">
        <v>0.53</v>
      </c>
      <c r="C2606" s="38">
        <v>0.53</v>
      </c>
      <c r="D2606" s="39">
        <v>0.68799999999999994</v>
      </c>
      <c r="E2606" s="39">
        <v>0.66400000000000003</v>
      </c>
      <c r="F2606" s="39">
        <v>1</v>
      </c>
      <c r="G2606" s="126">
        <v>0.72199999999999998</v>
      </c>
      <c r="H2606" s="38">
        <v>0.94499999999999995</v>
      </c>
      <c r="I2606" s="38">
        <v>0.86</v>
      </c>
      <c r="J2606" s="41">
        <v>1</v>
      </c>
      <c r="K2606" s="41">
        <v>1</v>
      </c>
      <c r="L2606" s="41"/>
      <c r="M2606" s="37">
        <v>79519</v>
      </c>
      <c r="N2606" s="125" t="s">
        <v>197</v>
      </c>
    </row>
    <row r="2607" spans="1:14" x14ac:dyDescent="0.4">
      <c r="A2607" s="40" t="str">
        <f t="shared" si="40"/>
        <v>79519 RUNNELS</v>
      </c>
      <c r="B2607" s="38">
        <v>0.61499999999999999</v>
      </c>
      <c r="C2607" s="38">
        <v>0.61499999999999999</v>
      </c>
      <c r="D2607" s="39">
        <v>0.68799999999999994</v>
      </c>
      <c r="E2607" s="39">
        <v>0.66400000000000003</v>
      </c>
      <c r="F2607" s="39">
        <v>1</v>
      </c>
      <c r="G2607" s="126">
        <v>0.65800000000000003</v>
      </c>
      <c r="H2607" s="38">
        <v>0.97499999999999998</v>
      </c>
      <c r="I2607" s="38">
        <v>0.88500000000000001</v>
      </c>
      <c r="J2607" s="41">
        <v>1</v>
      </c>
      <c r="K2607" s="41">
        <v>1</v>
      </c>
      <c r="L2607" s="41"/>
      <c r="M2607" s="37">
        <v>79519</v>
      </c>
      <c r="N2607" s="125" t="s">
        <v>210</v>
      </c>
    </row>
    <row r="2608" spans="1:14" x14ac:dyDescent="0.4">
      <c r="A2608" s="40" t="str">
        <f t="shared" si="40"/>
        <v>79519 TAYLOR</v>
      </c>
      <c r="B2608" s="38">
        <v>0.625</v>
      </c>
      <c r="C2608" s="38">
        <v>0.625</v>
      </c>
      <c r="D2608" s="39">
        <v>0.68799999999999994</v>
      </c>
      <c r="E2608" s="39">
        <v>0.66400000000000003</v>
      </c>
      <c r="F2608" s="39">
        <v>1</v>
      </c>
      <c r="G2608" s="126">
        <v>0.70099999999999996</v>
      </c>
      <c r="H2608" s="38">
        <v>1</v>
      </c>
      <c r="I2608" s="38">
        <v>0.91</v>
      </c>
      <c r="J2608" s="41">
        <v>1</v>
      </c>
      <c r="K2608" s="41">
        <v>1</v>
      </c>
      <c r="L2608" s="41"/>
      <c r="M2608" s="37">
        <v>79519</v>
      </c>
      <c r="N2608" s="125" t="s">
        <v>346</v>
      </c>
    </row>
    <row r="2609" spans="1:14" x14ac:dyDescent="0.4">
      <c r="A2609" s="40" t="str">
        <f t="shared" si="40"/>
        <v>79520 FISHER</v>
      </c>
      <c r="B2609" s="38">
        <v>0.56000000000000005</v>
      </c>
      <c r="C2609" s="38">
        <v>0.56000000000000005</v>
      </c>
      <c r="D2609" s="39">
        <v>0.68799999999999994</v>
      </c>
      <c r="E2609" s="39">
        <v>0.66400000000000003</v>
      </c>
      <c r="F2609" s="39">
        <v>1</v>
      </c>
      <c r="G2609" s="126">
        <v>0.65800000000000003</v>
      </c>
      <c r="H2609" s="38">
        <v>1.0249999999999999</v>
      </c>
      <c r="I2609" s="38">
        <v>0.93</v>
      </c>
      <c r="J2609" s="41">
        <v>1</v>
      </c>
      <c r="K2609" s="41">
        <v>1</v>
      </c>
      <c r="L2609" s="41"/>
      <c r="M2609" s="37">
        <v>79520</v>
      </c>
      <c r="N2609" s="125" t="s">
        <v>353</v>
      </c>
    </row>
    <row r="2610" spans="1:14" x14ac:dyDescent="0.4">
      <c r="A2610" s="40" t="str">
        <f t="shared" si="40"/>
        <v>79520 JONES</v>
      </c>
      <c r="B2610" s="38">
        <v>0.59499999999999997</v>
      </c>
      <c r="C2610" s="38">
        <v>0.59499999999999997</v>
      </c>
      <c r="D2610" s="39">
        <v>0.68799999999999994</v>
      </c>
      <c r="E2610" s="39">
        <v>0.66400000000000003</v>
      </c>
      <c r="F2610" s="39">
        <v>1</v>
      </c>
      <c r="G2610" s="126">
        <v>0.65800000000000003</v>
      </c>
      <c r="H2610" s="38">
        <v>1.01</v>
      </c>
      <c r="I2610" s="38">
        <v>0.92</v>
      </c>
      <c r="J2610" s="41">
        <v>1</v>
      </c>
      <c r="K2610" s="41">
        <v>1</v>
      </c>
      <c r="L2610" s="41"/>
      <c r="M2610" s="37">
        <v>79520</v>
      </c>
      <c r="N2610" s="125" t="s">
        <v>348</v>
      </c>
    </row>
    <row r="2611" spans="1:14" x14ac:dyDescent="0.4">
      <c r="A2611" s="40" t="str">
        <f t="shared" si="40"/>
        <v>79520 STONEWALL</v>
      </c>
      <c r="B2611" s="38">
        <v>0.57999999999999996</v>
      </c>
      <c r="C2611" s="38">
        <v>0.57999999999999996</v>
      </c>
      <c r="D2611" s="39">
        <v>0.68799999999999994</v>
      </c>
      <c r="E2611" s="39">
        <v>0.66900000000000004</v>
      </c>
      <c r="F2611" s="39">
        <v>1</v>
      </c>
      <c r="G2611" s="126">
        <v>0.65800000000000003</v>
      </c>
      <c r="H2611" s="38">
        <v>1.0049999999999999</v>
      </c>
      <c r="I2611" s="38">
        <v>0.91500000000000004</v>
      </c>
      <c r="J2611" s="41">
        <v>1</v>
      </c>
      <c r="K2611" s="41">
        <v>1</v>
      </c>
      <c r="L2611" s="41"/>
      <c r="M2611" s="37">
        <v>79520</v>
      </c>
      <c r="N2611" s="125" t="s">
        <v>349</v>
      </c>
    </row>
    <row r="2612" spans="1:14" x14ac:dyDescent="0.4">
      <c r="A2612" s="40" t="str">
        <f t="shared" si="40"/>
        <v>79521 HASKELL</v>
      </c>
      <c r="B2612" s="38">
        <v>0.56999999999999995</v>
      </c>
      <c r="C2612" s="38">
        <v>0.56999999999999995</v>
      </c>
      <c r="D2612" s="39">
        <v>0.68799999999999994</v>
      </c>
      <c r="E2612" s="39">
        <v>0.66400000000000003</v>
      </c>
      <c r="F2612" s="39">
        <v>1</v>
      </c>
      <c r="G2612" s="126">
        <v>0.65800000000000003</v>
      </c>
      <c r="H2612" s="38">
        <v>1.0149999999999999</v>
      </c>
      <c r="I2612" s="38">
        <v>0.92500000000000004</v>
      </c>
      <c r="J2612" s="41">
        <v>1</v>
      </c>
      <c r="K2612" s="41">
        <v>1</v>
      </c>
      <c r="L2612" s="41"/>
      <c r="M2612" s="37">
        <v>79521</v>
      </c>
      <c r="N2612" s="125" t="s">
        <v>182</v>
      </c>
    </row>
    <row r="2613" spans="1:14" x14ac:dyDescent="0.4">
      <c r="A2613" s="40" t="str">
        <f t="shared" si="40"/>
        <v>79521 THROCKMORTON</v>
      </c>
      <c r="B2613" s="38">
        <v>0.67500000000000004</v>
      </c>
      <c r="C2613" s="38">
        <v>0.67500000000000004</v>
      </c>
      <c r="D2613" s="39">
        <v>0.68799999999999994</v>
      </c>
      <c r="E2613" s="39">
        <v>0.66400000000000003</v>
      </c>
      <c r="F2613" s="39">
        <v>1</v>
      </c>
      <c r="G2613" s="126">
        <v>0.65800000000000003</v>
      </c>
      <c r="H2613" s="38">
        <v>0.98</v>
      </c>
      <c r="I2613" s="38">
        <v>0.98</v>
      </c>
      <c r="J2613" s="41">
        <v>1</v>
      </c>
      <c r="K2613" s="41">
        <v>1</v>
      </c>
      <c r="L2613" s="41"/>
      <c r="M2613" s="37">
        <v>79521</v>
      </c>
      <c r="N2613" s="125" t="s">
        <v>184</v>
      </c>
    </row>
    <row r="2614" spans="1:14" x14ac:dyDescent="0.4">
      <c r="A2614" s="40" t="str">
        <f t="shared" si="40"/>
        <v>79525 JONES</v>
      </c>
      <c r="B2614" s="38">
        <v>0.59499999999999997</v>
      </c>
      <c r="C2614" s="38">
        <v>0.59499999999999997</v>
      </c>
      <c r="D2614" s="39">
        <v>0.68799999999999994</v>
      </c>
      <c r="E2614" s="39">
        <v>0.66400000000000003</v>
      </c>
      <c r="F2614" s="39">
        <v>1</v>
      </c>
      <c r="G2614" s="126">
        <v>0.65800000000000003</v>
      </c>
      <c r="H2614" s="38">
        <v>1.01</v>
      </c>
      <c r="I2614" s="38">
        <v>0.92</v>
      </c>
      <c r="J2614" s="41">
        <v>1</v>
      </c>
      <c r="K2614" s="41">
        <v>1</v>
      </c>
      <c r="L2614" s="41"/>
      <c r="M2614" s="37">
        <v>79525</v>
      </c>
      <c r="N2614" s="125" t="s">
        <v>348</v>
      </c>
    </row>
    <row r="2615" spans="1:14" x14ac:dyDescent="0.4">
      <c r="A2615" s="40" t="str">
        <f t="shared" si="40"/>
        <v>79526 FISHER</v>
      </c>
      <c r="B2615" s="38">
        <v>0.56000000000000005</v>
      </c>
      <c r="C2615" s="38">
        <v>0.56000000000000005</v>
      </c>
      <c r="D2615" s="39">
        <v>0.68799999999999994</v>
      </c>
      <c r="E2615" s="39">
        <v>0.66400000000000003</v>
      </c>
      <c r="F2615" s="39">
        <v>1</v>
      </c>
      <c r="G2615" s="126">
        <v>0.65800000000000003</v>
      </c>
      <c r="H2615" s="38">
        <v>1.0249999999999999</v>
      </c>
      <c r="I2615" s="38">
        <v>0.93</v>
      </c>
      <c r="J2615" s="41">
        <v>1</v>
      </c>
      <c r="K2615" s="41">
        <v>1</v>
      </c>
      <c r="L2615" s="41"/>
      <c r="M2615" s="37">
        <v>79526</v>
      </c>
      <c r="N2615" s="125" t="s">
        <v>353</v>
      </c>
    </row>
    <row r="2616" spans="1:14" x14ac:dyDescent="0.4">
      <c r="A2616" s="40" t="str">
        <f t="shared" si="40"/>
        <v>79526 MITCHELL</v>
      </c>
      <c r="B2616" s="38">
        <v>0.61499999999999999</v>
      </c>
      <c r="C2616" s="38">
        <v>0.61499999999999999</v>
      </c>
      <c r="D2616" s="39">
        <v>0.68799999999999994</v>
      </c>
      <c r="E2616" s="39">
        <v>0.66400000000000003</v>
      </c>
      <c r="F2616" s="39">
        <v>1</v>
      </c>
      <c r="G2616" s="126">
        <v>0.65800000000000003</v>
      </c>
      <c r="H2616" s="38">
        <v>1.02</v>
      </c>
      <c r="I2616" s="38">
        <v>0.92500000000000004</v>
      </c>
      <c r="J2616" s="41">
        <v>1</v>
      </c>
      <c r="K2616" s="41">
        <v>1</v>
      </c>
      <c r="L2616" s="41"/>
      <c r="M2616" s="37">
        <v>79526</v>
      </c>
      <c r="N2616" s="125" t="s">
        <v>228</v>
      </c>
    </row>
    <row r="2617" spans="1:14" x14ac:dyDescent="0.4">
      <c r="A2617" s="40" t="str">
        <f t="shared" si="40"/>
        <v>79526 SCURRY</v>
      </c>
      <c r="B2617" s="38">
        <v>0.59</v>
      </c>
      <c r="C2617" s="38">
        <v>0.59</v>
      </c>
      <c r="D2617" s="39">
        <v>0.68799999999999994</v>
      </c>
      <c r="E2617" s="39">
        <v>0.66400000000000003</v>
      </c>
      <c r="F2617" s="39">
        <v>1</v>
      </c>
      <c r="G2617" s="126">
        <v>0.65800000000000003</v>
      </c>
      <c r="H2617" s="38">
        <v>1</v>
      </c>
      <c r="I2617" s="38">
        <v>0.91</v>
      </c>
      <c r="J2617" s="41">
        <v>1</v>
      </c>
      <c r="K2617" s="41">
        <v>1</v>
      </c>
      <c r="L2617" s="41"/>
      <c r="M2617" s="37">
        <v>79526</v>
      </c>
      <c r="N2617" s="125" t="s">
        <v>352</v>
      </c>
    </row>
    <row r="2618" spans="1:14" x14ac:dyDescent="0.4">
      <c r="A2618" s="40" t="str">
        <f t="shared" si="40"/>
        <v>79527 BORDEN</v>
      </c>
      <c r="B2618" s="38">
        <v>0.53</v>
      </c>
      <c r="C2618" s="38">
        <v>0.53</v>
      </c>
      <c r="D2618" s="39">
        <v>0.68799999999999994</v>
      </c>
      <c r="E2618" s="39">
        <v>0.66400000000000003</v>
      </c>
      <c r="F2618" s="39">
        <v>1</v>
      </c>
      <c r="G2618" s="126">
        <v>0.72199999999999998</v>
      </c>
      <c r="H2618" s="38">
        <v>0.94499999999999995</v>
      </c>
      <c r="I2618" s="38">
        <v>0.86</v>
      </c>
      <c r="J2618" s="41">
        <v>1</v>
      </c>
      <c r="K2618" s="41">
        <v>1</v>
      </c>
      <c r="L2618" s="41"/>
      <c r="M2618" s="37">
        <v>79527</v>
      </c>
      <c r="N2618" s="125" t="s">
        <v>341</v>
      </c>
    </row>
    <row r="2619" spans="1:14" x14ac:dyDescent="0.4">
      <c r="A2619" s="40" t="str">
        <f t="shared" si="40"/>
        <v>79527 SCURRY</v>
      </c>
      <c r="B2619" s="38">
        <v>0.59</v>
      </c>
      <c r="C2619" s="38">
        <v>0.59</v>
      </c>
      <c r="D2619" s="39">
        <v>0.68799999999999994</v>
      </c>
      <c r="E2619" s="39">
        <v>0.66400000000000003</v>
      </c>
      <c r="F2619" s="39">
        <v>1</v>
      </c>
      <c r="G2619" s="126">
        <v>0.65800000000000003</v>
      </c>
      <c r="H2619" s="38">
        <v>1</v>
      </c>
      <c r="I2619" s="38">
        <v>0.91</v>
      </c>
      <c r="J2619" s="41">
        <v>1</v>
      </c>
      <c r="K2619" s="41">
        <v>1</v>
      </c>
      <c r="L2619" s="41"/>
      <c r="M2619" s="37">
        <v>79527</v>
      </c>
      <c r="N2619" s="125" t="s">
        <v>352</v>
      </c>
    </row>
    <row r="2620" spans="1:14" x14ac:dyDescent="0.4">
      <c r="A2620" s="40" t="str">
        <f t="shared" si="40"/>
        <v>79528 KENT</v>
      </c>
      <c r="B2620" s="38">
        <v>0.57499999999999996</v>
      </c>
      <c r="C2620" s="38">
        <v>0.57499999999999996</v>
      </c>
      <c r="D2620" s="39">
        <v>0.68799999999999994</v>
      </c>
      <c r="E2620" s="39">
        <v>0.66400000000000003</v>
      </c>
      <c r="F2620" s="39">
        <v>1</v>
      </c>
      <c r="G2620" s="126">
        <v>0.66600000000000004</v>
      </c>
      <c r="H2620" s="38">
        <v>1.01</v>
      </c>
      <c r="I2620" s="38">
        <v>0.92</v>
      </c>
      <c r="J2620" s="41">
        <v>1</v>
      </c>
      <c r="K2620" s="41">
        <v>1</v>
      </c>
      <c r="L2620" s="41"/>
      <c r="M2620" s="37">
        <v>79528</v>
      </c>
      <c r="N2620" s="125" t="s">
        <v>347</v>
      </c>
    </row>
    <row r="2621" spans="1:14" x14ac:dyDescent="0.4">
      <c r="A2621" s="40" t="str">
        <f t="shared" si="40"/>
        <v>79528 STONEWALL</v>
      </c>
      <c r="B2621" s="38">
        <v>0.57999999999999996</v>
      </c>
      <c r="C2621" s="38">
        <v>0.57999999999999996</v>
      </c>
      <c r="D2621" s="39">
        <v>0.68799999999999994</v>
      </c>
      <c r="E2621" s="39">
        <v>0.66900000000000004</v>
      </c>
      <c r="F2621" s="39">
        <v>1</v>
      </c>
      <c r="G2621" s="126">
        <v>0.65800000000000003</v>
      </c>
      <c r="H2621" s="38">
        <v>1.0049999999999999</v>
      </c>
      <c r="I2621" s="38">
        <v>0.91500000000000004</v>
      </c>
      <c r="J2621" s="41">
        <v>1</v>
      </c>
      <c r="K2621" s="41">
        <v>1</v>
      </c>
      <c r="L2621" s="41"/>
      <c r="M2621" s="37">
        <v>79528</v>
      </c>
      <c r="N2621" s="125" t="s">
        <v>349</v>
      </c>
    </row>
    <row r="2622" spans="1:14" x14ac:dyDescent="0.4">
      <c r="A2622" s="40" t="str">
        <f t="shared" si="40"/>
        <v>79529 HASKELL</v>
      </c>
      <c r="B2622" s="38">
        <v>0.56999999999999995</v>
      </c>
      <c r="C2622" s="38">
        <v>0.56999999999999995</v>
      </c>
      <c r="D2622" s="39">
        <v>0.68799999999999994</v>
      </c>
      <c r="E2622" s="39">
        <v>0.66400000000000003</v>
      </c>
      <c r="F2622" s="39">
        <v>1</v>
      </c>
      <c r="G2622" s="126">
        <v>0.65800000000000003</v>
      </c>
      <c r="H2622" s="38">
        <v>1.0149999999999999</v>
      </c>
      <c r="I2622" s="38">
        <v>0.92500000000000004</v>
      </c>
      <c r="J2622" s="41">
        <v>1</v>
      </c>
      <c r="K2622" s="41">
        <v>1</v>
      </c>
      <c r="L2622" s="41"/>
      <c r="M2622" s="37">
        <v>79529</v>
      </c>
      <c r="N2622" s="125" t="s">
        <v>182</v>
      </c>
    </row>
    <row r="2623" spans="1:14" x14ac:dyDescent="0.4">
      <c r="A2623" s="40" t="str">
        <f t="shared" si="40"/>
        <v>79529 KING</v>
      </c>
      <c r="B2623" s="38">
        <v>0.61499999999999999</v>
      </c>
      <c r="C2623" s="38">
        <v>0.61499999999999999</v>
      </c>
      <c r="D2623" s="39">
        <v>0.68799999999999994</v>
      </c>
      <c r="E2623" s="39">
        <v>0.69099999999999995</v>
      </c>
      <c r="F2623" s="39">
        <v>1</v>
      </c>
      <c r="G2623" s="126">
        <v>0.70699999999999996</v>
      </c>
      <c r="H2623" s="38">
        <v>0.98499999999999999</v>
      </c>
      <c r="I2623" s="38">
        <v>0.89500000000000002</v>
      </c>
      <c r="J2623" s="41">
        <v>1</v>
      </c>
      <c r="K2623" s="41">
        <v>1</v>
      </c>
      <c r="L2623" s="41"/>
      <c r="M2623" s="37">
        <v>79529</v>
      </c>
      <c r="N2623" s="125" t="s">
        <v>334</v>
      </c>
    </row>
    <row r="2624" spans="1:14" x14ac:dyDescent="0.4">
      <c r="A2624" s="40" t="str">
        <f t="shared" si="40"/>
        <v>79529 KNOX</v>
      </c>
      <c r="B2624" s="38">
        <v>0.59499999999999997</v>
      </c>
      <c r="C2624" s="38">
        <v>0.59499999999999997</v>
      </c>
      <c r="D2624" s="39">
        <v>0.68799999999999994</v>
      </c>
      <c r="E2624" s="39">
        <v>0.66400000000000003</v>
      </c>
      <c r="F2624" s="39">
        <v>1</v>
      </c>
      <c r="G2624" s="126">
        <v>0.65800000000000003</v>
      </c>
      <c r="H2624" s="38">
        <v>0.995</v>
      </c>
      <c r="I2624" s="38">
        <v>0.90500000000000003</v>
      </c>
      <c r="J2624" s="41">
        <v>1</v>
      </c>
      <c r="K2624" s="41">
        <v>1</v>
      </c>
      <c r="L2624" s="41"/>
      <c r="M2624" s="37">
        <v>79529</v>
      </c>
      <c r="N2624" s="125" t="s">
        <v>183</v>
      </c>
    </row>
    <row r="2625" spans="1:14" x14ac:dyDescent="0.4">
      <c r="A2625" s="40" t="str">
        <f t="shared" si="40"/>
        <v>79530 RUNNELS</v>
      </c>
      <c r="B2625" s="38">
        <v>0.61499999999999999</v>
      </c>
      <c r="C2625" s="38">
        <v>0.61499999999999999</v>
      </c>
      <c r="D2625" s="39">
        <v>0.68799999999999994</v>
      </c>
      <c r="E2625" s="39">
        <v>0.66400000000000003</v>
      </c>
      <c r="F2625" s="39">
        <v>1</v>
      </c>
      <c r="G2625" s="126">
        <v>0.65800000000000003</v>
      </c>
      <c r="H2625" s="38">
        <v>0.97499999999999998</v>
      </c>
      <c r="I2625" s="38">
        <v>0.88500000000000001</v>
      </c>
      <c r="J2625" s="41">
        <v>1</v>
      </c>
      <c r="K2625" s="41">
        <v>1</v>
      </c>
      <c r="L2625" s="41"/>
      <c r="M2625" s="37">
        <v>79530</v>
      </c>
      <c r="N2625" s="125" t="s">
        <v>210</v>
      </c>
    </row>
    <row r="2626" spans="1:14" x14ac:dyDescent="0.4">
      <c r="A2626" s="40" t="str">
        <f t="shared" si="40"/>
        <v>79530 TAYLOR</v>
      </c>
      <c r="B2626" s="38">
        <v>0.625</v>
      </c>
      <c r="C2626" s="38">
        <v>0.625</v>
      </c>
      <c r="D2626" s="39">
        <v>0.68799999999999994</v>
      </c>
      <c r="E2626" s="39">
        <v>0.66400000000000003</v>
      </c>
      <c r="F2626" s="39">
        <v>1</v>
      </c>
      <c r="G2626" s="126">
        <v>0.70099999999999996</v>
      </c>
      <c r="H2626" s="38">
        <v>1</v>
      </c>
      <c r="I2626" s="38">
        <v>0.91</v>
      </c>
      <c r="J2626" s="41">
        <v>1</v>
      </c>
      <c r="K2626" s="41">
        <v>1</v>
      </c>
      <c r="L2626" s="41"/>
      <c r="M2626" s="37">
        <v>79530</v>
      </c>
      <c r="N2626" s="125" t="s">
        <v>346</v>
      </c>
    </row>
    <row r="2627" spans="1:14" x14ac:dyDescent="0.4">
      <c r="A2627" s="40" t="str">
        <f t="shared" si="40"/>
        <v>79532 MITCHELL</v>
      </c>
      <c r="B2627" s="38">
        <v>0.61499999999999999</v>
      </c>
      <c r="C2627" s="38">
        <v>0.61499999999999999</v>
      </c>
      <c r="D2627" s="39">
        <v>0.68799999999999994</v>
      </c>
      <c r="E2627" s="39">
        <v>0.66400000000000003</v>
      </c>
      <c r="F2627" s="39">
        <v>1</v>
      </c>
      <c r="G2627" s="126">
        <v>0.65800000000000003</v>
      </c>
      <c r="H2627" s="38">
        <v>1.02</v>
      </c>
      <c r="I2627" s="38">
        <v>0.92500000000000004</v>
      </c>
      <c r="J2627" s="41">
        <v>1</v>
      </c>
      <c r="K2627" s="41">
        <v>1</v>
      </c>
      <c r="L2627" s="41"/>
      <c r="M2627" s="37">
        <v>79532</v>
      </c>
      <c r="N2627" s="125" t="s">
        <v>228</v>
      </c>
    </row>
    <row r="2628" spans="1:14" x14ac:dyDescent="0.4">
      <c r="A2628" s="40" t="str">
        <f t="shared" si="40"/>
        <v>79532 NOLAN</v>
      </c>
      <c r="B2628" s="38">
        <v>0.61</v>
      </c>
      <c r="C2628" s="38">
        <v>0.61</v>
      </c>
      <c r="D2628" s="39">
        <v>0.68799999999999994</v>
      </c>
      <c r="E2628" s="39">
        <v>0.66400000000000003</v>
      </c>
      <c r="F2628" s="39">
        <v>1</v>
      </c>
      <c r="G2628" s="126">
        <v>0.65800000000000003</v>
      </c>
      <c r="H2628" s="38">
        <v>1.0149999999999999</v>
      </c>
      <c r="I2628" s="38">
        <v>0.92500000000000004</v>
      </c>
      <c r="J2628" s="41">
        <v>1</v>
      </c>
      <c r="K2628" s="41">
        <v>1</v>
      </c>
      <c r="L2628" s="41"/>
      <c r="M2628" s="37">
        <v>79532</v>
      </c>
      <c r="N2628" s="125" t="s">
        <v>350</v>
      </c>
    </row>
    <row r="2629" spans="1:14" x14ac:dyDescent="0.4">
      <c r="A2629" s="40" t="str">
        <f t="shared" si="40"/>
        <v>79532 SCURRY</v>
      </c>
      <c r="B2629" s="38">
        <v>0.59</v>
      </c>
      <c r="C2629" s="38">
        <v>0.59</v>
      </c>
      <c r="D2629" s="39">
        <v>0.68799999999999994</v>
      </c>
      <c r="E2629" s="39">
        <v>0.66400000000000003</v>
      </c>
      <c r="F2629" s="39">
        <v>1</v>
      </c>
      <c r="G2629" s="126">
        <v>0.65800000000000003</v>
      </c>
      <c r="H2629" s="38">
        <v>1</v>
      </c>
      <c r="I2629" s="38">
        <v>0.91</v>
      </c>
      <c r="J2629" s="41">
        <v>1</v>
      </c>
      <c r="K2629" s="41">
        <v>1</v>
      </c>
      <c r="L2629" s="41"/>
      <c r="M2629" s="37">
        <v>79532</v>
      </c>
      <c r="N2629" s="125" t="s">
        <v>352</v>
      </c>
    </row>
    <row r="2630" spans="1:14" x14ac:dyDescent="0.4">
      <c r="A2630" s="40" t="str">
        <f t="shared" si="40"/>
        <v>79533 HASKELL</v>
      </c>
      <c r="B2630" s="38">
        <v>0.56999999999999995</v>
      </c>
      <c r="C2630" s="38">
        <v>0.56999999999999995</v>
      </c>
      <c r="D2630" s="39">
        <v>0.68799999999999994</v>
      </c>
      <c r="E2630" s="39">
        <v>0.66400000000000003</v>
      </c>
      <c r="F2630" s="39">
        <v>1</v>
      </c>
      <c r="G2630" s="126">
        <v>0.65800000000000003</v>
      </c>
      <c r="H2630" s="38">
        <v>1.0149999999999999</v>
      </c>
      <c r="I2630" s="38">
        <v>0.92500000000000004</v>
      </c>
      <c r="J2630" s="41">
        <v>1</v>
      </c>
      <c r="K2630" s="41">
        <v>1</v>
      </c>
      <c r="L2630" s="41"/>
      <c r="M2630" s="37">
        <v>79533</v>
      </c>
      <c r="N2630" s="125" t="s">
        <v>182</v>
      </c>
    </row>
    <row r="2631" spans="1:14" x14ac:dyDescent="0.4">
      <c r="A2631" s="40" t="str">
        <f t="shared" si="40"/>
        <v>79533 JONES</v>
      </c>
      <c r="B2631" s="38">
        <v>0.59499999999999997</v>
      </c>
      <c r="C2631" s="38">
        <v>0.59499999999999997</v>
      </c>
      <c r="D2631" s="39">
        <v>0.68799999999999994</v>
      </c>
      <c r="E2631" s="39">
        <v>0.66400000000000003</v>
      </c>
      <c r="F2631" s="39">
        <v>1</v>
      </c>
      <c r="G2631" s="126">
        <v>0.65800000000000003</v>
      </c>
      <c r="H2631" s="38">
        <v>1.01</v>
      </c>
      <c r="I2631" s="38">
        <v>0.92</v>
      </c>
      <c r="J2631" s="41">
        <v>1</v>
      </c>
      <c r="K2631" s="41">
        <v>1</v>
      </c>
      <c r="L2631" s="41"/>
      <c r="M2631" s="37">
        <v>79533</v>
      </c>
      <c r="N2631" s="125" t="s">
        <v>348</v>
      </c>
    </row>
    <row r="2632" spans="1:14" x14ac:dyDescent="0.4">
      <c r="A2632" s="40" t="str">
        <f t="shared" ref="A2632:A2695" si="41">M2632&amp;" "&amp;N2632</f>
        <v>79533 SHACKELFORD</v>
      </c>
      <c r="B2632" s="38">
        <v>0.65</v>
      </c>
      <c r="C2632" s="38">
        <v>0.65</v>
      </c>
      <c r="D2632" s="39">
        <v>0.68799999999999994</v>
      </c>
      <c r="E2632" s="39">
        <v>0.66400000000000003</v>
      </c>
      <c r="F2632" s="39">
        <v>1</v>
      </c>
      <c r="G2632" s="126">
        <v>0.65800000000000003</v>
      </c>
      <c r="H2632" s="38">
        <v>1.0049999999999999</v>
      </c>
      <c r="I2632" s="38">
        <v>0.91500000000000004</v>
      </c>
      <c r="J2632" s="41">
        <v>1</v>
      </c>
      <c r="K2632" s="41">
        <v>1</v>
      </c>
      <c r="L2632" s="41"/>
      <c r="M2632" s="37">
        <v>79533</v>
      </c>
      <c r="N2632" s="125" t="s">
        <v>189</v>
      </c>
    </row>
    <row r="2633" spans="1:14" x14ac:dyDescent="0.4">
      <c r="A2633" s="40" t="str">
        <f t="shared" si="41"/>
        <v>79534 FISHER</v>
      </c>
      <c r="B2633" s="38">
        <v>0.56000000000000005</v>
      </c>
      <c r="C2633" s="38">
        <v>0.56000000000000005</v>
      </c>
      <c r="D2633" s="39">
        <v>0.68799999999999994</v>
      </c>
      <c r="E2633" s="39">
        <v>0.66400000000000003</v>
      </c>
      <c r="F2633" s="39">
        <v>1</v>
      </c>
      <c r="G2633" s="126">
        <v>0.65800000000000003</v>
      </c>
      <c r="H2633" s="38">
        <v>1.0249999999999999</v>
      </c>
      <c r="I2633" s="38">
        <v>0.93</v>
      </c>
      <c r="J2633" s="41">
        <v>1</v>
      </c>
      <c r="K2633" s="41">
        <v>1</v>
      </c>
      <c r="L2633" s="41"/>
      <c r="M2633" s="37">
        <v>79534</v>
      </c>
      <c r="N2633" s="125" t="s">
        <v>353</v>
      </c>
    </row>
    <row r="2634" spans="1:14" x14ac:dyDescent="0.4">
      <c r="A2634" s="40" t="str">
        <f t="shared" si="41"/>
        <v>79535 NOLAN</v>
      </c>
      <c r="B2634" s="38">
        <v>0.61</v>
      </c>
      <c r="C2634" s="38">
        <v>0.61</v>
      </c>
      <c r="D2634" s="39">
        <v>0.68799999999999994</v>
      </c>
      <c r="E2634" s="39">
        <v>0.66400000000000003</v>
      </c>
      <c r="F2634" s="39">
        <v>1</v>
      </c>
      <c r="G2634" s="126">
        <v>0.65800000000000003</v>
      </c>
      <c r="H2634" s="38">
        <v>1.0149999999999999</v>
      </c>
      <c r="I2634" s="38">
        <v>0.92500000000000004</v>
      </c>
      <c r="J2634" s="41">
        <v>1</v>
      </c>
      <c r="K2634" s="41">
        <v>1</v>
      </c>
      <c r="L2634" s="41"/>
      <c r="M2634" s="37">
        <v>79535</v>
      </c>
      <c r="N2634" s="125" t="s">
        <v>350</v>
      </c>
    </row>
    <row r="2635" spans="1:14" x14ac:dyDescent="0.4">
      <c r="A2635" s="40" t="str">
        <f t="shared" si="41"/>
        <v>79536 JONES</v>
      </c>
      <c r="B2635" s="38">
        <v>0.59499999999999997</v>
      </c>
      <c r="C2635" s="38">
        <v>0.59499999999999997</v>
      </c>
      <c r="D2635" s="39">
        <v>0.68799999999999994</v>
      </c>
      <c r="E2635" s="39">
        <v>0.66400000000000003</v>
      </c>
      <c r="F2635" s="39">
        <v>1</v>
      </c>
      <c r="G2635" s="126">
        <v>0.65800000000000003</v>
      </c>
      <c r="H2635" s="38">
        <v>1.01</v>
      </c>
      <c r="I2635" s="38">
        <v>0.92</v>
      </c>
      <c r="J2635" s="41">
        <v>1</v>
      </c>
      <c r="K2635" s="41">
        <v>1</v>
      </c>
      <c r="L2635" s="41"/>
      <c r="M2635" s="37">
        <v>79536</v>
      </c>
      <c r="N2635" s="125" t="s">
        <v>348</v>
      </c>
    </row>
    <row r="2636" spans="1:14" x14ac:dyDescent="0.4">
      <c r="A2636" s="40" t="str">
        <f t="shared" si="41"/>
        <v>79536 NOLAN</v>
      </c>
      <c r="B2636" s="38">
        <v>0.61</v>
      </c>
      <c r="C2636" s="38">
        <v>0.61</v>
      </c>
      <c r="D2636" s="39">
        <v>0.68799999999999994</v>
      </c>
      <c r="E2636" s="39">
        <v>0.66400000000000003</v>
      </c>
      <c r="F2636" s="39">
        <v>1</v>
      </c>
      <c r="G2636" s="126">
        <v>0.65800000000000003</v>
      </c>
      <c r="H2636" s="38">
        <v>1.0149999999999999</v>
      </c>
      <c r="I2636" s="38">
        <v>0.92500000000000004</v>
      </c>
      <c r="J2636" s="41">
        <v>1</v>
      </c>
      <c r="K2636" s="41">
        <v>1</v>
      </c>
      <c r="L2636" s="41"/>
      <c r="M2636" s="37">
        <v>79536</v>
      </c>
      <c r="N2636" s="125" t="s">
        <v>350</v>
      </c>
    </row>
    <row r="2637" spans="1:14" x14ac:dyDescent="0.4">
      <c r="A2637" s="40" t="str">
        <f t="shared" si="41"/>
        <v>79536 TAYLOR</v>
      </c>
      <c r="B2637" s="38">
        <v>0.625</v>
      </c>
      <c r="C2637" s="38">
        <v>0.625</v>
      </c>
      <c r="D2637" s="39">
        <v>0.68799999999999994</v>
      </c>
      <c r="E2637" s="39">
        <v>0.66400000000000003</v>
      </c>
      <c r="F2637" s="39">
        <v>1</v>
      </c>
      <c r="G2637" s="126">
        <v>0.70099999999999996</v>
      </c>
      <c r="H2637" s="38">
        <v>1</v>
      </c>
      <c r="I2637" s="38">
        <v>0.91</v>
      </c>
      <c r="J2637" s="41">
        <v>1</v>
      </c>
      <c r="K2637" s="41">
        <v>1</v>
      </c>
      <c r="L2637" s="41"/>
      <c r="M2637" s="37">
        <v>79536</v>
      </c>
      <c r="N2637" s="125" t="s">
        <v>346</v>
      </c>
    </row>
    <row r="2638" spans="1:14" x14ac:dyDescent="0.4">
      <c r="A2638" s="40" t="str">
        <f t="shared" si="41"/>
        <v>79537 NOLAN</v>
      </c>
      <c r="B2638" s="38">
        <v>0.61</v>
      </c>
      <c r="C2638" s="38">
        <v>0.61</v>
      </c>
      <c r="D2638" s="39">
        <v>0.68799999999999994</v>
      </c>
      <c r="E2638" s="39">
        <v>0.66400000000000003</v>
      </c>
      <c r="F2638" s="39">
        <v>1</v>
      </c>
      <c r="G2638" s="126">
        <v>0.65800000000000003</v>
      </c>
      <c r="H2638" s="38">
        <v>1.0149999999999999</v>
      </c>
      <c r="I2638" s="38">
        <v>0.92500000000000004</v>
      </c>
      <c r="J2638" s="41">
        <v>1</v>
      </c>
      <c r="K2638" s="41">
        <v>1</v>
      </c>
      <c r="L2638" s="41"/>
      <c r="M2638" s="37">
        <v>79537</v>
      </c>
      <c r="N2638" s="125" t="s">
        <v>350</v>
      </c>
    </row>
    <row r="2639" spans="1:14" x14ac:dyDescent="0.4">
      <c r="A2639" s="40" t="str">
        <f t="shared" si="41"/>
        <v>79538 COLEMAN</v>
      </c>
      <c r="B2639" s="38">
        <v>0.53</v>
      </c>
      <c r="C2639" s="38">
        <v>0.53</v>
      </c>
      <c r="D2639" s="39">
        <v>0.68799999999999994</v>
      </c>
      <c r="E2639" s="39">
        <v>0.66400000000000003</v>
      </c>
      <c r="F2639" s="39">
        <v>1</v>
      </c>
      <c r="G2639" s="126">
        <v>0.72199999999999998</v>
      </c>
      <c r="H2639" s="38">
        <v>0.94499999999999995</v>
      </c>
      <c r="I2639" s="38">
        <v>0.86</v>
      </c>
      <c r="J2639" s="41">
        <v>1</v>
      </c>
      <c r="K2639" s="41">
        <v>1</v>
      </c>
      <c r="L2639" s="41"/>
      <c r="M2639" s="37">
        <v>79538</v>
      </c>
      <c r="N2639" s="125" t="s">
        <v>197</v>
      </c>
    </row>
    <row r="2640" spans="1:14" x14ac:dyDescent="0.4">
      <c r="A2640" s="40" t="str">
        <f t="shared" si="41"/>
        <v>79538 RUNNELS</v>
      </c>
      <c r="B2640" s="38">
        <v>0.61499999999999999</v>
      </c>
      <c r="C2640" s="38">
        <v>0.61499999999999999</v>
      </c>
      <c r="D2640" s="39">
        <v>0.68799999999999994</v>
      </c>
      <c r="E2640" s="39">
        <v>0.66400000000000003</v>
      </c>
      <c r="F2640" s="39">
        <v>1</v>
      </c>
      <c r="G2640" s="126">
        <v>0.65800000000000003</v>
      </c>
      <c r="H2640" s="38">
        <v>0.97499999999999998</v>
      </c>
      <c r="I2640" s="38">
        <v>0.88500000000000001</v>
      </c>
      <c r="J2640" s="41">
        <v>1</v>
      </c>
      <c r="K2640" s="41">
        <v>1</v>
      </c>
      <c r="L2640" s="41"/>
      <c r="M2640" s="37">
        <v>79538</v>
      </c>
      <c r="N2640" s="125" t="s">
        <v>210</v>
      </c>
    </row>
    <row r="2641" spans="1:14" x14ac:dyDescent="0.4">
      <c r="A2641" s="40" t="str">
        <f t="shared" si="41"/>
        <v>79539 HASKELL</v>
      </c>
      <c r="B2641" s="38">
        <v>0.56999999999999995</v>
      </c>
      <c r="C2641" s="38">
        <v>0.56999999999999995</v>
      </c>
      <c r="D2641" s="39">
        <v>0.68799999999999994</v>
      </c>
      <c r="E2641" s="39">
        <v>0.66400000000000003</v>
      </c>
      <c r="F2641" s="39">
        <v>1</v>
      </c>
      <c r="G2641" s="126">
        <v>0.65800000000000003</v>
      </c>
      <c r="H2641" s="38">
        <v>1.0149999999999999</v>
      </c>
      <c r="I2641" s="38">
        <v>0.92500000000000004</v>
      </c>
      <c r="J2641" s="41">
        <v>1</v>
      </c>
      <c r="K2641" s="41">
        <v>1</v>
      </c>
      <c r="L2641" s="41"/>
      <c r="M2641" s="37">
        <v>79539</v>
      </c>
      <c r="N2641" s="125" t="s">
        <v>182</v>
      </c>
    </row>
    <row r="2642" spans="1:14" x14ac:dyDescent="0.4">
      <c r="A2642" s="40" t="str">
        <f t="shared" si="41"/>
        <v>79540 HASKELL</v>
      </c>
      <c r="B2642" s="38">
        <v>0.56999999999999995</v>
      </c>
      <c r="C2642" s="38">
        <v>0.56999999999999995</v>
      </c>
      <c r="D2642" s="39">
        <v>0.68799999999999994</v>
      </c>
      <c r="E2642" s="39">
        <v>0.66400000000000003</v>
      </c>
      <c r="F2642" s="39">
        <v>1</v>
      </c>
      <c r="G2642" s="126">
        <v>0.65800000000000003</v>
      </c>
      <c r="H2642" s="38">
        <v>1.0149999999999999</v>
      </c>
      <c r="I2642" s="38">
        <v>0.92500000000000004</v>
      </c>
      <c r="J2642" s="41">
        <v>1</v>
      </c>
      <c r="K2642" s="41">
        <v>1</v>
      </c>
      <c r="L2642" s="41"/>
      <c r="M2642" s="37">
        <v>79540</v>
      </c>
      <c r="N2642" s="125" t="s">
        <v>182</v>
      </c>
    </row>
    <row r="2643" spans="1:14" x14ac:dyDescent="0.4">
      <c r="A2643" s="40" t="str">
        <f t="shared" si="41"/>
        <v>79540 STONEWALL</v>
      </c>
      <c r="B2643" s="38">
        <v>0.57999999999999996</v>
      </c>
      <c r="C2643" s="38">
        <v>0.57999999999999996</v>
      </c>
      <c r="D2643" s="39">
        <v>0.68799999999999994</v>
      </c>
      <c r="E2643" s="39">
        <v>0.66900000000000004</v>
      </c>
      <c r="F2643" s="39">
        <v>1</v>
      </c>
      <c r="G2643" s="126">
        <v>0.65800000000000003</v>
      </c>
      <c r="H2643" s="38">
        <v>1.0049999999999999</v>
      </c>
      <c r="I2643" s="38">
        <v>0.91500000000000004</v>
      </c>
      <c r="J2643" s="41">
        <v>1</v>
      </c>
      <c r="K2643" s="41">
        <v>1</v>
      </c>
      <c r="L2643" s="41"/>
      <c r="M2643" s="37">
        <v>79540</v>
      </c>
      <c r="N2643" s="125" t="s">
        <v>349</v>
      </c>
    </row>
    <row r="2644" spans="1:14" x14ac:dyDescent="0.4">
      <c r="A2644" s="40" t="str">
        <f t="shared" si="41"/>
        <v>79541 CALLAHAN</v>
      </c>
      <c r="B2644" s="38">
        <v>0.53</v>
      </c>
      <c r="C2644" s="38">
        <v>0.53</v>
      </c>
      <c r="D2644" s="39">
        <v>0.68799999999999994</v>
      </c>
      <c r="E2644" s="39">
        <v>0.66400000000000003</v>
      </c>
      <c r="F2644" s="39">
        <v>1</v>
      </c>
      <c r="G2644" s="126">
        <v>0.72199999999999998</v>
      </c>
      <c r="H2644" s="38">
        <v>0.94499999999999995</v>
      </c>
      <c r="I2644" s="38">
        <v>0.86</v>
      </c>
      <c r="J2644" s="41">
        <v>1</v>
      </c>
      <c r="K2644" s="41">
        <v>1</v>
      </c>
      <c r="L2644" s="41"/>
      <c r="M2644" s="37">
        <v>79541</v>
      </c>
      <c r="N2644" s="125" t="s">
        <v>195</v>
      </c>
    </row>
    <row r="2645" spans="1:14" x14ac:dyDescent="0.4">
      <c r="A2645" s="40" t="str">
        <f t="shared" si="41"/>
        <v>79541 TAYLOR</v>
      </c>
      <c r="B2645" s="38">
        <v>0.625</v>
      </c>
      <c r="C2645" s="38">
        <v>0.625</v>
      </c>
      <c r="D2645" s="39">
        <v>0.68799999999999994</v>
      </c>
      <c r="E2645" s="39">
        <v>0.66400000000000003</v>
      </c>
      <c r="F2645" s="39">
        <v>1</v>
      </c>
      <c r="G2645" s="126">
        <v>0.70099999999999996</v>
      </c>
      <c r="H2645" s="38">
        <v>1</v>
      </c>
      <c r="I2645" s="38">
        <v>0.91</v>
      </c>
      <c r="J2645" s="41">
        <v>1</v>
      </c>
      <c r="K2645" s="41">
        <v>1</v>
      </c>
      <c r="L2645" s="41"/>
      <c r="M2645" s="37">
        <v>79541</v>
      </c>
      <c r="N2645" s="125" t="s">
        <v>346</v>
      </c>
    </row>
    <row r="2646" spans="1:14" x14ac:dyDescent="0.4">
      <c r="A2646" s="40" t="str">
        <f t="shared" si="41"/>
        <v>79543 FISHER</v>
      </c>
      <c r="B2646" s="38">
        <v>0.56000000000000005</v>
      </c>
      <c r="C2646" s="38">
        <v>0.56000000000000005</v>
      </c>
      <c r="D2646" s="39">
        <v>0.68799999999999994</v>
      </c>
      <c r="E2646" s="39">
        <v>0.66400000000000003</v>
      </c>
      <c r="F2646" s="39">
        <v>1</v>
      </c>
      <c r="G2646" s="126">
        <v>0.65800000000000003</v>
      </c>
      <c r="H2646" s="38">
        <v>1.0249999999999999</v>
      </c>
      <c r="I2646" s="38">
        <v>0.93</v>
      </c>
      <c r="J2646" s="41">
        <v>1</v>
      </c>
      <c r="K2646" s="41">
        <v>1</v>
      </c>
      <c r="L2646" s="41"/>
      <c r="M2646" s="37">
        <v>79543</v>
      </c>
      <c r="N2646" s="125" t="s">
        <v>353</v>
      </c>
    </row>
    <row r="2647" spans="1:14" x14ac:dyDescent="0.4">
      <c r="A2647" s="40" t="str">
        <f t="shared" si="41"/>
        <v>79544 HASKELL</v>
      </c>
      <c r="B2647" s="38">
        <v>0.56999999999999995</v>
      </c>
      <c r="C2647" s="38">
        <v>0.56999999999999995</v>
      </c>
      <c r="D2647" s="39">
        <v>0.68799999999999994</v>
      </c>
      <c r="E2647" s="39">
        <v>0.66400000000000003</v>
      </c>
      <c r="F2647" s="39">
        <v>1</v>
      </c>
      <c r="G2647" s="126">
        <v>0.65800000000000003</v>
      </c>
      <c r="H2647" s="38">
        <v>1.0149999999999999</v>
      </c>
      <c r="I2647" s="38">
        <v>0.92500000000000004</v>
      </c>
      <c r="J2647" s="41">
        <v>1</v>
      </c>
      <c r="K2647" s="41">
        <v>1</v>
      </c>
      <c r="L2647" s="41"/>
      <c r="M2647" s="37">
        <v>79544</v>
      </c>
      <c r="N2647" s="125" t="s">
        <v>182</v>
      </c>
    </row>
    <row r="2648" spans="1:14" x14ac:dyDescent="0.4">
      <c r="A2648" s="40" t="str">
        <f t="shared" si="41"/>
        <v>79545 FISHER</v>
      </c>
      <c r="B2648" s="38">
        <v>0.56000000000000005</v>
      </c>
      <c r="C2648" s="38">
        <v>0.56000000000000005</v>
      </c>
      <c r="D2648" s="39">
        <v>0.68799999999999994</v>
      </c>
      <c r="E2648" s="39">
        <v>0.66400000000000003</v>
      </c>
      <c r="F2648" s="39">
        <v>1</v>
      </c>
      <c r="G2648" s="126">
        <v>0.65800000000000003</v>
      </c>
      <c r="H2648" s="38">
        <v>1.0249999999999999</v>
      </c>
      <c r="I2648" s="38">
        <v>0.93</v>
      </c>
      <c r="J2648" s="41">
        <v>1</v>
      </c>
      <c r="K2648" s="41">
        <v>1</v>
      </c>
      <c r="L2648" s="41"/>
      <c r="M2648" s="37">
        <v>79545</v>
      </c>
      <c r="N2648" s="125" t="s">
        <v>353</v>
      </c>
    </row>
    <row r="2649" spans="1:14" x14ac:dyDescent="0.4">
      <c r="A2649" s="40" t="str">
        <f t="shared" si="41"/>
        <v>79545 MITCHELL</v>
      </c>
      <c r="B2649" s="38">
        <v>0.61499999999999999</v>
      </c>
      <c r="C2649" s="38">
        <v>0.61499999999999999</v>
      </c>
      <c r="D2649" s="39">
        <v>0.68799999999999994</v>
      </c>
      <c r="E2649" s="39">
        <v>0.66400000000000003</v>
      </c>
      <c r="F2649" s="39">
        <v>1</v>
      </c>
      <c r="G2649" s="126">
        <v>0.65800000000000003</v>
      </c>
      <c r="H2649" s="38">
        <v>1.02</v>
      </c>
      <c r="I2649" s="38">
        <v>0.92500000000000004</v>
      </c>
      <c r="J2649" s="41">
        <v>1</v>
      </c>
      <c r="K2649" s="41">
        <v>1</v>
      </c>
      <c r="L2649" s="41"/>
      <c r="M2649" s="37">
        <v>79545</v>
      </c>
      <c r="N2649" s="125" t="s">
        <v>228</v>
      </c>
    </row>
    <row r="2650" spans="1:14" x14ac:dyDescent="0.4">
      <c r="A2650" s="40" t="str">
        <f t="shared" si="41"/>
        <v>79545 NOLAN</v>
      </c>
      <c r="B2650" s="38">
        <v>0.61</v>
      </c>
      <c r="C2650" s="38">
        <v>0.61</v>
      </c>
      <c r="D2650" s="39">
        <v>0.68799999999999994</v>
      </c>
      <c r="E2650" s="39">
        <v>0.66400000000000003</v>
      </c>
      <c r="F2650" s="39">
        <v>1</v>
      </c>
      <c r="G2650" s="126">
        <v>0.65800000000000003</v>
      </c>
      <c r="H2650" s="38">
        <v>1.0149999999999999</v>
      </c>
      <c r="I2650" s="38">
        <v>0.92500000000000004</v>
      </c>
      <c r="J2650" s="41">
        <v>1</v>
      </c>
      <c r="K2650" s="41">
        <v>1</v>
      </c>
      <c r="L2650" s="41"/>
      <c r="M2650" s="37">
        <v>79545</v>
      </c>
      <c r="N2650" s="125" t="s">
        <v>350</v>
      </c>
    </row>
    <row r="2651" spans="1:14" x14ac:dyDescent="0.4">
      <c r="A2651" s="40" t="str">
        <f t="shared" si="41"/>
        <v>79545 SCURRY</v>
      </c>
      <c r="B2651" s="38">
        <v>0.59</v>
      </c>
      <c r="C2651" s="38">
        <v>0.59</v>
      </c>
      <c r="D2651" s="39">
        <v>0.68799999999999994</v>
      </c>
      <c r="E2651" s="39">
        <v>0.66400000000000003</v>
      </c>
      <c r="F2651" s="39">
        <v>1</v>
      </c>
      <c r="G2651" s="126">
        <v>0.65800000000000003</v>
      </c>
      <c r="H2651" s="38">
        <v>1</v>
      </c>
      <c r="I2651" s="38">
        <v>0.91</v>
      </c>
      <c r="J2651" s="41">
        <v>1</v>
      </c>
      <c r="K2651" s="41">
        <v>1</v>
      </c>
      <c r="L2651" s="41"/>
      <c r="M2651" s="37">
        <v>79545</v>
      </c>
      <c r="N2651" s="125" t="s">
        <v>352</v>
      </c>
    </row>
    <row r="2652" spans="1:14" x14ac:dyDescent="0.4">
      <c r="A2652" s="40" t="str">
        <f t="shared" si="41"/>
        <v>79546 FISHER</v>
      </c>
      <c r="B2652" s="38">
        <v>0.56000000000000005</v>
      </c>
      <c r="C2652" s="38">
        <v>0.56000000000000005</v>
      </c>
      <c r="D2652" s="39">
        <v>0.68799999999999994</v>
      </c>
      <c r="E2652" s="39">
        <v>0.66400000000000003</v>
      </c>
      <c r="F2652" s="39">
        <v>1</v>
      </c>
      <c r="G2652" s="126">
        <v>0.65800000000000003</v>
      </c>
      <c r="H2652" s="38">
        <v>1.0249999999999999</v>
      </c>
      <c r="I2652" s="38">
        <v>0.93</v>
      </c>
      <c r="J2652" s="41">
        <v>1</v>
      </c>
      <c r="K2652" s="41">
        <v>1</v>
      </c>
      <c r="L2652" s="41"/>
      <c r="M2652" s="37">
        <v>79546</v>
      </c>
      <c r="N2652" s="125" t="s">
        <v>353</v>
      </c>
    </row>
    <row r="2653" spans="1:14" x14ac:dyDescent="0.4">
      <c r="A2653" s="40" t="str">
        <f t="shared" si="41"/>
        <v>79546 SCURRY</v>
      </c>
      <c r="B2653" s="38">
        <v>0.59</v>
      </c>
      <c r="C2653" s="38">
        <v>0.59</v>
      </c>
      <c r="D2653" s="39">
        <v>0.68799999999999994</v>
      </c>
      <c r="E2653" s="39">
        <v>0.66400000000000003</v>
      </c>
      <c r="F2653" s="39">
        <v>1</v>
      </c>
      <c r="G2653" s="126">
        <v>0.65800000000000003</v>
      </c>
      <c r="H2653" s="38">
        <v>1</v>
      </c>
      <c r="I2653" s="38">
        <v>0.91</v>
      </c>
      <c r="J2653" s="41">
        <v>1</v>
      </c>
      <c r="K2653" s="41">
        <v>1</v>
      </c>
      <c r="L2653" s="41"/>
      <c r="M2653" s="37">
        <v>79546</v>
      </c>
      <c r="N2653" s="125" t="s">
        <v>352</v>
      </c>
    </row>
    <row r="2654" spans="1:14" x14ac:dyDescent="0.4">
      <c r="A2654" s="40" t="str">
        <f t="shared" si="41"/>
        <v>79546 STONEWALL</v>
      </c>
      <c r="B2654" s="38">
        <v>0.57999999999999996</v>
      </c>
      <c r="C2654" s="38">
        <v>0.57999999999999996</v>
      </c>
      <c r="D2654" s="39">
        <v>0.68799999999999994</v>
      </c>
      <c r="E2654" s="39">
        <v>0.66900000000000004</v>
      </c>
      <c r="F2654" s="39">
        <v>1</v>
      </c>
      <c r="G2654" s="126">
        <v>0.65800000000000003</v>
      </c>
      <c r="H2654" s="38">
        <v>1.0049999999999999</v>
      </c>
      <c r="I2654" s="38">
        <v>0.91500000000000004</v>
      </c>
      <c r="J2654" s="41">
        <v>1</v>
      </c>
      <c r="K2654" s="41">
        <v>1</v>
      </c>
      <c r="L2654" s="41"/>
      <c r="M2654" s="37">
        <v>79546</v>
      </c>
      <c r="N2654" s="125" t="s">
        <v>349</v>
      </c>
    </row>
    <row r="2655" spans="1:14" x14ac:dyDescent="0.4">
      <c r="A2655" s="40" t="str">
        <f t="shared" si="41"/>
        <v>79547 HASKELL</v>
      </c>
      <c r="B2655" s="38">
        <v>0.56999999999999995</v>
      </c>
      <c r="C2655" s="38">
        <v>0.56999999999999995</v>
      </c>
      <c r="D2655" s="39">
        <v>0.68799999999999994</v>
      </c>
      <c r="E2655" s="39">
        <v>0.66400000000000003</v>
      </c>
      <c r="F2655" s="39">
        <v>1</v>
      </c>
      <c r="G2655" s="126">
        <v>0.65800000000000003</v>
      </c>
      <c r="H2655" s="38">
        <v>1.0149999999999999</v>
      </c>
      <c r="I2655" s="38">
        <v>0.92500000000000004</v>
      </c>
      <c r="J2655" s="41">
        <v>1</v>
      </c>
      <c r="K2655" s="41">
        <v>1</v>
      </c>
      <c r="L2655" s="41"/>
      <c r="M2655" s="37">
        <v>79547</v>
      </c>
      <c r="N2655" s="125" t="s">
        <v>182</v>
      </c>
    </row>
    <row r="2656" spans="1:14" x14ac:dyDescent="0.4">
      <c r="A2656" s="40" t="str">
        <f t="shared" si="41"/>
        <v>79547 STONEWALL</v>
      </c>
      <c r="B2656" s="38">
        <v>0.57999999999999996</v>
      </c>
      <c r="C2656" s="38">
        <v>0.57999999999999996</v>
      </c>
      <c r="D2656" s="39">
        <v>0.68799999999999994</v>
      </c>
      <c r="E2656" s="39">
        <v>0.66900000000000004</v>
      </c>
      <c r="F2656" s="39">
        <v>1</v>
      </c>
      <c r="G2656" s="126">
        <v>0.65800000000000003</v>
      </c>
      <c r="H2656" s="38">
        <v>1.0049999999999999</v>
      </c>
      <c r="I2656" s="38">
        <v>0.91500000000000004</v>
      </c>
      <c r="J2656" s="41">
        <v>1</v>
      </c>
      <c r="K2656" s="41">
        <v>1</v>
      </c>
      <c r="L2656" s="41"/>
      <c r="M2656" s="37">
        <v>79547</v>
      </c>
      <c r="N2656" s="125" t="s">
        <v>349</v>
      </c>
    </row>
    <row r="2657" spans="1:14" x14ac:dyDescent="0.4">
      <c r="A2657" s="40" t="str">
        <f t="shared" si="41"/>
        <v>79548 HASKELL</v>
      </c>
      <c r="B2657" s="38">
        <v>0.56999999999999995</v>
      </c>
      <c r="C2657" s="38">
        <v>0.56999999999999995</v>
      </c>
      <c r="D2657" s="39">
        <v>0.68799999999999994</v>
      </c>
      <c r="E2657" s="39">
        <v>0.66400000000000003</v>
      </c>
      <c r="F2657" s="39">
        <v>1</v>
      </c>
      <c r="G2657" s="126">
        <v>0.65800000000000003</v>
      </c>
      <c r="H2657" s="38">
        <v>1.0149999999999999</v>
      </c>
      <c r="I2657" s="38">
        <v>0.92500000000000004</v>
      </c>
      <c r="J2657" s="41">
        <v>1</v>
      </c>
      <c r="K2657" s="41">
        <v>1</v>
      </c>
      <c r="L2657" s="41"/>
      <c r="M2657" s="37">
        <v>79548</v>
      </c>
      <c r="N2657" s="125" t="s">
        <v>182</v>
      </c>
    </row>
    <row r="2658" spans="1:14" x14ac:dyDescent="0.4">
      <c r="A2658" s="40" t="str">
        <f t="shared" si="41"/>
        <v>79549 BORDEN</v>
      </c>
      <c r="B2658" s="38">
        <v>0.53</v>
      </c>
      <c r="C2658" s="38">
        <v>0.53</v>
      </c>
      <c r="D2658" s="39">
        <v>0.68799999999999994</v>
      </c>
      <c r="E2658" s="39">
        <v>0.66400000000000003</v>
      </c>
      <c r="F2658" s="39">
        <v>1</v>
      </c>
      <c r="G2658" s="126">
        <v>0.72199999999999998</v>
      </c>
      <c r="H2658" s="38">
        <v>0.94499999999999995</v>
      </c>
      <c r="I2658" s="38">
        <v>0.86</v>
      </c>
      <c r="J2658" s="41">
        <v>1</v>
      </c>
      <c r="K2658" s="41">
        <v>1</v>
      </c>
      <c r="L2658" s="41"/>
      <c r="M2658" s="37">
        <v>79549</v>
      </c>
      <c r="N2658" s="125" t="s">
        <v>341</v>
      </c>
    </row>
    <row r="2659" spans="1:14" x14ac:dyDescent="0.4">
      <c r="A2659" s="40" t="str">
        <f t="shared" si="41"/>
        <v>79549 KENT</v>
      </c>
      <c r="B2659" s="38">
        <v>0.57499999999999996</v>
      </c>
      <c r="C2659" s="38">
        <v>0.57499999999999996</v>
      </c>
      <c r="D2659" s="39">
        <v>0.68799999999999994</v>
      </c>
      <c r="E2659" s="39">
        <v>0.66400000000000003</v>
      </c>
      <c r="F2659" s="39">
        <v>1</v>
      </c>
      <c r="G2659" s="126">
        <v>0.66600000000000004</v>
      </c>
      <c r="H2659" s="38">
        <v>1.01</v>
      </c>
      <c r="I2659" s="38">
        <v>0.92</v>
      </c>
      <c r="J2659" s="41">
        <v>1</v>
      </c>
      <c r="K2659" s="41">
        <v>1</v>
      </c>
      <c r="L2659" s="41"/>
      <c r="M2659" s="37">
        <v>79549</v>
      </c>
      <c r="N2659" s="125" t="s">
        <v>347</v>
      </c>
    </row>
    <row r="2660" spans="1:14" x14ac:dyDescent="0.4">
      <c r="A2660" s="40" t="str">
        <f t="shared" si="41"/>
        <v>79549 SCURRY</v>
      </c>
      <c r="B2660" s="38">
        <v>0.59</v>
      </c>
      <c r="C2660" s="38">
        <v>0.59</v>
      </c>
      <c r="D2660" s="39">
        <v>0.68799999999999994</v>
      </c>
      <c r="E2660" s="39">
        <v>0.66400000000000003</v>
      </c>
      <c r="F2660" s="39">
        <v>1</v>
      </c>
      <c r="G2660" s="126">
        <v>0.65800000000000003</v>
      </c>
      <c r="H2660" s="38">
        <v>1</v>
      </c>
      <c r="I2660" s="38">
        <v>0.91</v>
      </c>
      <c r="J2660" s="41">
        <v>1</v>
      </c>
      <c r="K2660" s="41">
        <v>1</v>
      </c>
      <c r="L2660" s="41"/>
      <c r="M2660" s="37">
        <v>79549</v>
      </c>
      <c r="N2660" s="125" t="s">
        <v>352</v>
      </c>
    </row>
    <row r="2661" spans="1:14" x14ac:dyDescent="0.4">
      <c r="A2661" s="40" t="str">
        <f t="shared" si="41"/>
        <v>79553 HASKELL</v>
      </c>
      <c r="B2661" s="38">
        <v>0.56999999999999995</v>
      </c>
      <c r="C2661" s="38">
        <v>0.56999999999999995</v>
      </c>
      <c r="D2661" s="39">
        <v>0.68799999999999994</v>
      </c>
      <c r="E2661" s="39">
        <v>0.66400000000000003</v>
      </c>
      <c r="F2661" s="39">
        <v>1</v>
      </c>
      <c r="G2661" s="126">
        <v>0.65800000000000003</v>
      </c>
      <c r="H2661" s="38">
        <v>1.0149999999999999</v>
      </c>
      <c r="I2661" s="38">
        <v>0.92500000000000004</v>
      </c>
      <c r="J2661" s="41">
        <v>1</v>
      </c>
      <c r="K2661" s="41">
        <v>1</v>
      </c>
      <c r="L2661" s="41"/>
      <c r="M2661" s="37">
        <v>79553</v>
      </c>
      <c r="N2661" s="125" t="s">
        <v>182</v>
      </c>
    </row>
    <row r="2662" spans="1:14" x14ac:dyDescent="0.4">
      <c r="A2662" s="40" t="str">
        <f t="shared" si="41"/>
        <v>79553 JONES</v>
      </c>
      <c r="B2662" s="38">
        <v>0.59499999999999997</v>
      </c>
      <c r="C2662" s="38">
        <v>0.59499999999999997</v>
      </c>
      <c r="D2662" s="39">
        <v>0.68799999999999994</v>
      </c>
      <c r="E2662" s="39">
        <v>0.66400000000000003</v>
      </c>
      <c r="F2662" s="39">
        <v>1</v>
      </c>
      <c r="G2662" s="126">
        <v>0.65800000000000003</v>
      </c>
      <c r="H2662" s="38">
        <v>1.01</v>
      </c>
      <c r="I2662" s="38">
        <v>0.92</v>
      </c>
      <c r="J2662" s="41">
        <v>1</v>
      </c>
      <c r="K2662" s="41">
        <v>1</v>
      </c>
      <c r="L2662" s="41"/>
      <c r="M2662" s="37">
        <v>79553</v>
      </c>
      <c r="N2662" s="125" t="s">
        <v>348</v>
      </c>
    </row>
    <row r="2663" spans="1:14" x14ac:dyDescent="0.4">
      <c r="A2663" s="40" t="str">
        <f t="shared" si="41"/>
        <v>79556 FISHER</v>
      </c>
      <c r="B2663" s="38">
        <v>0.56000000000000005</v>
      </c>
      <c r="C2663" s="38">
        <v>0.56000000000000005</v>
      </c>
      <c r="D2663" s="39">
        <v>0.68799999999999994</v>
      </c>
      <c r="E2663" s="39">
        <v>0.66400000000000003</v>
      </c>
      <c r="F2663" s="39">
        <v>1</v>
      </c>
      <c r="G2663" s="126">
        <v>0.65800000000000003</v>
      </c>
      <c r="H2663" s="38">
        <v>1.0249999999999999</v>
      </c>
      <c r="I2663" s="38">
        <v>0.93</v>
      </c>
      <c r="J2663" s="41">
        <v>1</v>
      </c>
      <c r="K2663" s="41">
        <v>1</v>
      </c>
      <c r="L2663" s="41"/>
      <c r="M2663" s="37">
        <v>79556</v>
      </c>
      <c r="N2663" s="125" t="s">
        <v>353</v>
      </c>
    </row>
    <row r="2664" spans="1:14" x14ac:dyDescent="0.4">
      <c r="A2664" s="40" t="str">
        <f t="shared" si="41"/>
        <v>79556 NOLAN</v>
      </c>
      <c r="B2664" s="38">
        <v>0.61</v>
      </c>
      <c r="C2664" s="38">
        <v>0.61</v>
      </c>
      <c r="D2664" s="39">
        <v>0.68799999999999994</v>
      </c>
      <c r="E2664" s="39">
        <v>0.66400000000000003</v>
      </c>
      <c r="F2664" s="39">
        <v>1</v>
      </c>
      <c r="G2664" s="126">
        <v>0.65800000000000003</v>
      </c>
      <c r="H2664" s="38">
        <v>1.0149999999999999</v>
      </c>
      <c r="I2664" s="38">
        <v>0.92500000000000004</v>
      </c>
      <c r="J2664" s="41">
        <v>1</v>
      </c>
      <c r="K2664" s="41">
        <v>1</v>
      </c>
      <c r="L2664" s="41"/>
      <c r="M2664" s="37">
        <v>79556</v>
      </c>
      <c r="N2664" s="125" t="s">
        <v>350</v>
      </c>
    </row>
    <row r="2665" spans="1:14" x14ac:dyDescent="0.4">
      <c r="A2665" s="40" t="str">
        <f t="shared" si="41"/>
        <v>79560 FISHER</v>
      </c>
      <c r="B2665" s="38">
        <v>0.56000000000000005</v>
      </c>
      <c r="C2665" s="38">
        <v>0.56000000000000005</v>
      </c>
      <c r="D2665" s="39">
        <v>0.68799999999999994</v>
      </c>
      <c r="E2665" s="39">
        <v>0.66400000000000003</v>
      </c>
      <c r="F2665" s="39">
        <v>1</v>
      </c>
      <c r="G2665" s="126">
        <v>0.65800000000000003</v>
      </c>
      <c r="H2665" s="38">
        <v>1.0249999999999999</v>
      </c>
      <c r="I2665" s="38">
        <v>0.93</v>
      </c>
      <c r="J2665" s="41">
        <v>1</v>
      </c>
      <c r="K2665" s="41">
        <v>1</v>
      </c>
      <c r="L2665" s="41"/>
      <c r="M2665" s="37">
        <v>79560</v>
      </c>
      <c r="N2665" s="125" t="s">
        <v>353</v>
      </c>
    </row>
    <row r="2666" spans="1:14" x14ac:dyDescent="0.4">
      <c r="A2666" s="40" t="str">
        <f t="shared" si="41"/>
        <v>79560 JONES</v>
      </c>
      <c r="B2666" s="38">
        <v>0.59499999999999997</v>
      </c>
      <c r="C2666" s="38">
        <v>0.59499999999999997</v>
      </c>
      <c r="D2666" s="39">
        <v>0.68799999999999994</v>
      </c>
      <c r="E2666" s="39">
        <v>0.66400000000000003</v>
      </c>
      <c r="F2666" s="39">
        <v>1</v>
      </c>
      <c r="G2666" s="126">
        <v>0.65800000000000003</v>
      </c>
      <c r="H2666" s="38">
        <v>1.01</v>
      </c>
      <c r="I2666" s="38">
        <v>0.92</v>
      </c>
      <c r="J2666" s="41">
        <v>1</v>
      </c>
      <c r="K2666" s="41">
        <v>1</v>
      </c>
      <c r="L2666" s="41"/>
      <c r="M2666" s="37">
        <v>79560</v>
      </c>
      <c r="N2666" s="125" t="s">
        <v>348</v>
      </c>
    </row>
    <row r="2667" spans="1:14" x14ac:dyDescent="0.4">
      <c r="A2667" s="40" t="str">
        <f t="shared" si="41"/>
        <v>79561 FISHER</v>
      </c>
      <c r="B2667" s="38">
        <v>0.56000000000000005</v>
      </c>
      <c r="C2667" s="38">
        <v>0.56000000000000005</v>
      </c>
      <c r="D2667" s="39">
        <v>0.68799999999999994</v>
      </c>
      <c r="E2667" s="39">
        <v>0.66400000000000003</v>
      </c>
      <c r="F2667" s="39">
        <v>1</v>
      </c>
      <c r="G2667" s="126">
        <v>0.65800000000000003</v>
      </c>
      <c r="H2667" s="38">
        <v>1.0249999999999999</v>
      </c>
      <c r="I2667" s="38">
        <v>0.93</v>
      </c>
      <c r="J2667" s="41">
        <v>1</v>
      </c>
      <c r="K2667" s="41">
        <v>1</v>
      </c>
      <c r="L2667" s="41"/>
      <c r="M2667" s="37">
        <v>79561</v>
      </c>
      <c r="N2667" s="125" t="s">
        <v>353</v>
      </c>
    </row>
    <row r="2668" spans="1:14" x14ac:dyDescent="0.4">
      <c r="A2668" s="40" t="str">
        <f t="shared" si="41"/>
        <v>79561 JONES</v>
      </c>
      <c r="B2668" s="38">
        <v>0.59499999999999997</v>
      </c>
      <c r="C2668" s="38">
        <v>0.59499999999999997</v>
      </c>
      <c r="D2668" s="39">
        <v>0.68799999999999994</v>
      </c>
      <c r="E2668" s="39">
        <v>0.66400000000000003</v>
      </c>
      <c r="F2668" s="39">
        <v>1</v>
      </c>
      <c r="G2668" s="126">
        <v>0.65800000000000003</v>
      </c>
      <c r="H2668" s="38">
        <v>1.01</v>
      </c>
      <c r="I2668" s="38">
        <v>0.92</v>
      </c>
      <c r="J2668" s="41">
        <v>1</v>
      </c>
      <c r="K2668" s="41">
        <v>1</v>
      </c>
      <c r="L2668" s="41"/>
      <c r="M2668" s="37">
        <v>79561</v>
      </c>
      <c r="N2668" s="125" t="s">
        <v>348</v>
      </c>
    </row>
    <row r="2669" spans="1:14" x14ac:dyDescent="0.4">
      <c r="A2669" s="40" t="str">
        <f t="shared" si="41"/>
        <v>79561 NOLAN</v>
      </c>
      <c r="B2669" s="38">
        <v>0.61</v>
      </c>
      <c r="C2669" s="38">
        <v>0.61</v>
      </c>
      <c r="D2669" s="39">
        <v>0.68799999999999994</v>
      </c>
      <c r="E2669" s="39">
        <v>0.66400000000000003</v>
      </c>
      <c r="F2669" s="39">
        <v>1</v>
      </c>
      <c r="G2669" s="126">
        <v>0.65800000000000003</v>
      </c>
      <c r="H2669" s="38">
        <v>1.0149999999999999</v>
      </c>
      <c r="I2669" s="38">
        <v>0.92500000000000004</v>
      </c>
      <c r="J2669" s="41">
        <v>1</v>
      </c>
      <c r="K2669" s="41">
        <v>1</v>
      </c>
      <c r="L2669" s="41"/>
      <c r="M2669" s="37">
        <v>79561</v>
      </c>
      <c r="N2669" s="125" t="s">
        <v>350</v>
      </c>
    </row>
    <row r="2670" spans="1:14" x14ac:dyDescent="0.4">
      <c r="A2670" s="40" t="str">
        <f t="shared" si="41"/>
        <v>79561 TAYLOR</v>
      </c>
      <c r="B2670" s="38">
        <v>0.625</v>
      </c>
      <c r="C2670" s="38">
        <v>0.625</v>
      </c>
      <c r="D2670" s="39">
        <v>0.68799999999999994</v>
      </c>
      <c r="E2670" s="39">
        <v>0.66400000000000003</v>
      </c>
      <c r="F2670" s="39">
        <v>1</v>
      </c>
      <c r="G2670" s="126">
        <v>0.70099999999999996</v>
      </c>
      <c r="H2670" s="38">
        <v>1</v>
      </c>
      <c r="I2670" s="38">
        <v>0.91</v>
      </c>
      <c r="J2670" s="41">
        <v>1</v>
      </c>
      <c r="K2670" s="41">
        <v>1</v>
      </c>
      <c r="L2670" s="41"/>
      <c r="M2670" s="37">
        <v>79561</v>
      </c>
      <c r="N2670" s="125" t="s">
        <v>346</v>
      </c>
    </row>
    <row r="2671" spans="1:14" x14ac:dyDescent="0.4">
      <c r="A2671" s="40" t="str">
        <f t="shared" si="41"/>
        <v>79562 TAYLOR</v>
      </c>
      <c r="B2671" s="38">
        <v>0.625</v>
      </c>
      <c r="C2671" s="38">
        <v>0.625</v>
      </c>
      <c r="D2671" s="39">
        <v>0.68799999999999994</v>
      </c>
      <c r="E2671" s="39">
        <v>0.66400000000000003</v>
      </c>
      <c r="F2671" s="39">
        <v>1</v>
      </c>
      <c r="G2671" s="126">
        <v>0.70099999999999996</v>
      </c>
      <c r="H2671" s="38">
        <v>1</v>
      </c>
      <c r="I2671" s="38">
        <v>0.91</v>
      </c>
      <c r="J2671" s="41">
        <v>1</v>
      </c>
      <c r="K2671" s="41">
        <v>1</v>
      </c>
      <c r="L2671" s="41"/>
      <c r="M2671" s="37">
        <v>79562</v>
      </c>
      <c r="N2671" s="125" t="s">
        <v>346</v>
      </c>
    </row>
    <row r="2672" spans="1:14" x14ac:dyDescent="0.4">
      <c r="A2672" s="40" t="str">
        <f t="shared" si="41"/>
        <v>79563 TAYLOR</v>
      </c>
      <c r="B2672" s="38">
        <v>0.625</v>
      </c>
      <c r="C2672" s="38">
        <v>0.625</v>
      </c>
      <c r="D2672" s="39">
        <v>0.68799999999999994</v>
      </c>
      <c r="E2672" s="39">
        <v>0.66400000000000003</v>
      </c>
      <c r="F2672" s="39">
        <v>1</v>
      </c>
      <c r="G2672" s="126">
        <v>0.70099999999999996</v>
      </c>
      <c r="H2672" s="38">
        <v>1</v>
      </c>
      <c r="I2672" s="38">
        <v>0.91</v>
      </c>
      <c r="J2672" s="41">
        <v>1</v>
      </c>
      <c r="K2672" s="41">
        <v>1</v>
      </c>
      <c r="L2672" s="41"/>
      <c r="M2672" s="37">
        <v>79563</v>
      </c>
      <c r="N2672" s="125" t="s">
        <v>346</v>
      </c>
    </row>
    <row r="2673" spans="1:14" x14ac:dyDescent="0.4">
      <c r="A2673" s="40" t="str">
        <f t="shared" si="41"/>
        <v>79565 MITCHELL</v>
      </c>
      <c r="B2673" s="38">
        <v>0.61499999999999999</v>
      </c>
      <c r="C2673" s="38">
        <v>0.61499999999999999</v>
      </c>
      <c r="D2673" s="39">
        <v>0.68799999999999994</v>
      </c>
      <c r="E2673" s="39">
        <v>0.66400000000000003</v>
      </c>
      <c r="F2673" s="39">
        <v>1</v>
      </c>
      <c r="G2673" s="126">
        <v>0.65800000000000003</v>
      </c>
      <c r="H2673" s="38">
        <v>1.02</v>
      </c>
      <c r="I2673" s="38">
        <v>0.92500000000000004</v>
      </c>
      <c r="J2673" s="41">
        <v>1</v>
      </c>
      <c r="K2673" s="41">
        <v>1</v>
      </c>
      <c r="L2673" s="41"/>
      <c r="M2673" s="37">
        <v>79565</v>
      </c>
      <c r="N2673" s="125" t="s">
        <v>228</v>
      </c>
    </row>
    <row r="2674" spans="1:14" x14ac:dyDescent="0.4">
      <c r="A2674" s="40" t="str">
        <f t="shared" si="41"/>
        <v>79566 NOLAN</v>
      </c>
      <c r="B2674" s="38">
        <v>0.61</v>
      </c>
      <c r="C2674" s="38">
        <v>0.61</v>
      </c>
      <c r="D2674" s="39">
        <v>0.68799999999999994</v>
      </c>
      <c r="E2674" s="39">
        <v>0.66400000000000003</v>
      </c>
      <c r="F2674" s="39">
        <v>1</v>
      </c>
      <c r="G2674" s="126">
        <v>0.65800000000000003</v>
      </c>
      <c r="H2674" s="38">
        <v>1.0149999999999999</v>
      </c>
      <c r="I2674" s="38">
        <v>0.92500000000000004</v>
      </c>
      <c r="J2674" s="41">
        <v>1</v>
      </c>
      <c r="K2674" s="41">
        <v>1</v>
      </c>
      <c r="L2674" s="41"/>
      <c r="M2674" s="37">
        <v>79566</v>
      </c>
      <c r="N2674" s="125" t="s">
        <v>350</v>
      </c>
    </row>
    <row r="2675" spans="1:14" x14ac:dyDescent="0.4">
      <c r="A2675" s="40" t="str">
        <f t="shared" si="41"/>
        <v>79566 RUNNELS</v>
      </c>
      <c r="B2675" s="38">
        <v>0.61499999999999999</v>
      </c>
      <c r="C2675" s="38">
        <v>0.61499999999999999</v>
      </c>
      <c r="D2675" s="39">
        <v>0.68799999999999994</v>
      </c>
      <c r="E2675" s="39">
        <v>0.66400000000000003</v>
      </c>
      <c r="F2675" s="39">
        <v>1</v>
      </c>
      <c r="G2675" s="126">
        <v>0.65800000000000003</v>
      </c>
      <c r="H2675" s="38">
        <v>0.97499999999999998</v>
      </c>
      <c r="I2675" s="38">
        <v>0.88500000000000001</v>
      </c>
      <c r="J2675" s="41">
        <v>1</v>
      </c>
      <c r="K2675" s="41">
        <v>1</v>
      </c>
      <c r="L2675" s="41"/>
      <c r="M2675" s="37">
        <v>79566</v>
      </c>
      <c r="N2675" s="125" t="s">
        <v>210</v>
      </c>
    </row>
    <row r="2676" spans="1:14" x14ac:dyDescent="0.4">
      <c r="A2676" s="40" t="str">
        <f t="shared" si="41"/>
        <v>79566 TAYLOR</v>
      </c>
      <c r="B2676" s="38">
        <v>0.625</v>
      </c>
      <c r="C2676" s="38">
        <v>0.625</v>
      </c>
      <c r="D2676" s="39">
        <v>0.68799999999999994</v>
      </c>
      <c r="E2676" s="39">
        <v>0.66400000000000003</v>
      </c>
      <c r="F2676" s="39">
        <v>1</v>
      </c>
      <c r="G2676" s="126">
        <v>0.70099999999999996</v>
      </c>
      <c r="H2676" s="38">
        <v>1</v>
      </c>
      <c r="I2676" s="38">
        <v>0.91</v>
      </c>
      <c r="J2676" s="41">
        <v>1</v>
      </c>
      <c r="K2676" s="41">
        <v>1</v>
      </c>
      <c r="L2676" s="41"/>
      <c r="M2676" s="37">
        <v>79566</v>
      </c>
      <c r="N2676" s="125" t="s">
        <v>346</v>
      </c>
    </row>
    <row r="2677" spans="1:14" x14ac:dyDescent="0.4">
      <c r="A2677" s="40" t="str">
        <f t="shared" si="41"/>
        <v>79567 RUNNELS</v>
      </c>
      <c r="B2677" s="38">
        <v>0.61499999999999999</v>
      </c>
      <c r="C2677" s="38">
        <v>0.61499999999999999</v>
      </c>
      <c r="D2677" s="39">
        <v>0.68799999999999994</v>
      </c>
      <c r="E2677" s="39">
        <v>0.66400000000000003</v>
      </c>
      <c r="F2677" s="39">
        <v>1</v>
      </c>
      <c r="G2677" s="126">
        <v>0.65800000000000003</v>
      </c>
      <c r="H2677" s="38">
        <v>0.97499999999999998</v>
      </c>
      <c r="I2677" s="38">
        <v>0.88500000000000001</v>
      </c>
      <c r="J2677" s="41">
        <v>1</v>
      </c>
      <c r="K2677" s="41">
        <v>1</v>
      </c>
      <c r="L2677" s="41"/>
      <c r="M2677" s="37">
        <v>79567</v>
      </c>
      <c r="N2677" s="125" t="s">
        <v>210</v>
      </c>
    </row>
    <row r="2678" spans="1:14" x14ac:dyDescent="0.4">
      <c r="A2678" s="40" t="str">
        <f t="shared" si="41"/>
        <v>79567 TAYLOR</v>
      </c>
      <c r="B2678" s="38">
        <v>0.625</v>
      </c>
      <c r="C2678" s="38">
        <v>0.625</v>
      </c>
      <c r="D2678" s="39">
        <v>0.68799999999999994</v>
      </c>
      <c r="E2678" s="39">
        <v>0.66400000000000003</v>
      </c>
      <c r="F2678" s="39">
        <v>1</v>
      </c>
      <c r="G2678" s="126">
        <v>0.70099999999999996</v>
      </c>
      <c r="H2678" s="38">
        <v>1</v>
      </c>
      <c r="I2678" s="38">
        <v>0.91</v>
      </c>
      <c r="J2678" s="41">
        <v>1</v>
      </c>
      <c r="K2678" s="41">
        <v>1</v>
      </c>
      <c r="L2678" s="41"/>
      <c r="M2678" s="37">
        <v>79567</v>
      </c>
      <c r="N2678" s="125" t="s">
        <v>346</v>
      </c>
    </row>
    <row r="2679" spans="1:14" x14ac:dyDescent="0.4">
      <c r="A2679" s="40" t="str">
        <f t="shared" si="41"/>
        <v>79601 CALLAHAN</v>
      </c>
      <c r="B2679" s="38">
        <v>0.53</v>
      </c>
      <c r="C2679" s="38">
        <v>0.53</v>
      </c>
      <c r="D2679" s="39">
        <v>0.68799999999999994</v>
      </c>
      <c r="E2679" s="39">
        <v>0.66400000000000003</v>
      </c>
      <c r="F2679" s="39">
        <v>1</v>
      </c>
      <c r="G2679" s="126">
        <v>0.72199999999999998</v>
      </c>
      <c r="H2679" s="38">
        <v>0.94499999999999995</v>
      </c>
      <c r="I2679" s="38">
        <v>0.86</v>
      </c>
      <c r="J2679" s="41">
        <v>1</v>
      </c>
      <c r="K2679" s="41">
        <v>1</v>
      </c>
      <c r="L2679" s="41"/>
      <c r="M2679" s="37">
        <v>79601</v>
      </c>
      <c r="N2679" s="125" t="s">
        <v>195</v>
      </c>
    </row>
    <row r="2680" spans="1:14" x14ac:dyDescent="0.4">
      <c r="A2680" s="40" t="str">
        <f t="shared" si="41"/>
        <v>79601 JONES</v>
      </c>
      <c r="B2680" s="38">
        <v>0.59499999999999997</v>
      </c>
      <c r="C2680" s="38">
        <v>0.59499999999999997</v>
      </c>
      <c r="D2680" s="39">
        <v>0.68799999999999994</v>
      </c>
      <c r="E2680" s="39">
        <v>0.66400000000000003</v>
      </c>
      <c r="F2680" s="39">
        <v>1</v>
      </c>
      <c r="G2680" s="126">
        <v>0.65800000000000003</v>
      </c>
      <c r="H2680" s="38">
        <v>1.01</v>
      </c>
      <c r="I2680" s="38">
        <v>0.92</v>
      </c>
      <c r="J2680" s="41">
        <v>1</v>
      </c>
      <c r="K2680" s="41">
        <v>1</v>
      </c>
      <c r="L2680" s="41"/>
      <c r="M2680" s="37">
        <v>79601</v>
      </c>
      <c r="N2680" s="125" t="s">
        <v>348</v>
      </c>
    </row>
    <row r="2681" spans="1:14" x14ac:dyDescent="0.4">
      <c r="A2681" s="40" t="str">
        <f t="shared" si="41"/>
        <v>79601 SHACKELFORD</v>
      </c>
      <c r="B2681" s="38">
        <v>0.65</v>
      </c>
      <c r="C2681" s="38">
        <v>0.65</v>
      </c>
      <c r="D2681" s="39">
        <v>0.68799999999999994</v>
      </c>
      <c r="E2681" s="39">
        <v>0.66400000000000003</v>
      </c>
      <c r="F2681" s="39">
        <v>1</v>
      </c>
      <c r="G2681" s="126">
        <v>0.65800000000000003</v>
      </c>
      <c r="H2681" s="38">
        <v>1.0049999999999999</v>
      </c>
      <c r="I2681" s="38">
        <v>0.91500000000000004</v>
      </c>
      <c r="J2681" s="41">
        <v>1</v>
      </c>
      <c r="K2681" s="41">
        <v>1</v>
      </c>
      <c r="L2681" s="41"/>
      <c r="M2681" s="37">
        <v>79601</v>
      </c>
      <c r="N2681" s="125" t="s">
        <v>189</v>
      </c>
    </row>
    <row r="2682" spans="1:14" x14ac:dyDescent="0.4">
      <c r="A2682" s="40" t="str">
        <f t="shared" si="41"/>
        <v>79601 TAYLOR</v>
      </c>
      <c r="B2682" s="38">
        <v>0.625</v>
      </c>
      <c r="C2682" s="38">
        <v>0.625</v>
      </c>
      <c r="D2682" s="39">
        <v>0.68799999999999994</v>
      </c>
      <c r="E2682" s="39">
        <v>0.66400000000000003</v>
      </c>
      <c r="F2682" s="39">
        <v>1</v>
      </c>
      <c r="G2682" s="126">
        <v>0.70099999999999996</v>
      </c>
      <c r="H2682" s="38">
        <v>1</v>
      </c>
      <c r="I2682" s="38">
        <v>0.91</v>
      </c>
      <c r="J2682" s="41">
        <v>1</v>
      </c>
      <c r="K2682" s="41">
        <v>1</v>
      </c>
      <c r="L2682" s="41"/>
      <c r="M2682" s="37">
        <v>79601</v>
      </c>
      <c r="N2682" s="125" t="s">
        <v>346</v>
      </c>
    </row>
    <row r="2683" spans="1:14" x14ac:dyDescent="0.4">
      <c r="A2683" s="40" t="str">
        <f t="shared" si="41"/>
        <v>79602 CALLAHAN</v>
      </c>
      <c r="B2683" s="38">
        <v>0.53</v>
      </c>
      <c r="C2683" s="38">
        <v>0.53</v>
      </c>
      <c r="D2683" s="39">
        <v>0.68799999999999994</v>
      </c>
      <c r="E2683" s="39">
        <v>0.66400000000000003</v>
      </c>
      <c r="F2683" s="39">
        <v>1</v>
      </c>
      <c r="G2683" s="126">
        <v>0.72199999999999998</v>
      </c>
      <c r="H2683" s="38">
        <v>0.94499999999999995</v>
      </c>
      <c r="I2683" s="38">
        <v>0.86</v>
      </c>
      <c r="J2683" s="41">
        <v>1</v>
      </c>
      <c r="K2683" s="41">
        <v>1</v>
      </c>
      <c r="L2683" s="41"/>
      <c r="M2683" s="37">
        <v>79602</v>
      </c>
      <c r="N2683" s="125" t="s">
        <v>195</v>
      </c>
    </row>
    <row r="2684" spans="1:14" x14ac:dyDescent="0.4">
      <c r="A2684" s="40" t="str">
        <f t="shared" si="41"/>
        <v>79602 TAYLOR</v>
      </c>
      <c r="B2684" s="38">
        <v>0.625</v>
      </c>
      <c r="C2684" s="38">
        <v>0.625</v>
      </c>
      <c r="D2684" s="39">
        <v>0.68799999999999994</v>
      </c>
      <c r="E2684" s="39">
        <v>0.66400000000000003</v>
      </c>
      <c r="F2684" s="39">
        <v>1</v>
      </c>
      <c r="G2684" s="126">
        <v>0.70099999999999996</v>
      </c>
      <c r="H2684" s="38">
        <v>1</v>
      </c>
      <c r="I2684" s="38">
        <v>0.91</v>
      </c>
      <c r="J2684" s="41">
        <v>1</v>
      </c>
      <c r="K2684" s="41">
        <v>1</v>
      </c>
      <c r="L2684" s="41"/>
      <c r="M2684" s="37">
        <v>79602</v>
      </c>
      <c r="N2684" s="125" t="s">
        <v>346</v>
      </c>
    </row>
    <row r="2685" spans="1:14" x14ac:dyDescent="0.4">
      <c r="A2685" s="40" t="str">
        <f t="shared" si="41"/>
        <v>79603 TAYLOR</v>
      </c>
      <c r="B2685" s="38">
        <v>0.625</v>
      </c>
      <c r="C2685" s="38">
        <v>0.625</v>
      </c>
      <c r="D2685" s="39">
        <v>0.68799999999999994</v>
      </c>
      <c r="E2685" s="39">
        <v>0.66400000000000003</v>
      </c>
      <c r="F2685" s="39">
        <v>1</v>
      </c>
      <c r="G2685" s="126">
        <v>0.70099999999999996</v>
      </c>
      <c r="H2685" s="38">
        <v>1</v>
      </c>
      <c r="I2685" s="38">
        <v>0.91</v>
      </c>
      <c r="J2685" s="41">
        <v>1</v>
      </c>
      <c r="K2685" s="41">
        <v>1</v>
      </c>
      <c r="L2685" s="41"/>
      <c r="M2685" s="37">
        <v>79603</v>
      </c>
      <c r="N2685" s="125" t="s">
        <v>346</v>
      </c>
    </row>
    <row r="2686" spans="1:14" x14ac:dyDescent="0.4">
      <c r="A2686" s="40" t="str">
        <f t="shared" si="41"/>
        <v>79605 TAYLOR</v>
      </c>
      <c r="B2686" s="38">
        <v>0.625</v>
      </c>
      <c r="C2686" s="38">
        <v>0.625</v>
      </c>
      <c r="D2686" s="39">
        <v>0.68799999999999994</v>
      </c>
      <c r="E2686" s="39">
        <v>0.66400000000000003</v>
      </c>
      <c r="F2686" s="39">
        <v>1</v>
      </c>
      <c r="G2686" s="126">
        <v>0.70099999999999996</v>
      </c>
      <c r="H2686" s="38">
        <v>1</v>
      </c>
      <c r="I2686" s="38">
        <v>0.91</v>
      </c>
      <c r="J2686" s="41">
        <v>1</v>
      </c>
      <c r="K2686" s="41">
        <v>1</v>
      </c>
      <c r="L2686" s="41"/>
      <c r="M2686" s="37">
        <v>79605</v>
      </c>
      <c r="N2686" s="125" t="s">
        <v>346</v>
      </c>
    </row>
    <row r="2687" spans="1:14" x14ac:dyDescent="0.4">
      <c r="A2687" s="40" t="str">
        <f t="shared" si="41"/>
        <v>79606 TAYLOR</v>
      </c>
      <c r="B2687" s="38">
        <v>0.625</v>
      </c>
      <c r="C2687" s="38">
        <v>0.625</v>
      </c>
      <c r="D2687" s="39">
        <v>0.68799999999999994</v>
      </c>
      <c r="E2687" s="39">
        <v>0.66400000000000003</v>
      </c>
      <c r="F2687" s="39">
        <v>1</v>
      </c>
      <c r="G2687" s="126">
        <v>0.70099999999999996</v>
      </c>
      <c r="H2687" s="38">
        <v>1</v>
      </c>
      <c r="I2687" s="38">
        <v>0.91</v>
      </c>
      <c r="J2687" s="41">
        <v>1</v>
      </c>
      <c r="K2687" s="41">
        <v>1</v>
      </c>
      <c r="L2687" s="41"/>
      <c r="M2687" s="37">
        <v>79606</v>
      </c>
      <c r="N2687" s="125" t="s">
        <v>346</v>
      </c>
    </row>
    <row r="2688" spans="1:14" x14ac:dyDescent="0.4">
      <c r="A2688" s="40" t="str">
        <f t="shared" si="41"/>
        <v>79607 TAYLOR</v>
      </c>
      <c r="B2688" s="38">
        <v>0.625</v>
      </c>
      <c r="C2688" s="38">
        <v>0.625</v>
      </c>
      <c r="D2688" s="39">
        <v>0.68799999999999994</v>
      </c>
      <c r="E2688" s="39">
        <v>0.66400000000000003</v>
      </c>
      <c r="F2688" s="39">
        <v>1</v>
      </c>
      <c r="G2688" s="126">
        <v>0.70099999999999996</v>
      </c>
      <c r="H2688" s="38">
        <v>1</v>
      </c>
      <c r="I2688" s="38">
        <v>0.91</v>
      </c>
      <c r="J2688" s="41">
        <v>1</v>
      </c>
      <c r="K2688" s="41">
        <v>1</v>
      </c>
      <c r="L2688" s="41"/>
      <c r="M2688" s="37">
        <v>79607</v>
      </c>
      <c r="N2688" s="125" t="s">
        <v>346</v>
      </c>
    </row>
    <row r="2689" spans="1:14" x14ac:dyDescent="0.4">
      <c r="A2689" s="40" t="str">
        <f t="shared" si="41"/>
        <v>79697 TAYLOR</v>
      </c>
      <c r="B2689" s="38">
        <v>0.625</v>
      </c>
      <c r="C2689" s="38">
        <v>0.625</v>
      </c>
      <c r="D2689" s="39">
        <v>0.68799999999999994</v>
      </c>
      <c r="E2689" s="39">
        <v>0.66400000000000003</v>
      </c>
      <c r="F2689" s="39">
        <v>1</v>
      </c>
      <c r="G2689" s="126">
        <v>0.70099999999999996</v>
      </c>
      <c r="H2689" s="38">
        <v>1</v>
      </c>
      <c r="I2689" s="38">
        <v>0.91</v>
      </c>
      <c r="J2689" s="41">
        <v>1</v>
      </c>
      <c r="K2689" s="41">
        <v>1</v>
      </c>
      <c r="L2689" s="41"/>
      <c r="M2689" s="37">
        <v>79697</v>
      </c>
      <c r="N2689" s="125" t="s">
        <v>346</v>
      </c>
    </row>
    <row r="2690" spans="1:14" x14ac:dyDescent="0.4">
      <c r="A2690" s="40" t="str">
        <f t="shared" si="41"/>
        <v>79698 TAYLOR</v>
      </c>
      <c r="B2690" s="38">
        <v>0.625</v>
      </c>
      <c r="C2690" s="38">
        <v>0.625</v>
      </c>
      <c r="D2690" s="39">
        <v>0.68799999999999994</v>
      </c>
      <c r="E2690" s="39">
        <v>0.66400000000000003</v>
      </c>
      <c r="F2690" s="39">
        <v>1</v>
      </c>
      <c r="G2690" s="126">
        <v>0.70099999999999996</v>
      </c>
      <c r="H2690" s="38">
        <v>1</v>
      </c>
      <c r="I2690" s="38">
        <v>0.91</v>
      </c>
      <c r="J2690" s="41">
        <v>1</v>
      </c>
      <c r="K2690" s="41">
        <v>1</v>
      </c>
      <c r="L2690" s="41"/>
      <c r="M2690" s="37">
        <v>79698</v>
      </c>
      <c r="N2690" s="125" t="s">
        <v>346</v>
      </c>
    </row>
    <row r="2691" spans="1:14" x14ac:dyDescent="0.4">
      <c r="A2691" s="40" t="str">
        <f t="shared" si="41"/>
        <v>79699 TAYLOR</v>
      </c>
      <c r="B2691" s="38">
        <v>0.625</v>
      </c>
      <c r="C2691" s="38">
        <v>0.625</v>
      </c>
      <c r="D2691" s="39">
        <v>0.68799999999999994</v>
      </c>
      <c r="E2691" s="39">
        <v>0.66400000000000003</v>
      </c>
      <c r="F2691" s="39">
        <v>1</v>
      </c>
      <c r="G2691" s="126">
        <v>0.70099999999999996</v>
      </c>
      <c r="H2691" s="38">
        <v>1</v>
      </c>
      <c r="I2691" s="38">
        <v>0.91</v>
      </c>
      <c r="J2691" s="41">
        <v>1</v>
      </c>
      <c r="K2691" s="41">
        <v>1</v>
      </c>
      <c r="L2691" s="41"/>
      <c r="M2691" s="37">
        <v>79699</v>
      </c>
      <c r="N2691" s="125" t="s">
        <v>346</v>
      </c>
    </row>
    <row r="2692" spans="1:14" x14ac:dyDescent="0.4">
      <c r="A2692" s="40" t="str">
        <f t="shared" si="41"/>
        <v>79701 MIDLAND</v>
      </c>
      <c r="B2692" s="38">
        <v>0.6</v>
      </c>
      <c r="C2692" s="38">
        <v>0.6</v>
      </c>
      <c r="D2692" s="39">
        <v>0.68799999999999994</v>
      </c>
      <c r="E2692" s="39">
        <v>0.66700000000000004</v>
      </c>
      <c r="F2692" s="39">
        <v>1</v>
      </c>
      <c r="G2692" s="126">
        <v>0.75700000000000001</v>
      </c>
      <c r="H2692" s="38">
        <v>1.03</v>
      </c>
      <c r="I2692" s="38">
        <v>0.93500000000000005</v>
      </c>
      <c r="J2692" s="41">
        <v>1</v>
      </c>
      <c r="K2692" s="41">
        <v>1</v>
      </c>
      <c r="L2692" s="41"/>
      <c r="M2692" s="37">
        <v>79701</v>
      </c>
      <c r="N2692" s="125" t="s">
        <v>354</v>
      </c>
    </row>
    <row r="2693" spans="1:14" x14ac:dyDescent="0.4">
      <c r="A2693" s="40" t="str">
        <f t="shared" si="41"/>
        <v>79703 MIDLAND</v>
      </c>
      <c r="B2693" s="38">
        <v>0.6</v>
      </c>
      <c r="C2693" s="38">
        <v>0.6</v>
      </c>
      <c r="D2693" s="39">
        <v>0.68799999999999994</v>
      </c>
      <c r="E2693" s="39">
        <v>0.66700000000000004</v>
      </c>
      <c r="F2693" s="39">
        <v>1</v>
      </c>
      <c r="G2693" s="126">
        <v>0.75700000000000001</v>
      </c>
      <c r="H2693" s="38">
        <v>1.03</v>
      </c>
      <c r="I2693" s="38">
        <v>0.93500000000000005</v>
      </c>
      <c r="J2693" s="41">
        <v>1</v>
      </c>
      <c r="K2693" s="41">
        <v>1</v>
      </c>
      <c r="L2693" s="41"/>
      <c r="M2693" s="37">
        <v>79703</v>
      </c>
      <c r="N2693" s="125" t="s">
        <v>354</v>
      </c>
    </row>
    <row r="2694" spans="1:14" x14ac:dyDescent="0.4">
      <c r="A2694" s="40" t="str">
        <f t="shared" si="41"/>
        <v>79705 MIDLAND</v>
      </c>
      <c r="B2694" s="38">
        <v>0.6</v>
      </c>
      <c r="C2694" s="38">
        <v>0.6</v>
      </c>
      <c r="D2694" s="39">
        <v>0.68799999999999994</v>
      </c>
      <c r="E2694" s="39">
        <v>0.66700000000000004</v>
      </c>
      <c r="F2694" s="39">
        <v>1</v>
      </c>
      <c r="G2694" s="126">
        <v>0.75700000000000001</v>
      </c>
      <c r="H2694" s="38">
        <v>1.03</v>
      </c>
      <c r="I2694" s="38">
        <v>0.93500000000000005</v>
      </c>
      <c r="J2694" s="41">
        <v>1</v>
      </c>
      <c r="K2694" s="41">
        <v>1</v>
      </c>
      <c r="L2694" s="41"/>
      <c r="M2694" s="37">
        <v>79705</v>
      </c>
      <c r="N2694" s="125" t="s">
        <v>354</v>
      </c>
    </row>
    <row r="2695" spans="1:14" x14ac:dyDescent="0.4">
      <c r="A2695" s="40" t="str">
        <f t="shared" si="41"/>
        <v>79706 GLASSCOCK</v>
      </c>
      <c r="B2695" s="38">
        <v>0.71</v>
      </c>
      <c r="C2695" s="38">
        <v>0.71</v>
      </c>
      <c r="D2695" s="39">
        <v>0.68799999999999994</v>
      </c>
      <c r="E2695" s="39">
        <v>0.66400000000000003</v>
      </c>
      <c r="F2695" s="39">
        <v>1</v>
      </c>
      <c r="G2695" s="126">
        <v>0.65800000000000003</v>
      </c>
      <c r="H2695" s="38">
        <v>0.98499999999999999</v>
      </c>
      <c r="I2695" s="38">
        <v>0.89500000000000002</v>
      </c>
      <c r="J2695" s="41">
        <v>1</v>
      </c>
      <c r="K2695" s="41">
        <v>1</v>
      </c>
      <c r="L2695" s="41"/>
      <c r="M2695" s="37">
        <v>79706</v>
      </c>
      <c r="N2695" s="125" t="s">
        <v>229</v>
      </c>
    </row>
    <row r="2696" spans="1:14" x14ac:dyDescent="0.4">
      <c r="A2696" s="40" t="str">
        <f t="shared" ref="A2696:A2759" si="42">M2696&amp;" "&amp;N2696</f>
        <v>79706 MIDLAND</v>
      </c>
      <c r="B2696" s="38">
        <v>0.6</v>
      </c>
      <c r="C2696" s="38">
        <v>0.6</v>
      </c>
      <c r="D2696" s="39">
        <v>0.68799999999999994</v>
      </c>
      <c r="E2696" s="39">
        <v>0.66700000000000004</v>
      </c>
      <c r="F2696" s="39">
        <v>1</v>
      </c>
      <c r="G2696" s="126">
        <v>0.75700000000000001</v>
      </c>
      <c r="H2696" s="38">
        <v>1.03</v>
      </c>
      <c r="I2696" s="38">
        <v>0.93500000000000005</v>
      </c>
      <c r="J2696" s="41">
        <v>1</v>
      </c>
      <c r="K2696" s="41">
        <v>1</v>
      </c>
      <c r="L2696" s="41"/>
      <c r="M2696" s="37">
        <v>79706</v>
      </c>
      <c r="N2696" s="125" t="s">
        <v>354</v>
      </c>
    </row>
    <row r="2697" spans="1:14" x14ac:dyDescent="0.4">
      <c r="A2697" s="40" t="str">
        <f t="shared" si="42"/>
        <v>79706 UPTON</v>
      </c>
      <c r="B2697" s="38">
        <v>0.60499999999999998</v>
      </c>
      <c r="C2697" s="38">
        <v>0.60499999999999998</v>
      </c>
      <c r="D2697" s="39">
        <v>0.68799999999999994</v>
      </c>
      <c r="E2697" s="39">
        <v>0.66400000000000003</v>
      </c>
      <c r="F2697" s="39">
        <v>1</v>
      </c>
      <c r="G2697" s="126">
        <v>0.65900000000000003</v>
      </c>
      <c r="H2697" s="38">
        <v>1.01</v>
      </c>
      <c r="I2697" s="38">
        <v>0.92</v>
      </c>
      <c r="J2697" s="41">
        <v>1</v>
      </c>
      <c r="K2697" s="41">
        <v>1</v>
      </c>
      <c r="L2697" s="41"/>
      <c r="M2697" s="37">
        <v>79706</v>
      </c>
      <c r="N2697" s="125" t="s">
        <v>355</v>
      </c>
    </row>
    <row r="2698" spans="1:14" x14ac:dyDescent="0.4">
      <c r="A2698" s="40" t="str">
        <f t="shared" si="42"/>
        <v>79707 MIDLAND</v>
      </c>
      <c r="B2698" s="38">
        <v>0.6</v>
      </c>
      <c r="C2698" s="38">
        <v>0.6</v>
      </c>
      <c r="D2698" s="39">
        <v>0.68799999999999994</v>
      </c>
      <c r="E2698" s="39">
        <v>0.66700000000000004</v>
      </c>
      <c r="F2698" s="39">
        <v>1</v>
      </c>
      <c r="G2698" s="126">
        <v>0.75700000000000001</v>
      </c>
      <c r="H2698" s="38">
        <v>1.03</v>
      </c>
      <c r="I2698" s="38">
        <v>0.93500000000000005</v>
      </c>
      <c r="J2698" s="41">
        <v>1</v>
      </c>
      <c r="K2698" s="41">
        <v>1</v>
      </c>
      <c r="L2698" s="41"/>
      <c r="M2698" s="37">
        <v>79707</v>
      </c>
      <c r="N2698" s="125" t="s">
        <v>354</v>
      </c>
    </row>
    <row r="2699" spans="1:14" x14ac:dyDescent="0.4">
      <c r="A2699" s="40" t="str">
        <f t="shared" si="42"/>
        <v>79713 BORDEN</v>
      </c>
      <c r="B2699" s="38">
        <v>0.53</v>
      </c>
      <c r="C2699" s="38">
        <v>0.53</v>
      </c>
      <c r="D2699" s="39">
        <v>0.68799999999999994</v>
      </c>
      <c r="E2699" s="39">
        <v>0.66400000000000003</v>
      </c>
      <c r="F2699" s="39">
        <v>1</v>
      </c>
      <c r="G2699" s="126">
        <v>0.72199999999999998</v>
      </c>
      <c r="H2699" s="38">
        <v>0.94499999999999995</v>
      </c>
      <c r="I2699" s="38">
        <v>0.86</v>
      </c>
      <c r="J2699" s="41">
        <v>1</v>
      </c>
      <c r="K2699" s="41">
        <v>1</v>
      </c>
      <c r="L2699" s="41"/>
      <c r="M2699" s="37">
        <v>79713</v>
      </c>
      <c r="N2699" s="125" t="s">
        <v>341</v>
      </c>
    </row>
    <row r="2700" spans="1:14" x14ac:dyDescent="0.4">
      <c r="A2700" s="40" t="str">
        <f t="shared" si="42"/>
        <v>79713 DAWSON</v>
      </c>
      <c r="B2700" s="38">
        <v>0.71</v>
      </c>
      <c r="C2700" s="38">
        <v>0.71</v>
      </c>
      <c r="D2700" s="39">
        <v>0.68799999999999994</v>
      </c>
      <c r="E2700" s="39">
        <v>0.66400000000000003</v>
      </c>
      <c r="F2700" s="39">
        <v>0.7</v>
      </c>
      <c r="G2700" s="126">
        <v>0.70099999999999996</v>
      </c>
      <c r="H2700" s="38">
        <v>0.99</v>
      </c>
      <c r="I2700" s="38">
        <v>0.9</v>
      </c>
      <c r="J2700" s="41">
        <v>1</v>
      </c>
      <c r="K2700" s="41">
        <v>1</v>
      </c>
      <c r="L2700" s="41"/>
      <c r="M2700" s="37">
        <v>79713</v>
      </c>
      <c r="N2700" s="125" t="s">
        <v>342</v>
      </c>
    </row>
    <row r="2701" spans="1:14" x14ac:dyDescent="0.4">
      <c r="A2701" s="40" t="str">
        <f t="shared" si="42"/>
        <v>79713 HOWARD</v>
      </c>
      <c r="B2701" s="38">
        <v>0.66500000000000004</v>
      </c>
      <c r="C2701" s="38">
        <v>0.66500000000000004</v>
      </c>
      <c r="D2701" s="39">
        <v>0.68799999999999994</v>
      </c>
      <c r="E2701" s="39">
        <v>0.66400000000000003</v>
      </c>
      <c r="F2701" s="39">
        <v>1</v>
      </c>
      <c r="G2701" s="126">
        <v>0.75700000000000001</v>
      </c>
      <c r="H2701" s="38">
        <v>0.97499999999999998</v>
      </c>
      <c r="I2701" s="38">
        <v>0.88500000000000001</v>
      </c>
      <c r="J2701" s="41">
        <v>1</v>
      </c>
      <c r="K2701" s="41">
        <v>1</v>
      </c>
      <c r="L2701" s="41"/>
      <c r="M2701" s="37">
        <v>79713</v>
      </c>
      <c r="N2701" s="125" t="s">
        <v>351</v>
      </c>
    </row>
    <row r="2702" spans="1:14" x14ac:dyDescent="0.4">
      <c r="A2702" s="40" t="str">
        <f t="shared" si="42"/>
        <v>79713 MARTIN</v>
      </c>
      <c r="B2702" s="38">
        <v>0.65500000000000003</v>
      </c>
      <c r="C2702" s="38">
        <v>0.65500000000000003</v>
      </c>
      <c r="D2702" s="39">
        <v>0.68799999999999994</v>
      </c>
      <c r="E2702" s="39">
        <v>0.66400000000000003</v>
      </c>
      <c r="F2702" s="39">
        <v>1</v>
      </c>
      <c r="G2702" s="126">
        <v>0.65800000000000003</v>
      </c>
      <c r="H2702" s="38">
        <v>0.97499999999999998</v>
      </c>
      <c r="I2702" s="38">
        <v>0.88500000000000001</v>
      </c>
      <c r="J2702" s="41">
        <v>1</v>
      </c>
      <c r="K2702" s="41">
        <v>1</v>
      </c>
      <c r="L2702" s="41"/>
      <c r="M2702" s="37">
        <v>79713</v>
      </c>
      <c r="N2702" s="125" t="s">
        <v>343</v>
      </c>
    </row>
    <row r="2703" spans="1:14" x14ac:dyDescent="0.4">
      <c r="A2703" s="40" t="str">
        <f t="shared" si="42"/>
        <v>79714 ANDREWS</v>
      </c>
      <c r="B2703" s="38">
        <v>0.63</v>
      </c>
      <c r="C2703" s="38">
        <v>0.63</v>
      </c>
      <c r="D2703" s="39">
        <v>0.68799999999999994</v>
      </c>
      <c r="E2703" s="39">
        <v>0.66400000000000003</v>
      </c>
      <c r="F2703" s="39">
        <v>1</v>
      </c>
      <c r="G2703" s="126">
        <v>0.79</v>
      </c>
      <c r="H2703" s="38">
        <v>1.03</v>
      </c>
      <c r="I2703" s="38">
        <v>0.93500000000000005</v>
      </c>
      <c r="J2703" s="41">
        <v>1</v>
      </c>
      <c r="K2703" s="41">
        <v>1</v>
      </c>
      <c r="L2703" s="41"/>
      <c r="M2703" s="37">
        <v>79714</v>
      </c>
      <c r="N2703" s="125" t="s">
        <v>356</v>
      </c>
    </row>
    <row r="2704" spans="1:14" x14ac:dyDescent="0.4">
      <c r="A2704" s="40" t="str">
        <f t="shared" si="42"/>
        <v>79718 REEVES</v>
      </c>
      <c r="B2704" s="38">
        <v>0.80500000000000005</v>
      </c>
      <c r="C2704" s="38">
        <v>0.80500000000000005</v>
      </c>
      <c r="D2704" s="39">
        <v>0.68799999999999994</v>
      </c>
      <c r="E2704" s="39">
        <v>0.67700000000000005</v>
      </c>
      <c r="F2704" s="39">
        <v>1</v>
      </c>
      <c r="G2704" s="126">
        <v>0.68600000000000005</v>
      </c>
      <c r="H2704" s="38">
        <v>0.93500000000000005</v>
      </c>
      <c r="I2704" s="38">
        <v>0.85</v>
      </c>
      <c r="J2704" s="41">
        <v>1</v>
      </c>
      <c r="K2704" s="41">
        <v>1</v>
      </c>
      <c r="L2704" s="41"/>
      <c r="M2704" s="37">
        <v>79718</v>
      </c>
      <c r="N2704" s="125" t="s">
        <v>357</v>
      </c>
    </row>
    <row r="2705" spans="1:14" x14ac:dyDescent="0.4">
      <c r="A2705" s="40" t="str">
        <f t="shared" si="42"/>
        <v>79719 WARD</v>
      </c>
      <c r="B2705" s="38">
        <v>0.61499999999999999</v>
      </c>
      <c r="C2705" s="38">
        <v>0.61499999999999999</v>
      </c>
      <c r="D2705" s="39">
        <v>0.68799999999999994</v>
      </c>
      <c r="E2705" s="39">
        <v>0.66400000000000003</v>
      </c>
      <c r="F2705" s="39">
        <v>1</v>
      </c>
      <c r="G2705" s="126">
        <v>0.79</v>
      </c>
      <c r="H2705" s="38">
        <v>1.0049999999999999</v>
      </c>
      <c r="I2705" s="38">
        <v>0.91500000000000004</v>
      </c>
      <c r="J2705" s="41">
        <v>1</v>
      </c>
      <c r="K2705" s="41">
        <v>1</v>
      </c>
      <c r="L2705" s="41"/>
      <c r="M2705" s="37">
        <v>79719</v>
      </c>
      <c r="N2705" s="125" t="s">
        <v>358</v>
      </c>
    </row>
    <row r="2706" spans="1:14" x14ac:dyDescent="0.4">
      <c r="A2706" s="40" t="str">
        <f t="shared" si="42"/>
        <v>79720 BORDEN</v>
      </c>
      <c r="B2706" s="38">
        <v>0.53</v>
      </c>
      <c r="C2706" s="38">
        <v>0.53</v>
      </c>
      <c r="D2706" s="39">
        <v>0.68799999999999994</v>
      </c>
      <c r="E2706" s="39">
        <v>0.66400000000000003</v>
      </c>
      <c r="F2706" s="39">
        <v>1</v>
      </c>
      <c r="G2706" s="126">
        <v>0.72199999999999998</v>
      </c>
      <c r="H2706" s="38">
        <v>0.94499999999999995</v>
      </c>
      <c r="I2706" s="38">
        <v>0.86</v>
      </c>
      <c r="J2706" s="41">
        <v>1</v>
      </c>
      <c r="K2706" s="41">
        <v>1</v>
      </c>
      <c r="L2706" s="41"/>
      <c r="M2706" s="37">
        <v>79720</v>
      </c>
      <c r="N2706" s="125" t="s">
        <v>341</v>
      </c>
    </row>
    <row r="2707" spans="1:14" x14ac:dyDescent="0.4">
      <c r="A2707" s="40" t="str">
        <f t="shared" si="42"/>
        <v>79720 GLASSCOCK</v>
      </c>
      <c r="B2707" s="38">
        <v>0.71</v>
      </c>
      <c r="C2707" s="38">
        <v>0.71</v>
      </c>
      <c r="D2707" s="39">
        <v>0.68799999999999994</v>
      </c>
      <c r="E2707" s="39">
        <v>0.66400000000000003</v>
      </c>
      <c r="F2707" s="39">
        <v>1</v>
      </c>
      <c r="G2707" s="126">
        <v>0.65800000000000003</v>
      </c>
      <c r="H2707" s="38">
        <v>0.98499999999999999</v>
      </c>
      <c r="I2707" s="38">
        <v>0.89500000000000002</v>
      </c>
      <c r="J2707" s="41">
        <v>1</v>
      </c>
      <c r="K2707" s="41">
        <v>1</v>
      </c>
      <c r="L2707" s="41"/>
      <c r="M2707" s="37">
        <v>79720</v>
      </c>
      <c r="N2707" s="125" t="s">
        <v>229</v>
      </c>
    </row>
    <row r="2708" spans="1:14" x14ac:dyDescent="0.4">
      <c r="A2708" s="40" t="str">
        <f t="shared" si="42"/>
        <v>79720 HOWARD</v>
      </c>
      <c r="B2708" s="38">
        <v>0.66500000000000004</v>
      </c>
      <c r="C2708" s="38">
        <v>0.66500000000000004</v>
      </c>
      <c r="D2708" s="39">
        <v>0.68799999999999994</v>
      </c>
      <c r="E2708" s="39">
        <v>0.66400000000000003</v>
      </c>
      <c r="F2708" s="39">
        <v>1</v>
      </c>
      <c r="G2708" s="126">
        <v>0.75700000000000001</v>
      </c>
      <c r="H2708" s="38">
        <v>0.97499999999999998</v>
      </c>
      <c r="I2708" s="38">
        <v>0.88500000000000001</v>
      </c>
      <c r="J2708" s="41">
        <v>1</v>
      </c>
      <c r="K2708" s="41">
        <v>1</v>
      </c>
      <c r="L2708" s="41"/>
      <c r="M2708" s="37">
        <v>79720</v>
      </c>
      <c r="N2708" s="125" t="s">
        <v>351</v>
      </c>
    </row>
    <row r="2709" spans="1:14" x14ac:dyDescent="0.4">
      <c r="A2709" s="40" t="str">
        <f t="shared" si="42"/>
        <v>79720 MARTIN</v>
      </c>
      <c r="B2709" s="38">
        <v>0.65500000000000003</v>
      </c>
      <c r="C2709" s="38">
        <v>0.65500000000000003</v>
      </c>
      <c r="D2709" s="39">
        <v>0.68799999999999994</v>
      </c>
      <c r="E2709" s="39">
        <v>0.66400000000000003</v>
      </c>
      <c r="F2709" s="39">
        <v>1</v>
      </c>
      <c r="G2709" s="126">
        <v>0.65800000000000003</v>
      </c>
      <c r="H2709" s="38">
        <v>0.97499999999999998</v>
      </c>
      <c r="I2709" s="38">
        <v>0.88500000000000001</v>
      </c>
      <c r="J2709" s="41">
        <v>1</v>
      </c>
      <c r="K2709" s="41">
        <v>1</v>
      </c>
      <c r="L2709" s="41"/>
      <c r="M2709" s="37">
        <v>79720</v>
      </c>
      <c r="N2709" s="125" t="s">
        <v>343</v>
      </c>
    </row>
    <row r="2710" spans="1:14" x14ac:dyDescent="0.4">
      <c r="A2710" s="40" t="str">
        <f t="shared" si="42"/>
        <v>79720 MITCHELL</v>
      </c>
      <c r="B2710" s="38">
        <v>0.61499999999999999</v>
      </c>
      <c r="C2710" s="38">
        <v>0.61499999999999999</v>
      </c>
      <c r="D2710" s="39">
        <v>0.68799999999999994</v>
      </c>
      <c r="E2710" s="39">
        <v>0.66400000000000003</v>
      </c>
      <c r="F2710" s="39">
        <v>1</v>
      </c>
      <c r="G2710" s="126">
        <v>0.65800000000000003</v>
      </c>
      <c r="H2710" s="38">
        <v>1.02</v>
      </c>
      <c r="I2710" s="38">
        <v>0.92500000000000004</v>
      </c>
      <c r="J2710" s="41">
        <v>1</v>
      </c>
      <c r="K2710" s="41">
        <v>1</v>
      </c>
      <c r="L2710" s="41"/>
      <c r="M2710" s="37">
        <v>79720</v>
      </c>
      <c r="N2710" s="125" t="s">
        <v>228</v>
      </c>
    </row>
    <row r="2711" spans="1:14" x14ac:dyDescent="0.4">
      <c r="A2711" s="40" t="str">
        <f t="shared" si="42"/>
        <v>79720 STERLING</v>
      </c>
      <c r="B2711" s="38">
        <v>0.62</v>
      </c>
      <c r="C2711" s="38">
        <v>0.62</v>
      </c>
      <c r="D2711" s="39">
        <v>0.68799999999999994</v>
      </c>
      <c r="E2711" s="39">
        <v>0.66400000000000003</v>
      </c>
      <c r="F2711" s="39">
        <v>1</v>
      </c>
      <c r="G2711" s="126">
        <v>0.65800000000000003</v>
      </c>
      <c r="H2711" s="38">
        <v>1.0049999999999999</v>
      </c>
      <c r="I2711" s="38">
        <v>0.91500000000000004</v>
      </c>
      <c r="J2711" s="41">
        <v>1</v>
      </c>
      <c r="K2711" s="41">
        <v>1</v>
      </c>
      <c r="L2711" s="41"/>
      <c r="M2711" s="37">
        <v>79720</v>
      </c>
      <c r="N2711" s="125" t="s">
        <v>230</v>
      </c>
    </row>
    <row r="2712" spans="1:14" x14ac:dyDescent="0.4">
      <c r="A2712" s="40" t="str">
        <f t="shared" si="42"/>
        <v>79730 PECOS</v>
      </c>
      <c r="B2712" s="38">
        <v>0.61499999999999999</v>
      </c>
      <c r="C2712" s="38">
        <v>0.61499999999999999</v>
      </c>
      <c r="D2712" s="39">
        <v>0.68799999999999994</v>
      </c>
      <c r="E2712" s="39">
        <v>0.66400000000000003</v>
      </c>
      <c r="F2712" s="39">
        <v>1</v>
      </c>
      <c r="G2712" s="126">
        <v>0.65800000000000003</v>
      </c>
      <c r="H2712" s="38">
        <v>0.98499999999999999</v>
      </c>
      <c r="I2712" s="38">
        <v>0.89500000000000002</v>
      </c>
      <c r="J2712" s="41">
        <v>1</v>
      </c>
      <c r="K2712" s="41">
        <v>1</v>
      </c>
      <c r="L2712" s="41"/>
      <c r="M2712" s="37">
        <v>79730</v>
      </c>
      <c r="N2712" s="125" t="s">
        <v>359</v>
      </c>
    </row>
    <row r="2713" spans="1:14" x14ac:dyDescent="0.4">
      <c r="A2713" s="40" t="str">
        <f t="shared" si="42"/>
        <v>79731 CRANE</v>
      </c>
      <c r="B2713" s="38">
        <v>0.62</v>
      </c>
      <c r="C2713" s="38">
        <v>0.62</v>
      </c>
      <c r="D2713" s="39">
        <v>0.68799999999999994</v>
      </c>
      <c r="E2713" s="39">
        <v>0.68100000000000005</v>
      </c>
      <c r="F2713" s="39">
        <v>1</v>
      </c>
      <c r="G2713" s="126">
        <v>0.79</v>
      </c>
      <c r="H2713" s="38">
        <v>0.99</v>
      </c>
      <c r="I2713" s="38">
        <v>0.9</v>
      </c>
      <c r="J2713" s="41">
        <v>1</v>
      </c>
      <c r="K2713" s="41">
        <v>1</v>
      </c>
      <c r="L2713" s="41"/>
      <c r="M2713" s="37">
        <v>79731</v>
      </c>
      <c r="N2713" s="125" t="s">
        <v>360</v>
      </c>
    </row>
    <row r="2714" spans="1:14" x14ac:dyDescent="0.4">
      <c r="A2714" s="40" t="str">
        <f t="shared" si="42"/>
        <v>79734 JEFF DAVIS</v>
      </c>
      <c r="B2714" s="38">
        <v>0.63</v>
      </c>
      <c r="C2714" s="38">
        <v>0.63</v>
      </c>
      <c r="D2714" s="39">
        <v>0.68799999999999994</v>
      </c>
      <c r="E2714" s="39">
        <v>0.69599999999999995</v>
      </c>
      <c r="F2714" s="39">
        <v>1</v>
      </c>
      <c r="G2714" s="126">
        <v>0.69799999999999995</v>
      </c>
      <c r="H2714" s="38">
        <v>0.97</v>
      </c>
      <c r="I2714" s="38">
        <v>0.88</v>
      </c>
      <c r="J2714" s="41">
        <v>1</v>
      </c>
      <c r="K2714" s="41">
        <v>1</v>
      </c>
      <c r="L2714" s="41"/>
      <c r="M2714" s="37">
        <v>79734</v>
      </c>
      <c r="N2714" s="125" t="s">
        <v>361</v>
      </c>
    </row>
    <row r="2715" spans="1:14" x14ac:dyDescent="0.4">
      <c r="A2715" s="40" t="str">
        <f t="shared" si="42"/>
        <v>79735 PECOS</v>
      </c>
      <c r="B2715" s="38">
        <v>0.61499999999999999</v>
      </c>
      <c r="C2715" s="38">
        <v>0.61499999999999999</v>
      </c>
      <c r="D2715" s="39">
        <v>0.68799999999999994</v>
      </c>
      <c r="E2715" s="39">
        <v>0.66400000000000003</v>
      </c>
      <c r="F2715" s="39">
        <v>1</v>
      </c>
      <c r="G2715" s="126">
        <v>0.65800000000000003</v>
      </c>
      <c r="H2715" s="38">
        <v>0.98499999999999999</v>
      </c>
      <c r="I2715" s="38">
        <v>0.89500000000000002</v>
      </c>
      <c r="J2715" s="41">
        <v>1</v>
      </c>
      <c r="K2715" s="41">
        <v>1</v>
      </c>
      <c r="L2715" s="41"/>
      <c r="M2715" s="37">
        <v>79735</v>
      </c>
      <c r="N2715" s="125" t="s">
        <v>359</v>
      </c>
    </row>
    <row r="2716" spans="1:14" x14ac:dyDescent="0.4">
      <c r="A2716" s="40" t="str">
        <f t="shared" si="42"/>
        <v>79738 BORDEN</v>
      </c>
      <c r="B2716" s="38">
        <v>0.53</v>
      </c>
      <c r="C2716" s="38">
        <v>0.53</v>
      </c>
      <c r="D2716" s="39">
        <v>0.68799999999999994</v>
      </c>
      <c r="E2716" s="39">
        <v>0.66400000000000003</v>
      </c>
      <c r="F2716" s="39">
        <v>1</v>
      </c>
      <c r="G2716" s="126">
        <v>0.72199999999999998</v>
      </c>
      <c r="H2716" s="38">
        <v>0.94499999999999995</v>
      </c>
      <c r="I2716" s="38">
        <v>0.86</v>
      </c>
      <c r="J2716" s="41">
        <v>1</v>
      </c>
      <c r="K2716" s="41">
        <v>1</v>
      </c>
      <c r="L2716" s="41"/>
      <c r="M2716" s="37">
        <v>79738</v>
      </c>
      <c r="N2716" s="125" t="s">
        <v>341</v>
      </c>
    </row>
    <row r="2717" spans="1:14" x14ac:dyDescent="0.4">
      <c r="A2717" s="40" t="str">
        <f t="shared" si="42"/>
        <v>79739 GLASSCOCK</v>
      </c>
      <c r="B2717" s="38">
        <v>0.71</v>
      </c>
      <c r="C2717" s="38">
        <v>0.71</v>
      </c>
      <c r="D2717" s="39">
        <v>0.68799999999999994</v>
      </c>
      <c r="E2717" s="39">
        <v>0.66400000000000003</v>
      </c>
      <c r="F2717" s="39">
        <v>1</v>
      </c>
      <c r="G2717" s="126">
        <v>0.65800000000000003</v>
      </c>
      <c r="H2717" s="38">
        <v>0.98499999999999999</v>
      </c>
      <c r="I2717" s="38">
        <v>0.89500000000000002</v>
      </c>
      <c r="J2717" s="41">
        <v>1</v>
      </c>
      <c r="K2717" s="41">
        <v>1</v>
      </c>
      <c r="L2717" s="41"/>
      <c r="M2717" s="37">
        <v>79739</v>
      </c>
      <c r="N2717" s="125" t="s">
        <v>229</v>
      </c>
    </row>
    <row r="2718" spans="1:14" x14ac:dyDescent="0.4">
      <c r="A2718" s="40" t="str">
        <f t="shared" si="42"/>
        <v>79739 REAGAN</v>
      </c>
      <c r="B2718" s="38">
        <v>0.60499999999999998</v>
      </c>
      <c r="C2718" s="38">
        <v>0.60499999999999998</v>
      </c>
      <c r="D2718" s="39">
        <v>0.68799999999999994</v>
      </c>
      <c r="E2718" s="39">
        <v>0.67200000000000004</v>
      </c>
      <c r="F2718" s="39">
        <v>1</v>
      </c>
      <c r="G2718" s="126">
        <v>0.68600000000000005</v>
      </c>
      <c r="H2718" s="38">
        <v>0.99</v>
      </c>
      <c r="I2718" s="38">
        <v>0.9</v>
      </c>
      <c r="J2718" s="41">
        <v>1</v>
      </c>
      <c r="K2718" s="41">
        <v>1</v>
      </c>
      <c r="L2718" s="41"/>
      <c r="M2718" s="37">
        <v>79739</v>
      </c>
      <c r="N2718" s="125" t="s">
        <v>226</v>
      </c>
    </row>
    <row r="2719" spans="1:14" x14ac:dyDescent="0.4">
      <c r="A2719" s="40" t="str">
        <f t="shared" si="42"/>
        <v>79741 ECTOR</v>
      </c>
      <c r="B2719" s="38">
        <v>0.72499999999999998</v>
      </c>
      <c r="C2719" s="38">
        <v>0.72499999999999998</v>
      </c>
      <c r="D2719" s="39">
        <v>0.68799999999999994</v>
      </c>
      <c r="E2719" s="39">
        <v>0.96299999999999997</v>
      </c>
      <c r="F2719" s="39">
        <v>1</v>
      </c>
      <c r="G2719" s="126">
        <v>0.873</v>
      </c>
      <c r="H2719" s="38">
        <v>1.01</v>
      </c>
      <c r="I2719" s="38">
        <v>0.92</v>
      </c>
      <c r="J2719" s="41">
        <v>1</v>
      </c>
      <c r="K2719" s="41">
        <v>1</v>
      </c>
      <c r="L2719" s="41"/>
      <c r="M2719" s="37">
        <v>79741</v>
      </c>
      <c r="N2719" s="125" t="s">
        <v>362</v>
      </c>
    </row>
    <row r="2720" spans="1:14" x14ac:dyDescent="0.4">
      <c r="A2720" s="40" t="str">
        <f t="shared" si="42"/>
        <v>79742 WARD</v>
      </c>
      <c r="B2720" s="38">
        <v>0.61499999999999999</v>
      </c>
      <c r="C2720" s="38">
        <v>0.61499999999999999</v>
      </c>
      <c r="D2720" s="39">
        <v>0.68799999999999994</v>
      </c>
      <c r="E2720" s="39">
        <v>0.66400000000000003</v>
      </c>
      <c r="F2720" s="39">
        <v>1</v>
      </c>
      <c r="G2720" s="126">
        <v>0.79</v>
      </c>
      <c r="H2720" s="38">
        <v>1.0049999999999999</v>
      </c>
      <c r="I2720" s="38">
        <v>0.91500000000000004</v>
      </c>
      <c r="J2720" s="41">
        <v>1</v>
      </c>
      <c r="K2720" s="41">
        <v>1</v>
      </c>
      <c r="L2720" s="41"/>
      <c r="M2720" s="37">
        <v>79742</v>
      </c>
      <c r="N2720" s="125" t="s">
        <v>358</v>
      </c>
    </row>
    <row r="2721" spans="1:14" x14ac:dyDescent="0.4">
      <c r="A2721" s="40" t="str">
        <f t="shared" si="42"/>
        <v>79743 PECOS</v>
      </c>
      <c r="B2721" s="38">
        <v>0.61499999999999999</v>
      </c>
      <c r="C2721" s="38">
        <v>0.61499999999999999</v>
      </c>
      <c r="D2721" s="39">
        <v>0.68799999999999994</v>
      </c>
      <c r="E2721" s="39">
        <v>0.66400000000000003</v>
      </c>
      <c r="F2721" s="39">
        <v>1</v>
      </c>
      <c r="G2721" s="126">
        <v>0.65800000000000003</v>
      </c>
      <c r="H2721" s="38">
        <v>0.98499999999999999</v>
      </c>
      <c r="I2721" s="38">
        <v>0.89500000000000002</v>
      </c>
      <c r="J2721" s="41">
        <v>1</v>
      </c>
      <c r="K2721" s="41">
        <v>1</v>
      </c>
      <c r="L2721" s="41"/>
      <c r="M2721" s="37">
        <v>79743</v>
      </c>
      <c r="N2721" s="125" t="s">
        <v>359</v>
      </c>
    </row>
    <row r="2722" spans="1:14" x14ac:dyDescent="0.4">
      <c r="A2722" s="40" t="str">
        <f t="shared" si="42"/>
        <v>79744 PECOS</v>
      </c>
      <c r="B2722" s="38">
        <v>0.61499999999999999</v>
      </c>
      <c r="C2722" s="38">
        <v>0.61499999999999999</v>
      </c>
      <c r="D2722" s="39">
        <v>0.68799999999999994</v>
      </c>
      <c r="E2722" s="39">
        <v>0.66400000000000003</v>
      </c>
      <c r="F2722" s="39">
        <v>1</v>
      </c>
      <c r="G2722" s="126">
        <v>0.65800000000000003</v>
      </c>
      <c r="H2722" s="38">
        <v>0.98499999999999999</v>
      </c>
      <c r="I2722" s="38">
        <v>0.89500000000000002</v>
      </c>
      <c r="J2722" s="41">
        <v>1</v>
      </c>
      <c r="K2722" s="41">
        <v>1</v>
      </c>
      <c r="L2722" s="41"/>
      <c r="M2722" s="37">
        <v>79744</v>
      </c>
      <c r="N2722" s="125" t="s">
        <v>359</v>
      </c>
    </row>
    <row r="2723" spans="1:14" x14ac:dyDescent="0.4">
      <c r="A2723" s="40" t="str">
        <f t="shared" si="42"/>
        <v>79745 WINKLER</v>
      </c>
      <c r="B2723" s="38">
        <v>0.64</v>
      </c>
      <c r="C2723" s="38">
        <v>0.64</v>
      </c>
      <c r="D2723" s="39">
        <v>0.68799999999999994</v>
      </c>
      <c r="E2723" s="39">
        <v>0.66400000000000003</v>
      </c>
      <c r="F2723" s="39">
        <v>1</v>
      </c>
      <c r="G2723" s="126">
        <v>0.79</v>
      </c>
      <c r="H2723" s="38">
        <v>1</v>
      </c>
      <c r="I2723" s="38">
        <v>0.91</v>
      </c>
      <c r="J2723" s="41">
        <v>1</v>
      </c>
      <c r="K2723" s="41">
        <v>1</v>
      </c>
      <c r="L2723" s="41"/>
      <c r="M2723" s="37">
        <v>79745</v>
      </c>
      <c r="N2723" s="125" t="s">
        <v>293</v>
      </c>
    </row>
    <row r="2724" spans="1:14" x14ac:dyDescent="0.4">
      <c r="A2724" s="40" t="str">
        <f t="shared" si="42"/>
        <v>79748 HOWARD</v>
      </c>
      <c r="B2724" s="38">
        <v>0.66500000000000004</v>
      </c>
      <c r="C2724" s="38">
        <v>0.66500000000000004</v>
      </c>
      <c r="D2724" s="39">
        <v>0.68799999999999994</v>
      </c>
      <c r="E2724" s="39">
        <v>0.66400000000000003</v>
      </c>
      <c r="F2724" s="39">
        <v>1</v>
      </c>
      <c r="G2724" s="126">
        <v>0.75700000000000001</v>
      </c>
      <c r="H2724" s="38">
        <v>0.97499999999999998</v>
      </c>
      <c r="I2724" s="38">
        <v>0.88500000000000001</v>
      </c>
      <c r="J2724" s="41">
        <v>1</v>
      </c>
      <c r="K2724" s="41">
        <v>1</v>
      </c>
      <c r="L2724" s="41"/>
      <c r="M2724" s="37">
        <v>79748</v>
      </c>
      <c r="N2724" s="125" t="s">
        <v>351</v>
      </c>
    </row>
    <row r="2725" spans="1:14" x14ac:dyDescent="0.4">
      <c r="A2725" s="40" t="str">
        <f t="shared" si="42"/>
        <v>79748 MARTIN</v>
      </c>
      <c r="B2725" s="38">
        <v>0.65500000000000003</v>
      </c>
      <c r="C2725" s="38">
        <v>0.65500000000000003</v>
      </c>
      <c r="D2725" s="39">
        <v>0.68799999999999994</v>
      </c>
      <c r="E2725" s="39">
        <v>0.66400000000000003</v>
      </c>
      <c r="F2725" s="39">
        <v>1</v>
      </c>
      <c r="G2725" s="126">
        <v>0.65800000000000003</v>
      </c>
      <c r="H2725" s="38">
        <v>0.97499999999999998</v>
      </c>
      <c r="I2725" s="38">
        <v>0.88500000000000001</v>
      </c>
      <c r="J2725" s="41">
        <v>1</v>
      </c>
      <c r="K2725" s="41">
        <v>1</v>
      </c>
      <c r="L2725" s="41"/>
      <c r="M2725" s="37">
        <v>79748</v>
      </c>
      <c r="N2725" s="125" t="s">
        <v>343</v>
      </c>
    </row>
    <row r="2726" spans="1:14" x14ac:dyDescent="0.4">
      <c r="A2726" s="40" t="str">
        <f t="shared" si="42"/>
        <v>79749 MARTIN</v>
      </c>
      <c r="B2726" s="38">
        <v>0.65500000000000003</v>
      </c>
      <c r="C2726" s="38">
        <v>0.65500000000000003</v>
      </c>
      <c r="D2726" s="39">
        <v>0.68799999999999994</v>
      </c>
      <c r="E2726" s="39">
        <v>0.66400000000000003</v>
      </c>
      <c r="F2726" s="39">
        <v>1</v>
      </c>
      <c r="G2726" s="126">
        <v>0.65800000000000003</v>
      </c>
      <c r="H2726" s="38">
        <v>0.97499999999999998</v>
      </c>
      <c r="I2726" s="38">
        <v>0.88500000000000001</v>
      </c>
      <c r="J2726" s="41">
        <v>1</v>
      </c>
      <c r="K2726" s="41">
        <v>1</v>
      </c>
      <c r="L2726" s="41"/>
      <c r="M2726" s="37">
        <v>79749</v>
      </c>
      <c r="N2726" s="125" t="s">
        <v>343</v>
      </c>
    </row>
    <row r="2727" spans="1:14" x14ac:dyDescent="0.4">
      <c r="A2727" s="40" t="str">
        <f t="shared" si="42"/>
        <v>79752 UPTON</v>
      </c>
      <c r="B2727" s="38">
        <v>0.60499999999999998</v>
      </c>
      <c r="C2727" s="38">
        <v>0.60499999999999998</v>
      </c>
      <c r="D2727" s="39">
        <v>0.68799999999999994</v>
      </c>
      <c r="E2727" s="39">
        <v>0.66400000000000003</v>
      </c>
      <c r="F2727" s="39">
        <v>1</v>
      </c>
      <c r="G2727" s="126">
        <v>0.65900000000000003</v>
      </c>
      <c r="H2727" s="38">
        <v>1.01</v>
      </c>
      <c r="I2727" s="38">
        <v>0.92</v>
      </c>
      <c r="J2727" s="41">
        <v>1</v>
      </c>
      <c r="K2727" s="41">
        <v>1</v>
      </c>
      <c r="L2727" s="41"/>
      <c r="M2727" s="37">
        <v>79752</v>
      </c>
      <c r="N2727" s="125" t="s">
        <v>355</v>
      </c>
    </row>
    <row r="2728" spans="1:14" x14ac:dyDescent="0.4">
      <c r="A2728" s="40" t="str">
        <f t="shared" si="42"/>
        <v>79754 LOVING</v>
      </c>
      <c r="B2728" s="38">
        <v>0.68500000000000005</v>
      </c>
      <c r="C2728" s="38">
        <v>0.68500000000000005</v>
      </c>
      <c r="D2728" s="39">
        <v>0.68799999999999994</v>
      </c>
      <c r="E2728" s="39">
        <v>0.70099999999999996</v>
      </c>
      <c r="F2728" s="39">
        <v>1</v>
      </c>
      <c r="G2728" s="126">
        <v>0.71399999999999997</v>
      </c>
      <c r="H2728" s="38">
        <v>0.93500000000000005</v>
      </c>
      <c r="I2728" s="38">
        <v>0.85</v>
      </c>
      <c r="J2728" s="41">
        <v>1</v>
      </c>
      <c r="K2728" s="41">
        <v>1</v>
      </c>
      <c r="L2728" s="41"/>
      <c r="M2728" s="37">
        <v>79754</v>
      </c>
      <c r="N2728" s="125" t="s">
        <v>363</v>
      </c>
    </row>
    <row r="2729" spans="1:14" x14ac:dyDescent="0.4">
      <c r="A2729" s="40" t="str">
        <f t="shared" si="42"/>
        <v>79755 MIDLAND</v>
      </c>
      <c r="B2729" s="38">
        <v>0.6</v>
      </c>
      <c r="C2729" s="38">
        <v>0.6</v>
      </c>
      <c r="D2729" s="39">
        <v>0.68799999999999994</v>
      </c>
      <c r="E2729" s="39">
        <v>0.66700000000000004</v>
      </c>
      <c r="F2729" s="39">
        <v>1</v>
      </c>
      <c r="G2729" s="126">
        <v>0.75700000000000001</v>
      </c>
      <c r="H2729" s="38">
        <v>1.03</v>
      </c>
      <c r="I2729" s="38">
        <v>0.93500000000000005</v>
      </c>
      <c r="J2729" s="41">
        <v>1</v>
      </c>
      <c r="K2729" s="41">
        <v>1</v>
      </c>
      <c r="L2729" s="41"/>
      <c r="M2729" s="37">
        <v>79755</v>
      </c>
      <c r="N2729" s="125" t="s">
        <v>354</v>
      </c>
    </row>
    <row r="2730" spans="1:14" x14ac:dyDescent="0.4">
      <c r="A2730" s="40" t="str">
        <f t="shared" si="42"/>
        <v>79755 REAGAN</v>
      </c>
      <c r="B2730" s="38">
        <v>0.60499999999999998</v>
      </c>
      <c r="C2730" s="38">
        <v>0.60499999999999998</v>
      </c>
      <c r="D2730" s="39">
        <v>0.68799999999999994</v>
      </c>
      <c r="E2730" s="39">
        <v>0.67200000000000004</v>
      </c>
      <c r="F2730" s="39">
        <v>1</v>
      </c>
      <c r="G2730" s="126">
        <v>0.68600000000000005</v>
      </c>
      <c r="H2730" s="38">
        <v>0.99</v>
      </c>
      <c r="I2730" s="38">
        <v>0.9</v>
      </c>
      <c r="J2730" s="41">
        <v>1</v>
      </c>
      <c r="K2730" s="41">
        <v>1</v>
      </c>
      <c r="L2730" s="41"/>
      <c r="M2730" s="37">
        <v>79755</v>
      </c>
      <c r="N2730" s="125" t="s">
        <v>226</v>
      </c>
    </row>
    <row r="2731" spans="1:14" x14ac:dyDescent="0.4">
      <c r="A2731" s="40" t="str">
        <f t="shared" si="42"/>
        <v>79755 UPTON</v>
      </c>
      <c r="B2731" s="38">
        <v>0.60499999999999998</v>
      </c>
      <c r="C2731" s="38">
        <v>0.60499999999999998</v>
      </c>
      <c r="D2731" s="39">
        <v>0.68799999999999994</v>
      </c>
      <c r="E2731" s="39">
        <v>0.66400000000000003</v>
      </c>
      <c r="F2731" s="39">
        <v>1</v>
      </c>
      <c r="G2731" s="126">
        <v>0.65900000000000003</v>
      </c>
      <c r="H2731" s="38">
        <v>1.01</v>
      </c>
      <c r="I2731" s="38">
        <v>0.92</v>
      </c>
      <c r="J2731" s="41">
        <v>1</v>
      </c>
      <c r="K2731" s="41">
        <v>1</v>
      </c>
      <c r="L2731" s="41"/>
      <c r="M2731" s="37">
        <v>79755</v>
      </c>
      <c r="N2731" s="125" t="s">
        <v>355</v>
      </c>
    </row>
    <row r="2732" spans="1:14" x14ac:dyDescent="0.4">
      <c r="A2732" s="40" t="str">
        <f t="shared" si="42"/>
        <v>79756 WARD</v>
      </c>
      <c r="B2732" s="38">
        <v>0.61499999999999999</v>
      </c>
      <c r="C2732" s="38">
        <v>0.61499999999999999</v>
      </c>
      <c r="D2732" s="39">
        <v>0.68799999999999994</v>
      </c>
      <c r="E2732" s="39">
        <v>0.66400000000000003</v>
      </c>
      <c r="F2732" s="39">
        <v>1</v>
      </c>
      <c r="G2732" s="126">
        <v>0.79</v>
      </c>
      <c r="H2732" s="38">
        <v>1.0049999999999999</v>
      </c>
      <c r="I2732" s="38">
        <v>0.91500000000000004</v>
      </c>
      <c r="J2732" s="41">
        <v>1</v>
      </c>
      <c r="K2732" s="41">
        <v>1</v>
      </c>
      <c r="L2732" s="41"/>
      <c r="M2732" s="37">
        <v>79756</v>
      </c>
      <c r="N2732" s="125" t="s">
        <v>358</v>
      </c>
    </row>
    <row r="2733" spans="1:14" x14ac:dyDescent="0.4">
      <c r="A2733" s="40" t="str">
        <f t="shared" si="42"/>
        <v>79758 ECTOR</v>
      </c>
      <c r="B2733" s="38">
        <v>0.72499999999999998</v>
      </c>
      <c r="C2733" s="38">
        <v>0.72499999999999998</v>
      </c>
      <c r="D2733" s="39">
        <v>0.68799999999999994</v>
      </c>
      <c r="E2733" s="39">
        <v>0.96299999999999997</v>
      </c>
      <c r="F2733" s="39">
        <v>1</v>
      </c>
      <c r="G2733" s="126">
        <v>0.873</v>
      </c>
      <c r="H2733" s="38">
        <v>1.01</v>
      </c>
      <c r="I2733" s="38">
        <v>0.92</v>
      </c>
      <c r="J2733" s="41">
        <v>1</v>
      </c>
      <c r="K2733" s="41">
        <v>1</v>
      </c>
      <c r="L2733" s="41"/>
      <c r="M2733" s="37">
        <v>79758</v>
      </c>
      <c r="N2733" s="125" t="s">
        <v>362</v>
      </c>
    </row>
    <row r="2734" spans="1:14" x14ac:dyDescent="0.4">
      <c r="A2734" s="40" t="str">
        <f t="shared" si="42"/>
        <v>79758 MIDLAND</v>
      </c>
      <c r="B2734" s="38">
        <v>0.6</v>
      </c>
      <c r="C2734" s="38">
        <v>0.6</v>
      </c>
      <c r="D2734" s="39">
        <v>0.68799999999999994</v>
      </c>
      <c r="E2734" s="39">
        <v>0.66700000000000004</v>
      </c>
      <c r="F2734" s="39">
        <v>1</v>
      </c>
      <c r="G2734" s="126">
        <v>0.75700000000000001</v>
      </c>
      <c r="H2734" s="38">
        <v>1.03</v>
      </c>
      <c r="I2734" s="38">
        <v>0.93500000000000005</v>
      </c>
      <c r="J2734" s="41">
        <v>1</v>
      </c>
      <c r="K2734" s="41">
        <v>1</v>
      </c>
      <c r="L2734" s="41"/>
      <c r="M2734" s="37">
        <v>79758</v>
      </c>
      <c r="N2734" s="125" t="s">
        <v>354</v>
      </c>
    </row>
    <row r="2735" spans="1:14" x14ac:dyDescent="0.4">
      <c r="A2735" s="40" t="str">
        <f t="shared" si="42"/>
        <v>79761 ECTOR</v>
      </c>
      <c r="B2735" s="38">
        <v>0.72499999999999998</v>
      </c>
      <c r="C2735" s="38">
        <v>0.72499999999999998</v>
      </c>
      <c r="D2735" s="39">
        <v>0.68799999999999994</v>
      </c>
      <c r="E2735" s="39">
        <v>0.96299999999999997</v>
      </c>
      <c r="F2735" s="39">
        <v>1</v>
      </c>
      <c r="G2735" s="126">
        <v>0.873</v>
      </c>
      <c r="H2735" s="38">
        <v>1.01</v>
      </c>
      <c r="I2735" s="38">
        <v>0.92</v>
      </c>
      <c r="J2735" s="41">
        <v>1</v>
      </c>
      <c r="K2735" s="41">
        <v>1</v>
      </c>
      <c r="L2735" s="41"/>
      <c r="M2735" s="37">
        <v>79761</v>
      </c>
      <c r="N2735" s="125" t="s">
        <v>362</v>
      </c>
    </row>
    <row r="2736" spans="1:14" x14ac:dyDescent="0.4">
      <c r="A2736" s="40" t="str">
        <f t="shared" si="42"/>
        <v>79762 ECTOR</v>
      </c>
      <c r="B2736" s="38">
        <v>0.72499999999999998</v>
      </c>
      <c r="C2736" s="38">
        <v>0.72499999999999998</v>
      </c>
      <c r="D2736" s="39">
        <v>0.68799999999999994</v>
      </c>
      <c r="E2736" s="39">
        <v>0.96299999999999997</v>
      </c>
      <c r="F2736" s="39">
        <v>1</v>
      </c>
      <c r="G2736" s="126">
        <v>0.873</v>
      </c>
      <c r="H2736" s="38">
        <v>1.01</v>
      </c>
      <c r="I2736" s="38">
        <v>0.92</v>
      </c>
      <c r="J2736" s="41">
        <v>1</v>
      </c>
      <c r="K2736" s="41">
        <v>1</v>
      </c>
      <c r="L2736" s="41"/>
      <c r="M2736" s="37">
        <v>79762</v>
      </c>
      <c r="N2736" s="125" t="s">
        <v>362</v>
      </c>
    </row>
    <row r="2737" spans="1:14" x14ac:dyDescent="0.4">
      <c r="A2737" s="40" t="str">
        <f t="shared" si="42"/>
        <v>79763 ECTOR</v>
      </c>
      <c r="B2737" s="38">
        <v>0.72499999999999998</v>
      </c>
      <c r="C2737" s="38">
        <v>0.72499999999999998</v>
      </c>
      <c r="D2737" s="39">
        <v>0.68799999999999994</v>
      </c>
      <c r="E2737" s="39">
        <v>0.96299999999999997</v>
      </c>
      <c r="F2737" s="39">
        <v>1</v>
      </c>
      <c r="G2737" s="126">
        <v>0.873</v>
      </c>
      <c r="H2737" s="38">
        <v>1.01</v>
      </c>
      <c r="I2737" s="38">
        <v>0.92</v>
      </c>
      <c r="J2737" s="41">
        <v>1</v>
      </c>
      <c r="K2737" s="41">
        <v>1</v>
      </c>
      <c r="L2737" s="41"/>
      <c r="M2737" s="37">
        <v>79763</v>
      </c>
      <c r="N2737" s="125" t="s">
        <v>362</v>
      </c>
    </row>
    <row r="2738" spans="1:14" x14ac:dyDescent="0.4">
      <c r="A2738" s="40" t="str">
        <f t="shared" si="42"/>
        <v>79764 ECTOR</v>
      </c>
      <c r="B2738" s="38">
        <v>0.72499999999999998</v>
      </c>
      <c r="C2738" s="38">
        <v>0.72499999999999998</v>
      </c>
      <c r="D2738" s="39">
        <v>0.68799999999999994</v>
      </c>
      <c r="E2738" s="39">
        <v>0.96299999999999997</v>
      </c>
      <c r="F2738" s="39">
        <v>1</v>
      </c>
      <c r="G2738" s="126">
        <v>0.873</v>
      </c>
      <c r="H2738" s="38">
        <v>1.01</v>
      </c>
      <c r="I2738" s="38">
        <v>0.92</v>
      </c>
      <c r="J2738" s="41">
        <v>1</v>
      </c>
      <c r="K2738" s="41">
        <v>1</v>
      </c>
      <c r="L2738" s="41"/>
      <c r="M2738" s="37">
        <v>79764</v>
      </c>
      <c r="N2738" s="125" t="s">
        <v>362</v>
      </c>
    </row>
    <row r="2739" spans="1:14" x14ac:dyDescent="0.4">
      <c r="A2739" s="40" t="str">
        <f t="shared" si="42"/>
        <v>79765 ECTOR</v>
      </c>
      <c r="B2739" s="38">
        <v>0.72499999999999998</v>
      </c>
      <c r="C2739" s="38">
        <v>0.72499999999999998</v>
      </c>
      <c r="D2739" s="39">
        <v>0.68799999999999994</v>
      </c>
      <c r="E2739" s="39">
        <v>0.96299999999999997</v>
      </c>
      <c r="F2739" s="39">
        <v>1</v>
      </c>
      <c r="G2739" s="126">
        <v>0.873</v>
      </c>
      <c r="H2739" s="38">
        <v>1.01</v>
      </c>
      <c r="I2739" s="38">
        <v>0.92</v>
      </c>
      <c r="J2739" s="41">
        <v>1</v>
      </c>
      <c r="K2739" s="41">
        <v>1</v>
      </c>
      <c r="L2739" s="41"/>
      <c r="M2739" s="37">
        <v>79765</v>
      </c>
      <c r="N2739" s="125" t="s">
        <v>362</v>
      </c>
    </row>
    <row r="2740" spans="1:14" x14ac:dyDescent="0.4">
      <c r="A2740" s="40" t="str">
        <f t="shared" si="42"/>
        <v>79765 MIDLAND</v>
      </c>
      <c r="B2740" s="38">
        <v>0.6</v>
      </c>
      <c r="C2740" s="38">
        <v>0.6</v>
      </c>
      <c r="D2740" s="39">
        <v>0.68799999999999994</v>
      </c>
      <c r="E2740" s="39">
        <v>0.66700000000000004</v>
      </c>
      <c r="F2740" s="39">
        <v>1</v>
      </c>
      <c r="G2740" s="126">
        <v>0.75700000000000001</v>
      </c>
      <c r="H2740" s="38">
        <v>1.03</v>
      </c>
      <c r="I2740" s="38">
        <v>0.93500000000000005</v>
      </c>
      <c r="J2740" s="41">
        <v>1</v>
      </c>
      <c r="K2740" s="41">
        <v>1</v>
      </c>
      <c r="L2740" s="41"/>
      <c r="M2740" s="37">
        <v>79765</v>
      </c>
      <c r="N2740" s="125" t="s">
        <v>354</v>
      </c>
    </row>
    <row r="2741" spans="1:14" x14ac:dyDescent="0.4">
      <c r="A2741" s="40" t="str">
        <f t="shared" si="42"/>
        <v>79766 CRANE</v>
      </c>
      <c r="B2741" s="38">
        <v>0.62</v>
      </c>
      <c r="C2741" s="38">
        <v>0.62</v>
      </c>
      <c r="D2741" s="39">
        <v>0.68799999999999994</v>
      </c>
      <c r="E2741" s="39">
        <v>0.68100000000000005</v>
      </c>
      <c r="F2741" s="39">
        <v>1</v>
      </c>
      <c r="G2741" s="126">
        <v>0.79</v>
      </c>
      <c r="H2741" s="38">
        <v>0.99</v>
      </c>
      <c r="I2741" s="38">
        <v>0.9</v>
      </c>
      <c r="J2741" s="41">
        <v>1</v>
      </c>
      <c r="K2741" s="41">
        <v>1</v>
      </c>
      <c r="L2741" s="41"/>
      <c r="M2741" s="37">
        <v>79766</v>
      </c>
      <c r="N2741" s="125" t="s">
        <v>360</v>
      </c>
    </row>
    <row r="2742" spans="1:14" x14ac:dyDescent="0.4">
      <c r="A2742" s="40" t="str">
        <f t="shared" si="42"/>
        <v>79766 ECTOR</v>
      </c>
      <c r="B2742" s="38">
        <v>0.72499999999999998</v>
      </c>
      <c r="C2742" s="38">
        <v>0.72499999999999998</v>
      </c>
      <c r="D2742" s="39">
        <v>0.68799999999999994</v>
      </c>
      <c r="E2742" s="39">
        <v>0.96299999999999997</v>
      </c>
      <c r="F2742" s="39">
        <v>1</v>
      </c>
      <c r="G2742" s="126">
        <v>0.873</v>
      </c>
      <c r="H2742" s="38">
        <v>1.01</v>
      </c>
      <c r="I2742" s="38">
        <v>0.92</v>
      </c>
      <c r="J2742" s="41">
        <v>1</v>
      </c>
      <c r="K2742" s="41">
        <v>1</v>
      </c>
      <c r="L2742" s="41"/>
      <c r="M2742" s="37">
        <v>79766</v>
      </c>
      <c r="N2742" s="125" t="s">
        <v>362</v>
      </c>
    </row>
    <row r="2743" spans="1:14" x14ac:dyDescent="0.4">
      <c r="A2743" s="40" t="str">
        <f t="shared" si="42"/>
        <v>79766 MIDLAND</v>
      </c>
      <c r="B2743" s="38">
        <v>0.6</v>
      </c>
      <c r="C2743" s="38">
        <v>0.6</v>
      </c>
      <c r="D2743" s="39">
        <v>0.68799999999999994</v>
      </c>
      <c r="E2743" s="39">
        <v>0.66700000000000004</v>
      </c>
      <c r="F2743" s="39">
        <v>1</v>
      </c>
      <c r="G2743" s="126">
        <v>0.75700000000000001</v>
      </c>
      <c r="H2743" s="38">
        <v>1.03</v>
      </c>
      <c r="I2743" s="38">
        <v>0.93500000000000005</v>
      </c>
      <c r="J2743" s="41">
        <v>1</v>
      </c>
      <c r="K2743" s="41">
        <v>1</v>
      </c>
      <c r="L2743" s="41"/>
      <c r="M2743" s="37">
        <v>79766</v>
      </c>
      <c r="N2743" s="125" t="s">
        <v>354</v>
      </c>
    </row>
    <row r="2744" spans="1:14" x14ac:dyDescent="0.4">
      <c r="A2744" s="40" t="str">
        <f t="shared" si="42"/>
        <v>79772 REEVES</v>
      </c>
      <c r="B2744" s="38">
        <v>0.80500000000000005</v>
      </c>
      <c r="C2744" s="38">
        <v>0.80500000000000005</v>
      </c>
      <c r="D2744" s="39">
        <v>0.68799999999999994</v>
      </c>
      <c r="E2744" s="39">
        <v>0.67700000000000005</v>
      </c>
      <c r="F2744" s="39">
        <v>1</v>
      </c>
      <c r="G2744" s="126">
        <v>0.68600000000000005</v>
      </c>
      <c r="H2744" s="38">
        <v>0.93500000000000005</v>
      </c>
      <c r="I2744" s="38">
        <v>0.85</v>
      </c>
      <c r="J2744" s="41">
        <v>1</v>
      </c>
      <c r="K2744" s="41">
        <v>1</v>
      </c>
      <c r="L2744" s="41"/>
      <c r="M2744" s="37">
        <v>79772</v>
      </c>
      <c r="N2744" s="125" t="s">
        <v>357</v>
      </c>
    </row>
    <row r="2745" spans="1:14" x14ac:dyDescent="0.4">
      <c r="A2745" s="40" t="str">
        <f t="shared" si="42"/>
        <v>79777 WARD</v>
      </c>
      <c r="B2745" s="38">
        <v>0.61499999999999999</v>
      </c>
      <c r="C2745" s="38">
        <v>0.61499999999999999</v>
      </c>
      <c r="D2745" s="39">
        <v>0.68799999999999994</v>
      </c>
      <c r="E2745" s="39">
        <v>0.66400000000000003</v>
      </c>
      <c r="F2745" s="39">
        <v>1</v>
      </c>
      <c r="G2745" s="126">
        <v>0.79</v>
      </c>
      <c r="H2745" s="38">
        <v>1.0049999999999999</v>
      </c>
      <c r="I2745" s="38">
        <v>0.91500000000000004</v>
      </c>
      <c r="J2745" s="41">
        <v>1</v>
      </c>
      <c r="K2745" s="41">
        <v>1</v>
      </c>
      <c r="L2745" s="41"/>
      <c r="M2745" s="37">
        <v>79777</v>
      </c>
      <c r="N2745" s="125" t="s">
        <v>358</v>
      </c>
    </row>
    <row r="2746" spans="1:14" x14ac:dyDescent="0.4">
      <c r="A2746" s="40" t="str">
        <f t="shared" si="42"/>
        <v>79781 PECOS</v>
      </c>
      <c r="B2746" s="38">
        <v>0.61499999999999999</v>
      </c>
      <c r="C2746" s="38">
        <v>0.61499999999999999</v>
      </c>
      <c r="D2746" s="39">
        <v>0.68799999999999994</v>
      </c>
      <c r="E2746" s="39">
        <v>0.66400000000000003</v>
      </c>
      <c r="F2746" s="39">
        <v>1</v>
      </c>
      <c r="G2746" s="126">
        <v>0.65800000000000003</v>
      </c>
      <c r="H2746" s="38">
        <v>0.98499999999999999</v>
      </c>
      <c r="I2746" s="38">
        <v>0.89500000000000002</v>
      </c>
      <c r="J2746" s="41">
        <v>1</v>
      </c>
      <c r="K2746" s="41">
        <v>1</v>
      </c>
      <c r="L2746" s="41"/>
      <c r="M2746" s="37">
        <v>79781</v>
      </c>
      <c r="N2746" s="125" t="s">
        <v>359</v>
      </c>
    </row>
    <row r="2747" spans="1:14" x14ac:dyDescent="0.4">
      <c r="A2747" s="40" t="str">
        <f t="shared" si="42"/>
        <v>79782 GLASSCOCK</v>
      </c>
      <c r="B2747" s="38">
        <v>0.71</v>
      </c>
      <c r="C2747" s="38">
        <v>0.71</v>
      </c>
      <c r="D2747" s="39">
        <v>0.68799999999999994</v>
      </c>
      <c r="E2747" s="39">
        <v>0.66400000000000003</v>
      </c>
      <c r="F2747" s="39">
        <v>1</v>
      </c>
      <c r="G2747" s="126">
        <v>0.65800000000000003</v>
      </c>
      <c r="H2747" s="38">
        <v>0.98499999999999999</v>
      </c>
      <c r="I2747" s="38">
        <v>0.89500000000000002</v>
      </c>
      <c r="J2747" s="41">
        <v>1</v>
      </c>
      <c r="K2747" s="41">
        <v>1</v>
      </c>
      <c r="L2747" s="41"/>
      <c r="M2747" s="37">
        <v>79782</v>
      </c>
      <c r="N2747" s="125" t="s">
        <v>229</v>
      </c>
    </row>
    <row r="2748" spans="1:14" x14ac:dyDescent="0.4">
      <c r="A2748" s="40" t="str">
        <f t="shared" si="42"/>
        <v>79782 MARTIN</v>
      </c>
      <c r="B2748" s="38">
        <v>0.65500000000000003</v>
      </c>
      <c r="C2748" s="38">
        <v>0.65500000000000003</v>
      </c>
      <c r="D2748" s="39">
        <v>0.68799999999999994</v>
      </c>
      <c r="E2748" s="39">
        <v>0.66400000000000003</v>
      </c>
      <c r="F2748" s="39">
        <v>1</v>
      </c>
      <c r="G2748" s="126">
        <v>0.65800000000000003</v>
      </c>
      <c r="H2748" s="38">
        <v>0.97499999999999998</v>
      </c>
      <c r="I2748" s="38">
        <v>0.88500000000000001</v>
      </c>
      <c r="J2748" s="41">
        <v>1</v>
      </c>
      <c r="K2748" s="41">
        <v>1</v>
      </c>
      <c r="L2748" s="41"/>
      <c r="M2748" s="37">
        <v>79782</v>
      </c>
      <c r="N2748" s="125" t="s">
        <v>343</v>
      </c>
    </row>
    <row r="2749" spans="1:14" x14ac:dyDescent="0.4">
      <c r="A2749" s="40" t="str">
        <f t="shared" si="42"/>
        <v>79782 MIDLAND</v>
      </c>
      <c r="B2749" s="38">
        <v>0.6</v>
      </c>
      <c r="C2749" s="38">
        <v>0.6</v>
      </c>
      <c r="D2749" s="39">
        <v>0.68799999999999994</v>
      </c>
      <c r="E2749" s="39">
        <v>0.66700000000000004</v>
      </c>
      <c r="F2749" s="39">
        <v>1</v>
      </c>
      <c r="G2749" s="126">
        <v>0.75700000000000001</v>
      </c>
      <c r="H2749" s="38">
        <v>1.03</v>
      </c>
      <c r="I2749" s="38">
        <v>0.93500000000000005</v>
      </c>
      <c r="J2749" s="41">
        <v>1</v>
      </c>
      <c r="K2749" s="41">
        <v>1</v>
      </c>
      <c r="L2749" s="41"/>
      <c r="M2749" s="37">
        <v>79782</v>
      </c>
      <c r="N2749" s="125" t="s">
        <v>354</v>
      </c>
    </row>
    <row r="2750" spans="1:14" x14ac:dyDescent="0.4">
      <c r="A2750" s="40" t="str">
        <f t="shared" si="42"/>
        <v>79783 MARTIN</v>
      </c>
      <c r="B2750" s="38">
        <v>0.65500000000000003</v>
      </c>
      <c r="C2750" s="38">
        <v>0.65500000000000003</v>
      </c>
      <c r="D2750" s="39">
        <v>0.68799999999999994</v>
      </c>
      <c r="E2750" s="39">
        <v>0.66400000000000003</v>
      </c>
      <c r="F2750" s="39">
        <v>1</v>
      </c>
      <c r="G2750" s="126">
        <v>0.65800000000000003</v>
      </c>
      <c r="H2750" s="38">
        <v>0.97499999999999998</v>
      </c>
      <c r="I2750" s="38">
        <v>0.88500000000000001</v>
      </c>
      <c r="J2750" s="41">
        <v>1</v>
      </c>
      <c r="K2750" s="41">
        <v>1</v>
      </c>
      <c r="L2750" s="41"/>
      <c r="M2750" s="37">
        <v>79783</v>
      </c>
      <c r="N2750" s="125" t="s">
        <v>343</v>
      </c>
    </row>
    <row r="2751" spans="1:14" x14ac:dyDescent="0.4">
      <c r="A2751" s="40" t="str">
        <f t="shared" si="42"/>
        <v>79789 WINKLER</v>
      </c>
      <c r="B2751" s="38">
        <v>0.64</v>
      </c>
      <c r="C2751" s="38">
        <v>0.64</v>
      </c>
      <c r="D2751" s="39">
        <v>0.68799999999999994</v>
      </c>
      <c r="E2751" s="39">
        <v>0.66400000000000003</v>
      </c>
      <c r="F2751" s="39">
        <v>1</v>
      </c>
      <c r="G2751" s="126">
        <v>0.79</v>
      </c>
      <c r="H2751" s="38">
        <v>1</v>
      </c>
      <c r="I2751" s="38">
        <v>0.91</v>
      </c>
      <c r="J2751" s="41">
        <v>1</v>
      </c>
      <c r="K2751" s="41">
        <v>1</v>
      </c>
      <c r="L2751" s="41"/>
      <c r="M2751" s="37">
        <v>79789</v>
      </c>
      <c r="N2751" s="125" t="s">
        <v>293</v>
      </c>
    </row>
    <row r="2752" spans="1:14" x14ac:dyDescent="0.4">
      <c r="A2752" s="40" t="str">
        <f t="shared" si="42"/>
        <v>79821 EL PASO</v>
      </c>
      <c r="B2752" s="38">
        <v>0.62</v>
      </c>
      <c r="C2752" s="38">
        <v>0.62</v>
      </c>
      <c r="D2752" s="39">
        <v>0.68799999999999994</v>
      </c>
      <c r="E2752" s="39">
        <v>0.88800000000000001</v>
      </c>
      <c r="F2752" s="39">
        <v>1</v>
      </c>
      <c r="G2752" s="126">
        <v>0.80300000000000005</v>
      </c>
      <c r="H2752" s="38">
        <v>1.085</v>
      </c>
      <c r="I2752" s="38">
        <v>1.085</v>
      </c>
      <c r="J2752" s="41">
        <v>1</v>
      </c>
      <c r="K2752" s="41">
        <v>1</v>
      </c>
      <c r="L2752" s="41"/>
      <c r="M2752" s="37">
        <v>79821</v>
      </c>
      <c r="N2752" s="125" t="s">
        <v>364</v>
      </c>
    </row>
    <row r="2753" spans="1:14" x14ac:dyDescent="0.4">
      <c r="A2753" s="40" t="str">
        <f t="shared" si="42"/>
        <v>79830 BREWSTER</v>
      </c>
      <c r="B2753" s="38">
        <v>0.53</v>
      </c>
      <c r="C2753" s="38">
        <v>0.53</v>
      </c>
      <c r="D2753" s="39">
        <v>0.68799999999999994</v>
      </c>
      <c r="E2753" s="39">
        <v>0.66400000000000003</v>
      </c>
      <c r="F2753" s="39">
        <v>1</v>
      </c>
      <c r="G2753" s="126">
        <v>0.72199999999999998</v>
      </c>
      <c r="H2753" s="38">
        <v>0.94499999999999995</v>
      </c>
      <c r="I2753" s="38">
        <v>0.86</v>
      </c>
      <c r="J2753" s="41">
        <v>1</v>
      </c>
      <c r="K2753" s="41">
        <v>1</v>
      </c>
      <c r="L2753" s="41"/>
      <c r="M2753" s="37">
        <v>79830</v>
      </c>
      <c r="N2753" s="125" t="s">
        <v>365</v>
      </c>
    </row>
    <row r="2754" spans="1:14" x14ac:dyDescent="0.4">
      <c r="A2754" s="40" t="str">
        <f t="shared" si="42"/>
        <v>79832 BREWSTER</v>
      </c>
      <c r="B2754" s="38">
        <v>0.53</v>
      </c>
      <c r="C2754" s="38">
        <v>0.53</v>
      </c>
      <c r="D2754" s="39">
        <v>0.68799999999999994</v>
      </c>
      <c r="E2754" s="39">
        <v>0.66400000000000003</v>
      </c>
      <c r="F2754" s="39">
        <v>1</v>
      </c>
      <c r="G2754" s="126">
        <v>0.72199999999999998</v>
      </c>
      <c r="H2754" s="38">
        <v>0.94499999999999995</v>
      </c>
      <c r="I2754" s="38">
        <v>0.86</v>
      </c>
      <c r="J2754" s="41">
        <v>1</v>
      </c>
      <c r="K2754" s="41">
        <v>1</v>
      </c>
      <c r="L2754" s="41"/>
      <c r="M2754" s="37">
        <v>79832</v>
      </c>
      <c r="N2754" s="125" t="s">
        <v>365</v>
      </c>
    </row>
    <row r="2755" spans="1:14" x14ac:dyDescent="0.4">
      <c r="A2755" s="40" t="str">
        <f t="shared" si="42"/>
        <v>79834 BREWSTER</v>
      </c>
      <c r="B2755" s="38">
        <v>0.53</v>
      </c>
      <c r="C2755" s="38">
        <v>0.53</v>
      </c>
      <c r="D2755" s="39">
        <v>0.68799999999999994</v>
      </c>
      <c r="E2755" s="39">
        <v>0.66400000000000003</v>
      </c>
      <c r="F2755" s="39">
        <v>1</v>
      </c>
      <c r="G2755" s="126">
        <v>0.72199999999999998</v>
      </c>
      <c r="H2755" s="38">
        <v>0.94499999999999995</v>
      </c>
      <c r="I2755" s="38">
        <v>0.86</v>
      </c>
      <c r="J2755" s="41">
        <v>1</v>
      </c>
      <c r="K2755" s="41">
        <v>1</v>
      </c>
      <c r="L2755" s="41"/>
      <c r="M2755" s="37">
        <v>79834</v>
      </c>
      <c r="N2755" s="125" t="s">
        <v>365</v>
      </c>
    </row>
    <row r="2756" spans="1:14" x14ac:dyDescent="0.4">
      <c r="A2756" s="40" t="str">
        <f t="shared" si="42"/>
        <v>79835 EL PASO</v>
      </c>
      <c r="B2756" s="38">
        <v>0.62</v>
      </c>
      <c r="C2756" s="38">
        <v>0.62</v>
      </c>
      <c r="D2756" s="39">
        <v>0.68799999999999994</v>
      </c>
      <c r="E2756" s="39">
        <v>0.88800000000000001</v>
      </c>
      <c r="F2756" s="39">
        <v>1</v>
      </c>
      <c r="G2756" s="126">
        <v>0.80300000000000005</v>
      </c>
      <c r="H2756" s="38">
        <v>1.085</v>
      </c>
      <c r="I2756" s="38">
        <v>1.085</v>
      </c>
      <c r="J2756" s="41">
        <v>1</v>
      </c>
      <c r="K2756" s="41">
        <v>1</v>
      </c>
      <c r="L2756" s="41"/>
      <c r="M2756" s="37">
        <v>79835</v>
      </c>
      <c r="N2756" s="125" t="s">
        <v>364</v>
      </c>
    </row>
    <row r="2757" spans="1:14" x14ac:dyDescent="0.4">
      <c r="A2757" s="40" t="str">
        <f t="shared" si="42"/>
        <v>79836 EL PASO</v>
      </c>
      <c r="B2757" s="38">
        <v>0.62</v>
      </c>
      <c r="C2757" s="38">
        <v>0.62</v>
      </c>
      <c r="D2757" s="39">
        <v>0.68799999999999994</v>
      </c>
      <c r="E2757" s="39">
        <v>0.88800000000000001</v>
      </c>
      <c r="F2757" s="39">
        <v>1</v>
      </c>
      <c r="G2757" s="126">
        <v>0.80300000000000005</v>
      </c>
      <c r="H2757" s="38">
        <v>1.085</v>
      </c>
      <c r="I2757" s="38">
        <v>1.085</v>
      </c>
      <c r="J2757" s="41">
        <v>1</v>
      </c>
      <c r="K2757" s="41">
        <v>1</v>
      </c>
      <c r="L2757" s="41"/>
      <c r="M2757" s="37">
        <v>79836</v>
      </c>
      <c r="N2757" s="125" t="s">
        <v>364</v>
      </c>
    </row>
    <row r="2758" spans="1:14" x14ac:dyDescent="0.4">
      <c r="A2758" s="40" t="str">
        <f t="shared" si="42"/>
        <v>79837 HUDSPETH</v>
      </c>
      <c r="B2758" s="38">
        <v>0.61499999999999999</v>
      </c>
      <c r="C2758" s="38">
        <v>0.61499999999999999</v>
      </c>
      <c r="D2758" s="39">
        <v>0.68799999999999994</v>
      </c>
      <c r="E2758" s="39">
        <v>0.81</v>
      </c>
      <c r="F2758" s="39">
        <v>1</v>
      </c>
      <c r="G2758" s="126">
        <v>0.71399999999999997</v>
      </c>
      <c r="H2758" s="38">
        <v>1.085</v>
      </c>
      <c r="I2758" s="38">
        <v>0.98499999999999999</v>
      </c>
      <c r="J2758" s="41">
        <v>1</v>
      </c>
      <c r="K2758" s="41">
        <v>1</v>
      </c>
      <c r="L2758" s="41"/>
      <c r="M2758" s="37">
        <v>79837</v>
      </c>
      <c r="N2758" s="125" t="s">
        <v>366</v>
      </c>
    </row>
    <row r="2759" spans="1:14" x14ac:dyDescent="0.4">
      <c r="A2759" s="40" t="str">
        <f t="shared" si="42"/>
        <v>79839 HUDSPETH</v>
      </c>
      <c r="B2759" s="38">
        <v>0.61499999999999999</v>
      </c>
      <c r="C2759" s="38">
        <v>0.61499999999999999</v>
      </c>
      <c r="D2759" s="39">
        <v>0.68799999999999994</v>
      </c>
      <c r="E2759" s="39">
        <v>0.81</v>
      </c>
      <c r="F2759" s="39">
        <v>1</v>
      </c>
      <c r="G2759" s="126">
        <v>0.71399999999999997</v>
      </c>
      <c r="H2759" s="38">
        <v>1.085</v>
      </c>
      <c r="I2759" s="38">
        <v>0.98499999999999999</v>
      </c>
      <c r="J2759" s="41">
        <v>1</v>
      </c>
      <c r="K2759" s="41">
        <v>1</v>
      </c>
      <c r="L2759" s="41"/>
      <c r="M2759" s="37">
        <v>79839</v>
      </c>
      <c r="N2759" s="125" t="s">
        <v>366</v>
      </c>
    </row>
    <row r="2760" spans="1:14" x14ac:dyDescent="0.4">
      <c r="A2760" s="40" t="str">
        <f t="shared" ref="A2760:A2795" si="43">M2760&amp;" "&amp;N2760</f>
        <v>79842 BREWSTER</v>
      </c>
      <c r="B2760" s="38">
        <v>0.53</v>
      </c>
      <c r="C2760" s="38">
        <v>0.53</v>
      </c>
      <c r="D2760" s="39">
        <v>0.68799999999999994</v>
      </c>
      <c r="E2760" s="39">
        <v>0.66400000000000003</v>
      </c>
      <c r="F2760" s="39">
        <v>1</v>
      </c>
      <c r="G2760" s="126">
        <v>0.72199999999999998</v>
      </c>
      <c r="H2760" s="38">
        <v>0.94499999999999995</v>
      </c>
      <c r="I2760" s="38">
        <v>0.86</v>
      </c>
      <c r="J2760" s="41">
        <v>1</v>
      </c>
      <c r="K2760" s="41">
        <v>1</v>
      </c>
      <c r="L2760" s="41"/>
      <c r="M2760" s="37">
        <v>79842</v>
      </c>
      <c r="N2760" s="125" t="s">
        <v>365</v>
      </c>
    </row>
    <row r="2761" spans="1:14" x14ac:dyDescent="0.4">
      <c r="A2761" s="40" t="str">
        <f t="shared" si="43"/>
        <v>79843 PRESIDIO</v>
      </c>
      <c r="B2761" s="38">
        <v>0.63</v>
      </c>
      <c r="C2761" s="38">
        <v>0.63</v>
      </c>
      <c r="D2761" s="39">
        <v>0.68799999999999994</v>
      </c>
      <c r="E2761" s="39">
        <v>0.67900000000000005</v>
      </c>
      <c r="F2761" s="39">
        <v>1</v>
      </c>
      <c r="G2761" s="126">
        <v>0.69099999999999995</v>
      </c>
      <c r="H2761" s="38">
        <v>0.97</v>
      </c>
      <c r="I2761" s="38">
        <v>0.88</v>
      </c>
      <c r="J2761" s="41">
        <v>1</v>
      </c>
      <c r="K2761" s="41">
        <v>1</v>
      </c>
      <c r="L2761" s="41"/>
      <c r="M2761" s="37">
        <v>79843</v>
      </c>
      <c r="N2761" s="125" t="s">
        <v>367</v>
      </c>
    </row>
    <row r="2762" spans="1:14" x14ac:dyDescent="0.4">
      <c r="A2762" s="40" t="str">
        <f t="shared" si="43"/>
        <v>79847 CULBERSON</v>
      </c>
      <c r="B2762" s="38">
        <v>0.53</v>
      </c>
      <c r="C2762" s="38">
        <v>0.53</v>
      </c>
      <c r="D2762" s="39">
        <v>0.68799999999999994</v>
      </c>
      <c r="E2762" s="39">
        <v>0.66400000000000003</v>
      </c>
      <c r="F2762" s="39">
        <v>1</v>
      </c>
      <c r="G2762" s="126">
        <v>0.72199999999999998</v>
      </c>
      <c r="H2762" s="38">
        <v>0.94499999999999995</v>
      </c>
      <c r="I2762" s="38">
        <v>0.86</v>
      </c>
      <c r="J2762" s="41">
        <v>1</v>
      </c>
      <c r="K2762" s="41">
        <v>1</v>
      </c>
      <c r="L2762" s="41"/>
      <c r="M2762" s="37">
        <v>79847</v>
      </c>
      <c r="N2762" s="125" t="s">
        <v>368</v>
      </c>
    </row>
    <row r="2763" spans="1:14" x14ac:dyDescent="0.4">
      <c r="A2763" s="40" t="str">
        <f t="shared" si="43"/>
        <v>79847 HUDSPETH</v>
      </c>
      <c r="B2763" s="38">
        <v>0.61499999999999999</v>
      </c>
      <c r="C2763" s="38">
        <v>0.61499999999999999</v>
      </c>
      <c r="D2763" s="39">
        <v>0.68799999999999994</v>
      </c>
      <c r="E2763" s="39">
        <v>0.81</v>
      </c>
      <c r="F2763" s="39">
        <v>1</v>
      </c>
      <c r="G2763" s="126">
        <v>0.71399999999999997</v>
      </c>
      <c r="H2763" s="38">
        <v>1.085</v>
      </c>
      <c r="I2763" s="38">
        <v>0.98499999999999999</v>
      </c>
      <c r="J2763" s="41">
        <v>1</v>
      </c>
      <c r="K2763" s="41">
        <v>1</v>
      </c>
      <c r="L2763" s="41"/>
      <c r="M2763" s="37">
        <v>79847</v>
      </c>
      <c r="N2763" s="125" t="s">
        <v>366</v>
      </c>
    </row>
    <row r="2764" spans="1:14" x14ac:dyDescent="0.4">
      <c r="A2764" s="40" t="str">
        <f t="shared" si="43"/>
        <v>79849 EL PASO</v>
      </c>
      <c r="B2764" s="38">
        <v>0.62</v>
      </c>
      <c r="C2764" s="38">
        <v>0.62</v>
      </c>
      <c r="D2764" s="39">
        <v>0.68799999999999994</v>
      </c>
      <c r="E2764" s="39">
        <v>0.88800000000000001</v>
      </c>
      <c r="F2764" s="39">
        <v>1</v>
      </c>
      <c r="G2764" s="126">
        <v>0.80300000000000005</v>
      </c>
      <c r="H2764" s="38">
        <v>1.085</v>
      </c>
      <c r="I2764" s="38">
        <v>1.085</v>
      </c>
      <c r="J2764" s="41">
        <v>1</v>
      </c>
      <c r="K2764" s="41">
        <v>1</v>
      </c>
      <c r="L2764" s="41"/>
      <c r="M2764" s="37">
        <v>79849</v>
      </c>
      <c r="N2764" s="125" t="s">
        <v>364</v>
      </c>
    </row>
    <row r="2765" spans="1:14" x14ac:dyDescent="0.4">
      <c r="A2765" s="40" t="str">
        <f t="shared" si="43"/>
        <v>79851 HUDSPETH</v>
      </c>
      <c r="B2765" s="38">
        <v>0.61499999999999999</v>
      </c>
      <c r="C2765" s="38">
        <v>0.61499999999999999</v>
      </c>
      <c r="D2765" s="39">
        <v>0.68799999999999994</v>
      </c>
      <c r="E2765" s="39">
        <v>0.81</v>
      </c>
      <c r="F2765" s="39">
        <v>1</v>
      </c>
      <c r="G2765" s="126">
        <v>0.71399999999999997</v>
      </c>
      <c r="H2765" s="38">
        <v>1.085</v>
      </c>
      <c r="I2765" s="38">
        <v>0.98499999999999999</v>
      </c>
      <c r="J2765" s="41">
        <v>1</v>
      </c>
      <c r="K2765" s="41">
        <v>1</v>
      </c>
      <c r="L2765" s="41"/>
      <c r="M2765" s="37">
        <v>79851</v>
      </c>
      <c r="N2765" s="125" t="s">
        <v>366</v>
      </c>
    </row>
    <row r="2766" spans="1:14" x14ac:dyDescent="0.4">
      <c r="A2766" s="40" t="str">
        <f t="shared" si="43"/>
        <v>79852 BREWSTER</v>
      </c>
      <c r="B2766" s="38">
        <v>0.53</v>
      </c>
      <c r="C2766" s="38">
        <v>0.53</v>
      </c>
      <c r="D2766" s="39">
        <v>0.68799999999999994</v>
      </c>
      <c r="E2766" s="39">
        <v>0.66400000000000003</v>
      </c>
      <c r="F2766" s="39">
        <v>1</v>
      </c>
      <c r="G2766" s="126">
        <v>0.72199999999999998</v>
      </c>
      <c r="H2766" s="38">
        <v>0.94499999999999995</v>
      </c>
      <c r="I2766" s="38">
        <v>0.86</v>
      </c>
      <c r="J2766" s="41">
        <v>1</v>
      </c>
      <c r="K2766" s="41">
        <v>1</v>
      </c>
      <c r="L2766" s="41"/>
      <c r="M2766" s="37">
        <v>79852</v>
      </c>
      <c r="N2766" s="125" t="s">
        <v>365</v>
      </c>
    </row>
    <row r="2767" spans="1:14" x14ac:dyDescent="0.4">
      <c r="A2767" s="40" t="str">
        <f t="shared" si="43"/>
        <v>79854 JEFF DAVIS</v>
      </c>
      <c r="B2767" s="38">
        <v>0.63</v>
      </c>
      <c r="C2767" s="38">
        <v>0.63</v>
      </c>
      <c r="D2767" s="39">
        <v>0.68799999999999994</v>
      </c>
      <c r="E2767" s="39">
        <v>0.69599999999999995</v>
      </c>
      <c r="F2767" s="39">
        <v>1</v>
      </c>
      <c r="G2767" s="126">
        <v>0.69799999999999995</v>
      </c>
      <c r="H2767" s="38">
        <v>0.97</v>
      </c>
      <c r="I2767" s="38">
        <v>0.88</v>
      </c>
      <c r="J2767" s="41">
        <v>1</v>
      </c>
      <c r="K2767" s="41">
        <v>1</v>
      </c>
      <c r="L2767" s="41"/>
      <c r="M2767" s="37">
        <v>79854</v>
      </c>
      <c r="N2767" s="125" t="s">
        <v>361</v>
      </c>
    </row>
    <row r="2768" spans="1:14" x14ac:dyDescent="0.4">
      <c r="A2768" s="40" t="str">
        <f t="shared" si="43"/>
        <v>79854 PRESIDIO</v>
      </c>
      <c r="B2768" s="38">
        <v>0.63</v>
      </c>
      <c r="C2768" s="38">
        <v>0.63</v>
      </c>
      <c r="D2768" s="39">
        <v>0.68799999999999994</v>
      </c>
      <c r="E2768" s="39">
        <v>0.67900000000000005</v>
      </c>
      <c r="F2768" s="39">
        <v>1</v>
      </c>
      <c r="G2768" s="126">
        <v>0.69099999999999995</v>
      </c>
      <c r="H2768" s="38">
        <v>0.97</v>
      </c>
      <c r="I2768" s="38">
        <v>0.88</v>
      </c>
      <c r="J2768" s="41">
        <v>1</v>
      </c>
      <c r="K2768" s="41">
        <v>1</v>
      </c>
      <c r="L2768" s="41"/>
      <c r="M2768" s="37">
        <v>79854</v>
      </c>
      <c r="N2768" s="125" t="s">
        <v>367</v>
      </c>
    </row>
    <row r="2769" spans="1:14" x14ac:dyDescent="0.4">
      <c r="A2769" s="40" t="str">
        <f t="shared" si="43"/>
        <v>79855 CULBERSON</v>
      </c>
      <c r="B2769" s="38">
        <v>0.53</v>
      </c>
      <c r="C2769" s="38">
        <v>0.53</v>
      </c>
      <c r="D2769" s="39">
        <v>0.68799999999999994</v>
      </c>
      <c r="E2769" s="39">
        <v>0.66400000000000003</v>
      </c>
      <c r="F2769" s="39">
        <v>1</v>
      </c>
      <c r="G2769" s="126">
        <v>0.72199999999999998</v>
      </c>
      <c r="H2769" s="38">
        <v>0.94499999999999995</v>
      </c>
      <c r="I2769" s="38">
        <v>0.86</v>
      </c>
      <c r="J2769" s="41">
        <v>1</v>
      </c>
      <c r="K2769" s="41">
        <v>1</v>
      </c>
      <c r="L2769" s="41"/>
      <c r="M2769" s="37">
        <v>79855</v>
      </c>
      <c r="N2769" s="125" t="s">
        <v>368</v>
      </c>
    </row>
    <row r="2770" spans="1:14" x14ac:dyDescent="0.4">
      <c r="A2770" s="40" t="str">
        <f t="shared" si="43"/>
        <v>79901 EL PASO</v>
      </c>
      <c r="B2770" s="38">
        <v>0.63500000000000001</v>
      </c>
      <c r="C2770" s="38">
        <v>0.63500000000000001</v>
      </c>
      <c r="D2770" s="39">
        <v>0.68799999999999994</v>
      </c>
      <c r="E2770" s="39">
        <v>0.88800000000000001</v>
      </c>
      <c r="F2770" s="39">
        <v>1</v>
      </c>
      <c r="G2770" s="126">
        <v>0.80300000000000005</v>
      </c>
      <c r="H2770" s="38">
        <v>1.1000000000000001</v>
      </c>
      <c r="I2770" s="38">
        <v>1.1000000000000001</v>
      </c>
      <c r="J2770" s="41">
        <v>1</v>
      </c>
      <c r="K2770" s="41">
        <v>1</v>
      </c>
      <c r="L2770" s="41"/>
      <c r="M2770" s="37">
        <v>79901</v>
      </c>
      <c r="N2770" s="125" t="s">
        <v>364</v>
      </c>
    </row>
    <row r="2771" spans="1:14" x14ac:dyDescent="0.4">
      <c r="A2771" s="40" t="str">
        <f t="shared" si="43"/>
        <v>79902 EL PASO</v>
      </c>
      <c r="B2771" s="38">
        <v>0.63500000000000001</v>
      </c>
      <c r="C2771" s="38">
        <v>0.63500000000000001</v>
      </c>
      <c r="D2771" s="39">
        <v>0.68799999999999994</v>
      </c>
      <c r="E2771" s="39">
        <v>0.88800000000000001</v>
      </c>
      <c r="F2771" s="39">
        <v>1</v>
      </c>
      <c r="G2771" s="126">
        <v>0.80300000000000005</v>
      </c>
      <c r="H2771" s="38">
        <v>1.1000000000000001</v>
      </c>
      <c r="I2771" s="38">
        <v>1.1000000000000001</v>
      </c>
      <c r="J2771" s="41">
        <v>1</v>
      </c>
      <c r="K2771" s="41">
        <v>1</v>
      </c>
      <c r="L2771" s="41"/>
      <c r="M2771" s="37">
        <v>79902</v>
      </c>
      <c r="N2771" s="125" t="s">
        <v>364</v>
      </c>
    </row>
    <row r="2772" spans="1:14" x14ac:dyDescent="0.4">
      <c r="A2772" s="40" t="str">
        <f t="shared" si="43"/>
        <v>79903 EL PASO</v>
      </c>
      <c r="B2772" s="38">
        <v>0.63500000000000001</v>
      </c>
      <c r="C2772" s="38">
        <v>0.63500000000000001</v>
      </c>
      <c r="D2772" s="39">
        <v>0.68799999999999994</v>
      </c>
      <c r="E2772" s="39">
        <v>0.88800000000000001</v>
      </c>
      <c r="F2772" s="39">
        <v>1</v>
      </c>
      <c r="G2772" s="126">
        <v>0.80300000000000005</v>
      </c>
      <c r="H2772" s="38">
        <v>1.1000000000000001</v>
      </c>
      <c r="I2772" s="38">
        <v>1.1000000000000001</v>
      </c>
      <c r="J2772" s="41">
        <v>1</v>
      </c>
      <c r="K2772" s="41">
        <v>1</v>
      </c>
      <c r="L2772" s="41"/>
      <c r="M2772" s="37">
        <v>79903</v>
      </c>
      <c r="N2772" s="125" t="s">
        <v>364</v>
      </c>
    </row>
    <row r="2773" spans="1:14" x14ac:dyDescent="0.4">
      <c r="A2773" s="40" t="str">
        <f t="shared" si="43"/>
        <v>79904 EL PASO</v>
      </c>
      <c r="B2773" s="38">
        <v>0.63500000000000001</v>
      </c>
      <c r="C2773" s="38">
        <v>0.63500000000000001</v>
      </c>
      <c r="D2773" s="39">
        <v>0.68799999999999994</v>
      </c>
      <c r="E2773" s="39">
        <v>0.88800000000000001</v>
      </c>
      <c r="F2773" s="39">
        <v>1</v>
      </c>
      <c r="G2773" s="126">
        <v>0.80300000000000005</v>
      </c>
      <c r="H2773" s="38">
        <v>1.1000000000000001</v>
      </c>
      <c r="I2773" s="38">
        <v>1.1000000000000001</v>
      </c>
      <c r="J2773" s="41">
        <v>1</v>
      </c>
      <c r="K2773" s="41">
        <v>1</v>
      </c>
      <c r="L2773" s="41"/>
      <c r="M2773" s="37">
        <v>79904</v>
      </c>
      <c r="N2773" s="125" t="s">
        <v>364</v>
      </c>
    </row>
    <row r="2774" spans="1:14" x14ac:dyDescent="0.4">
      <c r="A2774" s="40" t="str">
        <f t="shared" si="43"/>
        <v>79905 EL PASO</v>
      </c>
      <c r="B2774" s="38">
        <v>0.63500000000000001</v>
      </c>
      <c r="C2774" s="38">
        <v>0.63500000000000001</v>
      </c>
      <c r="D2774" s="39">
        <v>0.68799999999999994</v>
      </c>
      <c r="E2774" s="39">
        <v>0.88800000000000001</v>
      </c>
      <c r="F2774" s="39">
        <v>1</v>
      </c>
      <c r="G2774" s="126">
        <v>0.80300000000000005</v>
      </c>
      <c r="H2774" s="38">
        <v>1.1000000000000001</v>
      </c>
      <c r="I2774" s="38">
        <v>1.1000000000000001</v>
      </c>
      <c r="J2774" s="41">
        <v>1</v>
      </c>
      <c r="K2774" s="41">
        <v>1</v>
      </c>
      <c r="L2774" s="41"/>
      <c r="M2774" s="37">
        <v>79905</v>
      </c>
      <c r="N2774" s="125" t="s">
        <v>364</v>
      </c>
    </row>
    <row r="2775" spans="1:14" x14ac:dyDescent="0.4">
      <c r="A2775" s="40" t="str">
        <f t="shared" si="43"/>
        <v>79906 EL PASO</v>
      </c>
      <c r="B2775" s="38">
        <v>0.63500000000000001</v>
      </c>
      <c r="C2775" s="38">
        <v>0.63500000000000001</v>
      </c>
      <c r="D2775" s="39">
        <v>0.68799999999999994</v>
      </c>
      <c r="E2775" s="39">
        <v>0.88800000000000001</v>
      </c>
      <c r="F2775" s="39">
        <v>1</v>
      </c>
      <c r="G2775" s="126">
        <v>0.80300000000000005</v>
      </c>
      <c r="H2775" s="38">
        <v>0.995</v>
      </c>
      <c r="I2775" s="38">
        <v>0.995</v>
      </c>
      <c r="J2775" s="41">
        <v>1</v>
      </c>
      <c r="K2775" s="41">
        <v>1</v>
      </c>
      <c r="L2775" s="41"/>
      <c r="M2775" s="37">
        <v>79906</v>
      </c>
      <c r="N2775" s="125" t="s">
        <v>364</v>
      </c>
    </row>
    <row r="2776" spans="1:14" x14ac:dyDescent="0.4">
      <c r="A2776" s="40" t="str">
        <f t="shared" si="43"/>
        <v>79907 EL PASO</v>
      </c>
      <c r="B2776" s="38">
        <v>0.63500000000000001</v>
      </c>
      <c r="C2776" s="38">
        <v>0.63500000000000001</v>
      </c>
      <c r="D2776" s="39">
        <v>0.68799999999999994</v>
      </c>
      <c r="E2776" s="39">
        <v>0.88800000000000001</v>
      </c>
      <c r="F2776" s="39">
        <v>1</v>
      </c>
      <c r="G2776" s="126">
        <v>0.80300000000000005</v>
      </c>
      <c r="H2776" s="38">
        <v>1.1000000000000001</v>
      </c>
      <c r="I2776" s="38">
        <v>1.1000000000000001</v>
      </c>
      <c r="J2776" s="41">
        <v>1</v>
      </c>
      <c r="K2776" s="41">
        <v>1</v>
      </c>
      <c r="L2776" s="41"/>
      <c r="M2776" s="37">
        <v>79907</v>
      </c>
      <c r="N2776" s="125" t="s">
        <v>364</v>
      </c>
    </row>
    <row r="2777" spans="1:14" x14ac:dyDescent="0.4">
      <c r="A2777" s="40" t="str">
        <f t="shared" si="43"/>
        <v>79908 EL PASO</v>
      </c>
      <c r="B2777" s="38">
        <v>0.63500000000000001</v>
      </c>
      <c r="C2777" s="38">
        <v>0.63500000000000001</v>
      </c>
      <c r="D2777" s="39">
        <v>0.68799999999999994</v>
      </c>
      <c r="E2777" s="39">
        <v>0.88800000000000001</v>
      </c>
      <c r="F2777" s="39">
        <v>1</v>
      </c>
      <c r="G2777" s="126">
        <v>0.80300000000000005</v>
      </c>
      <c r="H2777" s="38">
        <v>0.995</v>
      </c>
      <c r="I2777" s="38">
        <v>0.995</v>
      </c>
      <c r="J2777" s="41">
        <v>1</v>
      </c>
      <c r="K2777" s="41">
        <v>1</v>
      </c>
      <c r="L2777" s="41"/>
      <c r="M2777" s="37">
        <v>79908</v>
      </c>
      <c r="N2777" s="125" t="s">
        <v>364</v>
      </c>
    </row>
    <row r="2778" spans="1:14" x14ac:dyDescent="0.4">
      <c r="A2778" s="40" t="str">
        <f t="shared" si="43"/>
        <v>79911 EL PASO</v>
      </c>
      <c r="B2778" s="38">
        <v>0.63500000000000001</v>
      </c>
      <c r="C2778" s="38">
        <v>0.63500000000000001</v>
      </c>
      <c r="D2778" s="39">
        <v>0.68799999999999994</v>
      </c>
      <c r="E2778" s="39">
        <v>0.88800000000000001</v>
      </c>
      <c r="F2778" s="39">
        <v>1</v>
      </c>
      <c r="G2778" s="126">
        <v>0.80300000000000005</v>
      </c>
      <c r="H2778" s="38">
        <v>1.1000000000000001</v>
      </c>
      <c r="I2778" s="38">
        <v>1.1000000000000001</v>
      </c>
      <c r="J2778" s="41">
        <v>1</v>
      </c>
      <c r="K2778" s="41">
        <v>1</v>
      </c>
      <c r="L2778" s="41"/>
      <c r="M2778" s="37">
        <v>79911</v>
      </c>
      <c r="N2778" s="125" t="s">
        <v>364</v>
      </c>
    </row>
    <row r="2779" spans="1:14" x14ac:dyDescent="0.4">
      <c r="A2779" s="40" t="str">
        <f t="shared" si="43"/>
        <v>79912 EL PASO</v>
      </c>
      <c r="B2779" s="38">
        <v>0.63500000000000001</v>
      </c>
      <c r="C2779" s="38">
        <v>0.63500000000000001</v>
      </c>
      <c r="D2779" s="39">
        <v>0.68799999999999994</v>
      </c>
      <c r="E2779" s="39">
        <v>0.88800000000000001</v>
      </c>
      <c r="F2779" s="39">
        <v>1</v>
      </c>
      <c r="G2779" s="126">
        <v>0.80300000000000005</v>
      </c>
      <c r="H2779" s="38">
        <v>1.1000000000000001</v>
      </c>
      <c r="I2779" s="38">
        <v>1.1000000000000001</v>
      </c>
      <c r="J2779" s="41">
        <v>1</v>
      </c>
      <c r="K2779" s="41">
        <v>1</v>
      </c>
      <c r="L2779" s="41"/>
      <c r="M2779" s="37">
        <v>79912</v>
      </c>
      <c r="N2779" s="125" t="s">
        <v>364</v>
      </c>
    </row>
    <row r="2780" spans="1:14" x14ac:dyDescent="0.4">
      <c r="A2780" s="40" t="str">
        <f t="shared" si="43"/>
        <v>79915 EL PASO</v>
      </c>
      <c r="B2780" s="38">
        <v>0.63500000000000001</v>
      </c>
      <c r="C2780" s="38">
        <v>0.63500000000000001</v>
      </c>
      <c r="D2780" s="39">
        <v>0.68799999999999994</v>
      </c>
      <c r="E2780" s="39">
        <v>0.88800000000000001</v>
      </c>
      <c r="F2780" s="39">
        <v>1</v>
      </c>
      <c r="G2780" s="126">
        <v>0.80300000000000005</v>
      </c>
      <c r="H2780" s="38">
        <v>1.1000000000000001</v>
      </c>
      <c r="I2780" s="38">
        <v>1.1000000000000001</v>
      </c>
      <c r="J2780" s="41">
        <v>1</v>
      </c>
      <c r="K2780" s="41">
        <v>1</v>
      </c>
      <c r="L2780" s="41"/>
      <c r="M2780" s="37">
        <v>79915</v>
      </c>
      <c r="N2780" s="125" t="s">
        <v>364</v>
      </c>
    </row>
    <row r="2781" spans="1:14" x14ac:dyDescent="0.4">
      <c r="A2781" s="40" t="str">
        <f t="shared" si="43"/>
        <v>79916 EL PASO</v>
      </c>
      <c r="B2781" s="38">
        <v>0.63500000000000001</v>
      </c>
      <c r="C2781" s="38">
        <v>0.63500000000000001</v>
      </c>
      <c r="D2781" s="39">
        <v>0.68799999999999994</v>
      </c>
      <c r="E2781" s="39">
        <v>0.88800000000000001</v>
      </c>
      <c r="F2781" s="39">
        <v>1</v>
      </c>
      <c r="G2781" s="126">
        <v>0.80300000000000005</v>
      </c>
      <c r="H2781" s="38">
        <v>0.995</v>
      </c>
      <c r="I2781" s="38">
        <v>0.995</v>
      </c>
      <c r="J2781" s="41">
        <v>1</v>
      </c>
      <c r="K2781" s="41">
        <v>1</v>
      </c>
      <c r="L2781" s="41"/>
      <c r="M2781" s="37">
        <v>79916</v>
      </c>
      <c r="N2781" s="125" t="s">
        <v>364</v>
      </c>
    </row>
    <row r="2782" spans="1:14" x14ac:dyDescent="0.4">
      <c r="A2782" s="40" t="str">
        <f t="shared" si="43"/>
        <v>79918 EL PASO</v>
      </c>
      <c r="B2782" s="38">
        <v>0.63500000000000001</v>
      </c>
      <c r="C2782" s="38">
        <v>0.63500000000000001</v>
      </c>
      <c r="D2782" s="39">
        <v>0.68799999999999994</v>
      </c>
      <c r="E2782" s="39">
        <v>0.88800000000000001</v>
      </c>
      <c r="F2782" s="39">
        <v>1</v>
      </c>
      <c r="G2782" s="126">
        <v>0.80300000000000005</v>
      </c>
      <c r="H2782" s="38">
        <v>1.1000000000000001</v>
      </c>
      <c r="I2782" s="38">
        <v>1.1000000000000001</v>
      </c>
      <c r="J2782" s="41">
        <v>1</v>
      </c>
      <c r="K2782" s="41">
        <v>1</v>
      </c>
      <c r="L2782" s="41"/>
      <c r="M2782" s="37">
        <v>79918</v>
      </c>
      <c r="N2782" s="125" t="s">
        <v>364</v>
      </c>
    </row>
    <row r="2783" spans="1:14" x14ac:dyDescent="0.4">
      <c r="A2783" s="40" t="str">
        <f t="shared" si="43"/>
        <v>79922 EL PASO</v>
      </c>
      <c r="B2783" s="38">
        <v>0.63500000000000001</v>
      </c>
      <c r="C2783" s="38">
        <v>0.63500000000000001</v>
      </c>
      <c r="D2783" s="39">
        <v>0.68799999999999994</v>
      </c>
      <c r="E2783" s="39">
        <v>0.88800000000000001</v>
      </c>
      <c r="F2783" s="39">
        <v>1</v>
      </c>
      <c r="G2783" s="126">
        <v>0.80300000000000005</v>
      </c>
      <c r="H2783" s="38">
        <v>1.1000000000000001</v>
      </c>
      <c r="I2783" s="38">
        <v>1.1000000000000001</v>
      </c>
      <c r="J2783" s="41">
        <v>1</v>
      </c>
      <c r="K2783" s="41">
        <v>1</v>
      </c>
      <c r="L2783" s="41"/>
      <c r="M2783" s="37">
        <v>79922</v>
      </c>
      <c r="N2783" s="125" t="s">
        <v>364</v>
      </c>
    </row>
    <row r="2784" spans="1:14" x14ac:dyDescent="0.4">
      <c r="A2784" s="40" t="str">
        <f t="shared" si="43"/>
        <v>79924 EL PASO</v>
      </c>
      <c r="B2784" s="38">
        <v>0.63500000000000001</v>
      </c>
      <c r="C2784" s="38">
        <v>0.63500000000000001</v>
      </c>
      <c r="D2784" s="39">
        <v>0.68799999999999994</v>
      </c>
      <c r="E2784" s="39">
        <v>0.88800000000000001</v>
      </c>
      <c r="F2784" s="39">
        <v>1</v>
      </c>
      <c r="G2784" s="126">
        <v>0.80300000000000005</v>
      </c>
      <c r="H2784" s="38">
        <v>1.1000000000000001</v>
      </c>
      <c r="I2784" s="38">
        <v>1.1000000000000001</v>
      </c>
      <c r="J2784" s="41">
        <v>1</v>
      </c>
      <c r="K2784" s="41">
        <v>1</v>
      </c>
      <c r="L2784" s="41"/>
      <c r="M2784" s="37">
        <v>79924</v>
      </c>
      <c r="N2784" s="125" t="s">
        <v>364</v>
      </c>
    </row>
    <row r="2785" spans="1:14" x14ac:dyDescent="0.4">
      <c r="A2785" s="40" t="str">
        <f t="shared" si="43"/>
        <v>79925 EL PASO</v>
      </c>
      <c r="B2785" s="38">
        <v>0.63500000000000001</v>
      </c>
      <c r="C2785" s="38">
        <v>0.63500000000000001</v>
      </c>
      <c r="D2785" s="39">
        <v>0.68799999999999994</v>
      </c>
      <c r="E2785" s="39">
        <v>0.88800000000000001</v>
      </c>
      <c r="F2785" s="39">
        <v>1</v>
      </c>
      <c r="G2785" s="126">
        <v>0.80300000000000005</v>
      </c>
      <c r="H2785" s="38">
        <v>1.1000000000000001</v>
      </c>
      <c r="I2785" s="38">
        <v>1.1000000000000001</v>
      </c>
      <c r="J2785" s="41">
        <v>1</v>
      </c>
      <c r="K2785" s="41">
        <v>1</v>
      </c>
      <c r="L2785" s="41"/>
      <c r="M2785" s="37">
        <v>79925</v>
      </c>
      <c r="N2785" s="125" t="s">
        <v>364</v>
      </c>
    </row>
    <row r="2786" spans="1:14" x14ac:dyDescent="0.4">
      <c r="A2786" s="40" t="str">
        <f t="shared" si="43"/>
        <v>79927 EL PASO</v>
      </c>
      <c r="B2786" s="38">
        <v>0.62</v>
      </c>
      <c r="C2786" s="38">
        <v>0.62</v>
      </c>
      <c r="D2786" s="39">
        <v>0.68799999999999994</v>
      </c>
      <c r="E2786" s="39">
        <v>0.88800000000000001</v>
      </c>
      <c r="F2786" s="39">
        <v>1</v>
      </c>
      <c r="G2786" s="126">
        <v>0.80300000000000005</v>
      </c>
      <c r="H2786" s="38">
        <v>1.085</v>
      </c>
      <c r="I2786" s="38">
        <v>1.085</v>
      </c>
      <c r="J2786" s="41">
        <v>1</v>
      </c>
      <c r="K2786" s="41">
        <v>1</v>
      </c>
      <c r="L2786" s="41"/>
      <c r="M2786" s="37">
        <v>79927</v>
      </c>
      <c r="N2786" s="125" t="s">
        <v>364</v>
      </c>
    </row>
    <row r="2787" spans="1:14" x14ac:dyDescent="0.4">
      <c r="A2787" s="40" t="str">
        <f t="shared" si="43"/>
        <v>79928 EL PASO</v>
      </c>
      <c r="B2787" s="38">
        <v>0.62</v>
      </c>
      <c r="C2787" s="38">
        <v>0.62</v>
      </c>
      <c r="D2787" s="39">
        <v>0.68799999999999994</v>
      </c>
      <c r="E2787" s="39">
        <v>0.88800000000000001</v>
      </c>
      <c r="F2787" s="39">
        <v>1</v>
      </c>
      <c r="G2787" s="126">
        <v>0.80300000000000005</v>
      </c>
      <c r="H2787" s="38">
        <v>1.085</v>
      </c>
      <c r="I2787" s="38">
        <v>1.085</v>
      </c>
      <c r="J2787" s="41">
        <v>1</v>
      </c>
      <c r="K2787" s="41">
        <v>1</v>
      </c>
      <c r="L2787" s="41"/>
      <c r="M2787" s="37">
        <v>79928</v>
      </c>
      <c r="N2787" s="125" t="s">
        <v>364</v>
      </c>
    </row>
    <row r="2788" spans="1:14" x14ac:dyDescent="0.4">
      <c r="A2788" s="40" t="str">
        <f t="shared" si="43"/>
        <v>79930 EL PASO</v>
      </c>
      <c r="B2788" s="38">
        <v>0.63500000000000001</v>
      </c>
      <c r="C2788" s="38">
        <v>0.63500000000000001</v>
      </c>
      <c r="D2788" s="39">
        <v>0.68799999999999994</v>
      </c>
      <c r="E2788" s="39">
        <v>0.88800000000000001</v>
      </c>
      <c r="F2788" s="39">
        <v>1</v>
      </c>
      <c r="G2788" s="126">
        <v>0.80300000000000005</v>
      </c>
      <c r="H2788" s="38">
        <v>1.1000000000000001</v>
      </c>
      <c r="I2788" s="38">
        <v>1.1000000000000001</v>
      </c>
      <c r="J2788" s="41">
        <v>1</v>
      </c>
      <c r="K2788" s="41">
        <v>1</v>
      </c>
      <c r="L2788" s="41"/>
      <c r="M2788" s="37">
        <v>79930</v>
      </c>
      <c r="N2788" s="125" t="s">
        <v>364</v>
      </c>
    </row>
    <row r="2789" spans="1:14" x14ac:dyDescent="0.4">
      <c r="A2789" s="40" t="str">
        <f t="shared" si="43"/>
        <v>79932 EL PASO</v>
      </c>
      <c r="B2789" s="38">
        <v>0.62</v>
      </c>
      <c r="C2789" s="38">
        <v>0.62</v>
      </c>
      <c r="D2789" s="39">
        <v>0.68799999999999994</v>
      </c>
      <c r="E2789" s="39">
        <v>0.88800000000000001</v>
      </c>
      <c r="F2789" s="39">
        <v>1</v>
      </c>
      <c r="G2789" s="126">
        <v>0.80300000000000005</v>
      </c>
      <c r="H2789" s="38">
        <v>1.085</v>
      </c>
      <c r="I2789" s="38">
        <v>1.085</v>
      </c>
      <c r="J2789" s="41">
        <v>1</v>
      </c>
      <c r="K2789" s="41">
        <v>1</v>
      </c>
      <c r="L2789" s="41"/>
      <c r="M2789" s="37">
        <v>79932</v>
      </c>
      <c r="N2789" s="125" t="s">
        <v>364</v>
      </c>
    </row>
    <row r="2790" spans="1:14" x14ac:dyDescent="0.4">
      <c r="A2790" s="40" t="str">
        <f t="shared" si="43"/>
        <v>79934 EL PASO</v>
      </c>
      <c r="B2790" s="38">
        <v>0.62</v>
      </c>
      <c r="C2790" s="38">
        <v>0.62</v>
      </c>
      <c r="D2790" s="39">
        <v>0.68799999999999994</v>
      </c>
      <c r="E2790" s="39">
        <v>0.88800000000000001</v>
      </c>
      <c r="F2790" s="39">
        <v>1</v>
      </c>
      <c r="G2790" s="126">
        <v>0.80300000000000005</v>
      </c>
      <c r="H2790" s="38">
        <v>1.085</v>
      </c>
      <c r="I2790" s="38">
        <v>1.085</v>
      </c>
      <c r="J2790" s="41">
        <v>1</v>
      </c>
      <c r="K2790" s="41">
        <v>1</v>
      </c>
      <c r="L2790" s="41"/>
      <c r="M2790" s="37">
        <v>79934</v>
      </c>
      <c r="N2790" s="125" t="s">
        <v>364</v>
      </c>
    </row>
    <row r="2791" spans="1:14" x14ac:dyDescent="0.4">
      <c r="A2791" s="40" t="str">
        <f t="shared" si="43"/>
        <v>79935 EL PASO</v>
      </c>
      <c r="B2791" s="38">
        <v>0.63500000000000001</v>
      </c>
      <c r="C2791" s="38">
        <v>0.63500000000000001</v>
      </c>
      <c r="D2791" s="39">
        <v>0.68799999999999994</v>
      </c>
      <c r="E2791" s="39">
        <v>0.88800000000000001</v>
      </c>
      <c r="F2791" s="39">
        <v>1</v>
      </c>
      <c r="G2791" s="126">
        <v>0.80300000000000005</v>
      </c>
      <c r="H2791" s="38">
        <v>1.1000000000000001</v>
      </c>
      <c r="I2791" s="38">
        <v>1.1000000000000001</v>
      </c>
      <c r="J2791" s="41">
        <v>1</v>
      </c>
      <c r="K2791" s="41">
        <v>1</v>
      </c>
      <c r="L2791" s="41"/>
      <c r="M2791" s="37">
        <v>79935</v>
      </c>
      <c r="N2791" s="125" t="s">
        <v>364</v>
      </c>
    </row>
    <row r="2792" spans="1:14" x14ac:dyDescent="0.4">
      <c r="A2792" s="40" t="str">
        <f t="shared" si="43"/>
        <v>79936 EL PASO</v>
      </c>
      <c r="B2792" s="38">
        <v>0.63500000000000001</v>
      </c>
      <c r="C2792" s="38">
        <v>0.63500000000000001</v>
      </c>
      <c r="D2792" s="39">
        <v>0.68799999999999994</v>
      </c>
      <c r="E2792" s="39">
        <v>0.88800000000000001</v>
      </c>
      <c r="F2792" s="39">
        <v>1</v>
      </c>
      <c r="G2792" s="126">
        <v>0.80300000000000005</v>
      </c>
      <c r="H2792" s="38">
        <v>1.1000000000000001</v>
      </c>
      <c r="I2792" s="38">
        <v>1.1000000000000001</v>
      </c>
      <c r="J2792" s="41">
        <v>1</v>
      </c>
      <c r="K2792" s="41">
        <v>1</v>
      </c>
      <c r="L2792" s="41"/>
      <c r="M2792" s="37">
        <v>79936</v>
      </c>
      <c r="N2792" s="125" t="s">
        <v>364</v>
      </c>
    </row>
    <row r="2793" spans="1:14" x14ac:dyDescent="0.4">
      <c r="A2793" s="40" t="str">
        <f t="shared" si="43"/>
        <v>79938 EL PASO</v>
      </c>
      <c r="B2793" s="38">
        <v>0.62</v>
      </c>
      <c r="C2793" s="38">
        <v>0.62</v>
      </c>
      <c r="D2793" s="39">
        <v>0.68799999999999994</v>
      </c>
      <c r="E2793" s="39">
        <v>0.88800000000000001</v>
      </c>
      <c r="F2793" s="39">
        <v>1</v>
      </c>
      <c r="G2793" s="126">
        <v>0.80300000000000005</v>
      </c>
      <c r="H2793" s="38">
        <v>1.085</v>
      </c>
      <c r="I2793" s="38">
        <v>1.085</v>
      </c>
      <c r="J2793" s="41">
        <v>1</v>
      </c>
      <c r="K2793" s="41">
        <v>1</v>
      </c>
      <c r="L2793" s="41"/>
      <c r="M2793" s="37">
        <v>79938</v>
      </c>
      <c r="N2793" s="125" t="s">
        <v>364</v>
      </c>
    </row>
    <row r="2794" spans="1:14" x14ac:dyDescent="0.4">
      <c r="A2794" s="40" t="str">
        <f t="shared" si="43"/>
        <v>79938 HUDSPETH</v>
      </c>
      <c r="B2794" s="38">
        <v>0.61499999999999999</v>
      </c>
      <c r="C2794" s="38">
        <v>0.61499999999999999</v>
      </c>
      <c r="D2794" s="39">
        <v>0.68799999999999994</v>
      </c>
      <c r="E2794" s="39">
        <v>0.81</v>
      </c>
      <c r="F2794" s="39">
        <v>1</v>
      </c>
      <c r="G2794" s="126">
        <v>0.71399999999999997</v>
      </c>
      <c r="H2794" s="38">
        <v>1.085</v>
      </c>
      <c r="I2794" s="38">
        <v>0.98499999999999999</v>
      </c>
      <c r="J2794" s="41">
        <v>1</v>
      </c>
      <c r="K2794" s="41">
        <v>1</v>
      </c>
      <c r="L2794" s="41"/>
      <c r="M2794" s="37">
        <v>79938</v>
      </c>
      <c r="N2794" s="125" t="s">
        <v>366</v>
      </c>
    </row>
    <row r="2795" spans="1:14" x14ac:dyDescent="0.4">
      <c r="A2795" s="40" t="str">
        <f t="shared" si="43"/>
        <v>79968 EL PASO</v>
      </c>
      <c r="B2795" s="38">
        <v>0.62</v>
      </c>
      <c r="C2795" s="38">
        <v>0.62</v>
      </c>
      <c r="D2795" s="39">
        <v>0.68799999999999994</v>
      </c>
      <c r="E2795" s="39">
        <v>0.88800000000000001</v>
      </c>
      <c r="F2795" s="39">
        <v>1</v>
      </c>
      <c r="G2795" s="126">
        <v>0.80300000000000005</v>
      </c>
      <c r="H2795" s="38">
        <v>1.085</v>
      </c>
      <c r="I2795" s="38">
        <v>1.085</v>
      </c>
      <c r="J2795" s="41">
        <v>1</v>
      </c>
      <c r="K2795" s="41">
        <v>1</v>
      </c>
      <c r="L2795" s="41"/>
      <c r="M2795" s="37">
        <v>79968</v>
      </c>
      <c r="N2795" s="125" t="s">
        <v>364</v>
      </c>
    </row>
    <row r="2796" spans="1:14" x14ac:dyDescent="0.4">
      <c r="A2796" s="45" t="s">
        <v>369</v>
      </c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N2796" s="2"/>
    </row>
    <row r="2797" spans="1:14" x14ac:dyDescent="0.4">
      <c r="A2797" s="40" t="str">
        <f>M2797&amp;" "&amp;N2797</f>
        <v xml:space="preserve"> Invalid Zip</v>
      </c>
      <c r="B2797" s="38">
        <v>2.6</v>
      </c>
      <c r="C2797" s="38">
        <v>2.6</v>
      </c>
      <c r="D2797" s="39">
        <v>1.2</v>
      </c>
      <c r="E2797" s="39">
        <v>1.3</v>
      </c>
      <c r="F2797" s="39">
        <v>1</v>
      </c>
      <c r="G2797" s="39">
        <v>1.2</v>
      </c>
      <c r="H2797" s="38">
        <v>3</v>
      </c>
      <c r="I2797" s="38">
        <v>3</v>
      </c>
      <c r="J2797" s="41">
        <v>1</v>
      </c>
      <c r="K2797" s="41">
        <v>1</v>
      </c>
      <c r="L2797" s="41"/>
      <c r="M2797" s="37"/>
      <c r="N2797" s="37" t="s">
        <v>370</v>
      </c>
    </row>
    <row r="2798" spans="1:14" x14ac:dyDescent="0.4">
      <c r="A2798" s="40" t="str">
        <f>M2798&amp;" "&amp;N2798</f>
        <v xml:space="preserve"> Out of State</v>
      </c>
      <c r="B2798" s="38">
        <v>4</v>
      </c>
      <c r="C2798" s="38">
        <v>4</v>
      </c>
      <c r="D2798" s="39">
        <v>1.2</v>
      </c>
      <c r="E2798" s="39">
        <v>1.3</v>
      </c>
      <c r="F2798" s="39">
        <v>1</v>
      </c>
      <c r="G2798" s="39">
        <v>1.2</v>
      </c>
      <c r="H2798" s="38">
        <v>4</v>
      </c>
      <c r="I2798" s="38">
        <v>4</v>
      </c>
      <c r="J2798" s="41">
        <v>1</v>
      </c>
      <c r="K2798" s="41">
        <v>1</v>
      </c>
      <c r="L2798" s="41"/>
      <c r="M2798" s="37"/>
      <c r="N2798" s="37" t="s">
        <v>371</v>
      </c>
    </row>
    <row r="2799" spans="1:14" x14ac:dyDescent="0.4">
      <c r="A2799" s="40" t="str">
        <f>M2799&amp;" "&amp;N2799</f>
        <v xml:space="preserve"> PO Box</v>
      </c>
      <c r="B2799" s="38">
        <v>2.6</v>
      </c>
      <c r="C2799" s="38">
        <v>2.6</v>
      </c>
      <c r="D2799" s="39">
        <v>1.2</v>
      </c>
      <c r="E2799" s="39">
        <v>1.3</v>
      </c>
      <c r="F2799" s="39">
        <v>1</v>
      </c>
      <c r="G2799" s="39">
        <v>1.2</v>
      </c>
      <c r="H2799" s="38">
        <v>3</v>
      </c>
      <c r="I2799" s="38">
        <v>3</v>
      </c>
      <c r="J2799" s="41">
        <v>1</v>
      </c>
      <c r="K2799" s="41">
        <v>1</v>
      </c>
      <c r="L2799" s="41"/>
      <c r="M2799" s="37"/>
      <c r="N2799" s="37" t="s">
        <v>372</v>
      </c>
    </row>
    <row r="2800" spans="1:14" x14ac:dyDescent="0.4"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N2800" s="2"/>
    </row>
    <row r="2801" spans="2:14" x14ac:dyDescent="0.4"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N2801" s="2"/>
    </row>
    <row r="2802" spans="2:14" x14ac:dyDescent="0.4"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N2802" s="2"/>
    </row>
    <row r="2803" spans="2:14" x14ac:dyDescent="0.4"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N2803" s="2"/>
    </row>
    <row r="2804" spans="2:14" x14ac:dyDescent="0.4"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N2804" s="2"/>
    </row>
    <row r="2805" spans="2:14" x14ac:dyDescent="0.4"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N2805" s="2"/>
    </row>
    <row r="2806" spans="2:14" x14ac:dyDescent="0.4"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N2806" s="2"/>
    </row>
    <row r="2807" spans="2:14" x14ac:dyDescent="0.4"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N2807" s="2"/>
    </row>
    <row r="2808" spans="2:14" x14ac:dyDescent="0.4"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N2808" s="2"/>
    </row>
    <row r="2809" spans="2:14" x14ac:dyDescent="0.4"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N2809" s="2"/>
    </row>
    <row r="2810" spans="2:14" x14ac:dyDescent="0.4"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N2810" s="2"/>
    </row>
    <row r="2811" spans="2:14" x14ac:dyDescent="0.4"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N2811" s="2"/>
    </row>
    <row r="2812" spans="2:14" x14ac:dyDescent="0.4"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N2812" s="2"/>
    </row>
    <row r="2813" spans="2:14" x14ac:dyDescent="0.4"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N2813" s="2"/>
    </row>
    <row r="2814" spans="2:14" x14ac:dyDescent="0.4"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N2814" s="2"/>
    </row>
    <row r="2815" spans="2:14" x14ac:dyDescent="0.4"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N2815" s="2"/>
    </row>
    <row r="2816" spans="2:14" x14ac:dyDescent="0.4"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N2816" s="2"/>
    </row>
    <row r="2817" spans="2:14" x14ac:dyDescent="0.4"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N2817" s="2"/>
    </row>
    <row r="2818" spans="2:14" x14ac:dyDescent="0.4"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N2818" s="2"/>
    </row>
    <row r="2819" spans="2:14" x14ac:dyDescent="0.4"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N2819" s="2"/>
    </row>
    <row r="2824" spans="2:14" x14ac:dyDescent="0.4"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N2824" s="2"/>
    </row>
    <row r="2825" spans="2:14" x14ac:dyDescent="0.4"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N2825" s="2"/>
    </row>
    <row r="2826" spans="2:14" x14ac:dyDescent="0.4"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N2826" s="2"/>
    </row>
    <row r="2827" spans="2:14" x14ac:dyDescent="0.4"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N2827" s="2"/>
    </row>
    <row r="2828" spans="2:14" x14ac:dyDescent="0.4"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N2828" s="2"/>
    </row>
    <row r="2829" spans="2:14" x14ac:dyDescent="0.4"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N2829" s="2"/>
    </row>
    <row r="2830" spans="2:14" x14ac:dyDescent="0.4"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N2830" s="2"/>
    </row>
    <row r="2831" spans="2:14" x14ac:dyDescent="0.4"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N2831" s="2"/>
    </row>
    <row r="2832" spans="2:14" x14ac:dyDescent="0.4"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N2832" s="2"/>
    </row>
    <row r="2833" spans="2:14" x14ac:dyDescent="0.4"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N2833" s="2"/>
    </row>
    <row r="2834" spans="2:14" x14ac:dyDescent="0.4"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N2834" s="2"/>
    </row>
    <row r="2835" spans="2:14" x14ac:dyDescent="0.4"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N2835" s="2"/>
    </row>
    <row r="2836" spans="2:14" x14ac:dyDescent="0.4"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N2836" s="2"/>
    </row>
    <row r="2837" spans="2:14" x14ac:dyDescent="0.4"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N2837" s="2"/>
    </row>
    <row r="2838" spans="2:14" x14ac:dyDescent="0.4"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N2838" s="2"/>
    </row>
    <row r="2839" spans="2:14" x14ac:dyDescent="0.4"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N2839" s="2"/>
    </row>
    <row r="2840" spans="2:14" x14ac:dyDescent="0.4"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N2840" s="2"/>
    </row>
    <row r="2841" spans="2:14" x14ac:dyDescent="0.4"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N2841" s="2"/>
    </row>
    <row r="2842" spans="2:14" x14ac:dyDescent="0.4"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N2842" s="2"/>
    </row>
    <row r="2843" spans="2:14" x14ac:dyDescent="0.4"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N2843" s="2"/>
    </row>
    <row r="2844" spans="2:14" x14ac:dyDescent="0.4"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N2844" s="2"/>
    </row>
    <row r="2845" spans="2:14" x14ac:dyDescent="0.4"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N2845" s="2"/>
    </row>
    <row r="2846" spans="2:14" x14ac:dyDescent="0.4"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N2846" s="2"/>
    </row>
    <row r="2847" spans="2:14" x14ac:dyDescent="0.4"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N2847" s="2"/>
    </row>
    <row r="2848" spans="2:14" x14ac:dyDescent="0.4"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N2848" s="2"/>
    </row>
    <row r="2849" spans="2:14" x14ac:dyDescent="0.4"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N2849" s="2"/>
    </row>
    <row r="2850" spans="2:14" x14ac:dyDescent="0.4"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N2850" s="2"/>
    </row>
    <row r="2851" spans="2:14" x14ac:dyDescent="0.4"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N2851" s="2"/>
    </row>
    <row r="2852" spans="2:14" x14ac:dyDescent="0.4"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N2852" s="2"/>
    </row>
    <row r="2853" spans="2:14" x14ac:dyDescent="0.4"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N2853" s="2"/>
    </row>
    <row r="2854" spans="2:14" x14ac:dyDescent="0.4"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N2854" s="2"/>
    </row>
    <row r="2855" spans="2:14" x14ac:dyDescent="0.4"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N2855" s="2"/>
    </row>
    <row r="2856" spans="2:14" x14ac:dyDescent="0.4"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N2856" s="2"/>
    </row>
    <row r="2857" spans="2:14" x14ac:dyDescent="0.4"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N2857" s="2"/>
    </row>
    <row r="2858" spans="2:14" x14ac:dyDescent="0.4"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N2858" s="2"/>
    </row>
    <row r="2859" spans="2:14" x14ac:dyDescent="0.4"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N2859" s="2"/>
    </row>
    <row r="2860" spans="2:14" x14ac:dyDescent="0.4"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N2860" s="2"/>
    </row>
    <row r="2861" spans="2:14" x14ac:dyDescent="0.4"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N2861" s="2"/>
    </row>
    <row r="2862" spans="2:14" x14ac:dyDescent="0.4"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N2862" s="2"/>
    </row>
    <row r="2863" spans="2:14" x14ac:dyDescent="0.4"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N2863" s="2"/>
    </row>
    <row r="2864" spans="2:14" x14ac:dyDescent="0.4"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N2864" s="2"/>
    </row>
    <row r="2865" spans="2:14" x14ac:dyDescent="0.4"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N2865" s="2"/>
    </row>
    <row r="2866" spans="2:14" x14ac:dyDescent="0.4"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N2866" s="2"/>
    </row>
    <row r="2867" spans="2:14" x14ac:dyDescent="0.4"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N2867" s="2"/>
    </row>
    <row r="2868" spans="2:14" x14ac:dyDescent="0.4"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N2868" s="2"/>
    </row>
    <row r="2869" spans="2:14" x14ac:dyDescent="0.4"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N2869" s="2"/>
    </row>
    <row r="2870" spans="2:14" x14ac:dyDescent="0.4"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N2870" s="2"/>
    </row>
    <row r="2871" spans="2:14" x14ac:dyDescent="0.4"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N2871" s="2"/>
    </row>
    <row r="2872" spans="2:14" x14ac:dyDescent="0.4"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N2872" s="2"/>
    </row>
    <row r="2873" spans="2:14" x14ac:dyDescent="0.4"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N2873" s="2"/>
    </row>
    <row r="2874" spans="2:14" x14ac:dyDescent="0.4"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N2874" s="2"/>
    </row>
    <row r="2875" spans="2:14" x14ac:dyDescent="0.4"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N2875" s="2"/>
    </row>
    <row r="2876" spans="2:14" x14ac:dyDescent="0.4"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N2876" s="2"/>
    </row>
    <row r="2877" spans="2:14" x14ac:dyDescent="0.4"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N2877" s="2"/>
    </row>
    <row r="2878" spans="2:14" x14ac:dyDescent="0.4"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N2878" s="2"/>
    </row>
    <row r="2879" spans="2:14" x14ac:dyDescent="0.4"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N2879" s="2"/>
    </row>
    <row r="2880" spans="2:14" x14ac:dyDescent="0.4"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N2880" s="2"/>
    </row>
    <row r="2881" spans="2:14" x14ac:dyDescent="0.4"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N2881" s="2"/>
    </row>
    <row r="2882" spans="2:14" x14ac:dyDescent="0.4"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N2882" s="2"/>
    </row>
    <row r="2883" spans="2:14" x14ac:dyDescent="0.4"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N2883" s="13"/>
    </row>
    <row r="2884" spans="2:14" x14ac:dyDescent="0.4"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N2884" s="2"/>
    </row>
    <row r="2885" spans="2:14" x14ac:dyDescent="0.4"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N2885" s="13"/>
    </row>
    <row r="2886" spans="2:14" x14ac:dyDescent="0.4"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N2886" s="2"/>
    </row>
    <row r="2887" spans="2:14" x14ac:dyDescent="0.4"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N2887" s="13"/>
    </row>
    <row r="2888" spans="2:14" x14ac:dyDescent="0.4"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N2888" s="2"/>
    </row>
    <row r="2889" spans="2:14" x14ac:dyDescent="0.4"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N2889" s="13"/>
    </row>
    <row r="2890" spans="2:14" x14ac:dyDescent="0.4"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N2890" s="2"/>
    </row>
    <row r="2891" spans="2:14" x14ac:dyDescent="0.4"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N2891" s="13"/>
    </row>
    <row r="2897" spans="2:14" x14ac:dyDescent="0.4"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N2897" s="2"/>
    </row>
    <row r="2898" spans="2:14" x14ac:dyDescent="0.4"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N2898" s="2"/>
    </row>
    <row r="2899" spans="2:14" x14ac:dyDescent="0.4"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N2899" s="2"/>
    </row>
    <row r="2900" spans="2:14" x14ac:dyDescent="0.4"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N2900" s="2"/>
    </row>
    <row r="2901" spans="2:14" x14ac:dyDescent="0.4"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N2901" s="2"/>
    </row>
    <row r="2902" spans="2:14" x14ac:dyDescent="0.4"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N2902" s="2"/>
    </row>
    <row r="2903" spans="2:14" x14ac:dyDescent="0.4"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N2903" s="2"/>
    </row>
    <row r="2904" spans="2:14" x14ac:dyDescent="0.4"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N2904" s="2"/>
    </row>
    <row r="2905" spans="2:14" x14ac:dyDescent="0.4"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N2905" s="2"/>
    </row>
    <row r="2906" spans="2:14" x14ac:dyDescent="0.4"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N2906" s="2"/>
    </row>
    <row r="2907" spans="2:14" x14ac:dyDescent="0.4"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N2907" s="2"/>
    </row>
    <row r="2908" spans="2:14" x14ac:dyDescent="0.4"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N2908" s="2"/>
    </row>
    <row r="2909" spans="2:14" x14ac:dyDescent="0.4"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N2909" s="2"/>
    </row>
    <row r="2910" spans="2:14" x14ac:dyDescent="0.4"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N2910" s="2"/>
    </row>
    <row r="2911" spans="2:14" x14ac:dyDescent="0.4"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N2911" s="2"/>
    </row>
    <row r="2912" spans="2:14" x14ac:dyDescent="0.4"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N2912" s="2"/>
    </row>
    <row r="2913" spans="2:14" x14ac:dyDescent="0.4"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N2913" s="2"/>
    </row>
    <row r="2914" spans="2:14" x14ac:dyDescent="0.4"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N2914" s="2"/>
    </row>
    <row r="2915" spans="2:14" x14ac:dyDescent="0.4"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N2915" s="2"/>
    </row>
    <row r="2916" spans="2:14" x14ac:dyDescent="0.4"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N2916" s="2"/>
    </row>
    <row r="2917" spans="2:14" x14ac:dyDescent="0.4"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N2917" s="2"/>
    </row>
    <row r="2918" spans="2:14" x14ac:dyDescent="0.4"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N2918" s="2"/>
    </row>
    <row r="2919" spans="2:14" x14ac:dyDescent="0.4"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N2919" s="2"/>
    </row>
    <row r="2920" spans="2:14" x14ac:dyDescent="0.4"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N2920" s="2"/>
    </row>
    <row r="2921" spans="2:14" x14ac:dyDescent="0.4"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N2921" s="2"/>
    </row>
    <row r="2922" spans="2:14" x14ac:dyDescent="0.4"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N2922" s="2"/>
    </row>
    <row r="2923" spans="2:14" x14ac:dyDescent="0.4"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N2923" s="2"/>
    </row>
    <row r="2924" spans="2:14" x14ac:dyDescent="0.4"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N2924" s="2"/>
    </row>
    <row r="2925" spans="2:14" x14ac:dyDescent="0.4"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N2925" s="2"/>
    </row>
    <row r="2926" spans="2:14" x14ac:dyDescent="0.4"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N2926" s="2"/>
    </row>
    <row r="2927" spans="2:14" x14ac:dyDescent="0.4"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N2927" s="2"/>
    </row>
    <row r="2928" spans="2:14" x14ac:dyDescent="0.4"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N2928" s="2"/>
    </row>
    <row r="2929" spans="2:14" x14ac:dyDescent="0.4"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N2929" s="2"/>
    </row>
    <row r="2930" spans="2:14" x14ac:dyDescent="0.4"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N2930" s="2"/>
    </row>
    <row r="2931" spans="2:14" x14ac:dyDescent="0.4"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N2931" s="2"/>
    </row>
    <row r="2932" spans="2:14" x14ac:dyDescent="0.4"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N2932" s="2"/>
    </row>
    <row r="2933" spans="2:14" x14ac:dyDescent="0.4"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N2933" s="2"/>
    </row>
    <row r="2934" spans="2:14" x14ac:dyDescent="0.4"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N2934" s="2"/>
    </row>
    <row r="2935" spans="2:14" x14ac:dyDescent="0.4"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N2935" s="2"/>
    </row>
    <row r="2936" spans="2:14" x14ac:dyDescent="0.4"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N2936" s="2"/>
    </row>
    <row r="2937" spans="2:14" x14ac:dyDescent="0.4"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N2937" s="2"/>
    </row>
    <row r="2938" spans="2:14" x14ac:dyDescent="0.4"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N2938" s="2"/>
    </row>
    <row r="2939" spans="2:14" x14ac:dyDescent="0.4"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N2939" s="2"/>
    </row>
    <row r="2940" spans="2:14" x14ac:dyDescent="0.4"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N2940" s="2"/>
    </row>
    <row r="2941" spans="2:14" x14ac:dyDescent="0.4"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N2941" s="2"/>
    </row>
    <row r="2942" spans="2:14" x14ac:dyDescent="0.4"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N2942" s="2"/>
    </row>
    <row r="2943" spans="2:14" x14ac:dyDescent="0.4"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N2943" s="2"/>
    </row>
    <row r="2944" spans="2:14" x14ac:dyDescent="0.4"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N2944" s="2"/>
    </row>
    <row r="2945" spans="2:14" x14ac:dyDescent="0.4"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N2945" s="2"/>
    </row>
    <row r="2946" spans="2:14" x14ac:dyDescent="0.4"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N2946" s="2"/>
    </row>
    <row r="2947" spans="2:14" x14ac:dyDescent="0.4"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N2947" s="2"/>
    </row>
    <row r="2948" spans="2:14" x14ac:dyDescent="0.4"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N2948" s="2"/>
    </row>
    <row r="2949" spans="2:14" x14ac:dyDescent="0.4"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N2949" s="2"/>
    </row>
    <row r="2950" spans="2:14" x14ac:dyDescent="0.4"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N2950" s="2"/>
    </row>
    <row r="2951" spans="2:14" x14ac:dyDescent="0.4"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N2951" s="2"/>
    </row>
    <row r="2952" spans="2:14" x14ac:dyDescent="0.4"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N2952" s="2"/>
    </row>
    <row r="2953" spans="2:14" x14ac:dyDescent="0.4"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N2953" s="2"/>
    </row>
    <row r="2954" spans="2:14" x14ac:dyDescent="0.4"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N2954" s="2"/>
    </row>
    <row r="2955" spans="2:14" x14ac:dyDescent="0.4"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N2955" s="2"/>
    </row>
    <row r="2956" spans="2:14" x14ac:dyDescent="0.4"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N2956" s="2"/>
    </row>
    <row r="2957" spans="2:14" x14ac:dyDescent="0.4"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N2957" s="2"/>
    </row>
    <row r="2958" spans="2:14" x14ac:dyDescent="0.4"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N2958" s="2"/>
    </row>
    <row r="2959" spans="2:14" x14ac:dyDescent="0.4"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N2959" s="2"/>
    </row>
    <row r="2960" spans="2:14" x14ac:dyDescent="0.4"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N2960" s="2"/>
    </row>
    <row r="2961" spans="2:14" x14ac:dyDescent="0.4"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N2961" s="2"/>
    </row>
    <row r="2962" spans="2:14" x14ac:dyDescent="0.4"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N2962" s="2"/>
    </row>
    <row r="2963" spans="2:14" x14ac:dyDescent="0.4"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N2963" s="2"/>
    </row>
    <row r="2964" spans="2:14" x14ac:dyDescent="0.4"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N2964" s="2"/>
    </row>
    <row r="2965" spans="2:14" x14ac:dyDescent="0.4"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N2965" s="2"/>
    </row>
    <row r="2966" spans="2:14" x14ac:dyDescent="0.4"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N2966" s="2"/>
    </row>
    <row r="2967" spans="2:14" x14ac:dyDescent="0.4"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N2967" s="2"/>
    </row>
    <row r="2968" spans="2:14" x14ac:dyDescent="0.4"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N2968" s="2"/>
    </row>
    <row r="2969" spans="2:14" x14ac:dyDescent="0.4"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N2969" s="2"/>
    </row>
    <row r="2970" spans="2:14" x14ac:dyDescent="0.4"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N2970" s="2"/>
    </row>
    <row r="2971" spans="2:14" x14ac:dyDescent="0.4"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N2971" s="2"/>
    </row>
    <row r="2972" spans="2:14" x14ac:dyDescent="0.4"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N2972" s="2"/>
    </row>
    <row r="2973" spans="2:14" x14ac:dyDescent="0.4"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N2973" s="2"/>
    </row>
    <row r="2974" spans="2:14" x14ac:dyDescent="0.4"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N2974" s="2"/>
    </row>
    <row r="2975" spans="2:14" x14ac:dyDescent="0.4"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N2975" s="2"/>
    </row>
    <row r="2976" spans="2:14" x14ac:dyDescent="0.4"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N2976" s="2"/>
    </row>
    <row r="2977" spans="2:14" x14ac:dyDescent="0.4"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N2977" s="2"/>
    </row>
    <row r="2978" spans="2:14" x14ac:dyDescent="0.4"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N2978" s="2"/>
    </row>
    <row r="2979" spans="2:14" x14ac:dyDescent="0.4"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N2979" s="2"/>
    </row>
    <row r="2980" spans="2:14" x14ac:dyDescent="0.4"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N2980" s="2"/>
    </row>
    <row r="2981" spans="2:14" x14ac:dyDescent="0.4"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N2981" s="2"/>
    </row>
    <row r="2982" spans="2:14" x14ac:dyDescent="0.4"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N2982" s="2"/>
    </row>
    <row r="2983" spans="2:14" x14ac:dyDescent="0.4"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N2983" s="2"/>
    </row>
    <row r="2984" spans="2:14" x14ac:dyDescent="0.4"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N2984" s="2"/>
    </row>
    <row r="2985" spans="2:14" x14ac:dyDescent="0.4"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N2985" s="2"/>
    </row>
    <row r="2986" spans="2:14" x14ac:dyDescent="0.4"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N2986" s="2"/>
    </row>
    <row r="2987" spans="2:14" x14ac:dyDescent="0.4"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N2987" s="2"/>
    </row>
    <row r="2988" spans="2:14" x14ac:dyDescent="0.4"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N2988" s="2"/>
    </row>
    <row r="2989" spans="2:14" x14ac:dyDescent="0.4"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N2989" s="2"/>
    </row>
    <row r="2990" spans="2:14" x14ac:dyDescent="0.4"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N2990" s="2"/>
    </row>
    <row r="2991" spans="2:14" x14ac:dyDescent="0.4"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N2991" s="2"/>
    </row>
    <row r="2992" spans="2:14" x14ac:dyDescent="0.4"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N2992" s="2"/>
    </row>
    <row r="2993" spans="2:14" x14ac:dyDescent="0.4"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N2993" s="2"/>
    </row>
    <row r="2994" spans="2:14" x14ac:dyDescent="0.4"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N2994" s="2"/>
    </row>
    <row r="2995" spans="2:14" x14ac:dyDescent="0.4"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N2995" s="2"/>
    </row>
    <row r="2996" spans="2:14" x14ac:dyDescent="0.4"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N2996" s="2"/>
    </row>
    <row r="2997" spans="2:14" x14ac:dyDescent="0.4"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N2997" s="2"/>
    </row>
    <row r="2998" spans="2:14" x14ac:dyDescent="0.4"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N2998" s="2"/>
    </row>
    <row r="2999" spans="2:14" x14ac:dyDescent="0.4"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N2999" s="2"/>
    </row>
    <row r="3000" spans="2:14" x14ac:dyDescent="0.4"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N3000" s="2"/>
    </row>
    <row r="3001" spans="2:14" x14ac:dyDescent="0.4"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N3001" s="2"/>
    </row>
    <row r="3002" spans="2:14" x14ac:dyDescent="0.4"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N3002" s="2"/>
    </row>
    <row r="3003" spans="2:14" x14ac:dyDescent="0.4"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N3003" s="2"/>
    </row>
    <row r="3004" spans="2:14" x14ac:dyDescent="0.4"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N3004" s="2"/>
    </row>
    <row r="3005" spans="2:14" x14ac:dyDescent="0.4"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N3005" s="2"/>
    </row>
    <row r="3006" spans="2:14" x14ac:dyDescent="0.4"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N3006" s="2"/>
    </row>
    <row r="3007" spans="2:14" x14ac:dyDescent="0.4"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N3007" s="2"/>
    </row>
    <row r="3008" spans="2:14" x14ac:dyDescent="0.4"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N3008" s="2"/>
    </row>
    <row r="3009" spans="2:14" x14ac:dyDescent="0.4"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N3009" s="2"/>
    </row>
    <row r="3010" spans="2:14" x14ac:dyDescent="0.4"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N3010" s="2"/>
    </row>
    <row r="3011" spans="2:14" x14ac:dyDescent="0.4"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N3011" s="2"/>
    </row>
    <row r="3012" spans="2:14" x14ac:dyDescent="0.4"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N3012" s="2"/>
    </row>
    <row r="3013" spans="2:14" x14ac:dyDescent="0.4"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N3013" s="2"/>
    </row>
    <row r="3014" spans="2:14" x14ac:dyDescent="0.4"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N3014" s="2"/>
    </row>
    <row r="3015" spans="2:14" x14ac:dyDescent="0.4"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N3015" s="2"/>
    </row>
    <row r="3016" spans="2:14" x14ac:dyDescent="0.4"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N3016" s="2"/>
    </row>
    <row r="3017" spans="2:14" x14ac:dyDescent="0.4"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N3017" s="2"/>
    </row>
    <row r="3018" spans="2:14" x14ac:dyDescent="0.4"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N3018" s="2"/>
    </row>
    <row r="3019" spans="2:14" x14ac:dyDescent="0.4"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N3019" s="2"/>
    </row>
    <row r="3020" spans="2:14" x14ac:dyDescent="0.4"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N3020" s="2"/>
    </row>
    <row r="3021" spans="2:14" x14ac:dyDescent="0.4"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N3021" s="2"/>
    </row>
    <row r="3022" spans="2:14" x14ac:dyDescent="0.4"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N3022" s="2"/>
    </row>
    <row r="3023" spans="2:14" x14ac:dyDescent="0.4"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N3023" s="2"/>
    </row>
    <row r="3024" spans="2:14" x14ac:dyDescent="0.4"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N3024" s="2"/>
    </row>
    <row r="3025" spans="2:14" x14ac:dyDescent="0.4"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N3025" s="2"/>
    </row>
    <row r="3026" spans="2:14" x14ac:dyDescent="0.4"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N3026" s="2"/>
    </row>
    <row r="3027" spans="2:14" x14ac:dyDescent="0.4"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N3027" s="2"/>
    </row>
    <row r="3028" spans="2:14" x14ac:dyDescent="0.4"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N3028" s="2"/>
    </row>
    <row r="3029" spans="2:14" x14ac:dyDescent="0.4"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N3029" s="2"/>
    </row>
    <row r="3030" spans="2:14" x14ac:dyDescent="0.4"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N3030" s="2"/>
    </row>
    <row r="3031" spans="2:14" x14ac:dyDescent="0.4"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N3031" s="2"/>
    </row>
    <row r="3032" spans="2:14" x14ac:dyDescent="0.4"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N3032" s="2"/>
    </row>
    <row r="3033" spans="2:14" x14ac:dyDescent="0.4"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N3033" s="2"/>
    </row>
    <row r="3034" spans="2:14" x14ac:dyDescent="0.4"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N3034" s="2"/>
    </row>
    <row r="3035" spans="2:14" x14ac:dyDescent="0.4"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N3035" s="2"/>
    </row>
    <row r="3036" spans="2:14" x14ac:dyDescent="0.4"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N3036" s="2"/>
    </row>
    <row r="3037" spans="2:14" x14ac:dyDescent="0.4"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N3037" s="2"/>
    </row>
    <row r="3038" spans="2:14" x14ac:dyDescent="0.4"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N3038" s="2"/>
    </row>
    <row r="3039" spans="2:14" x14ac:dyDescent="0.4"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N3039" s="2"/>
    </row>
    <row r="3040" spans="2:14" x14ac:dyDescent="0.4"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N3040" s="2"/>
    </row>
    <row r="3041" spans="2:14" x14ac:dyDescent="0.4"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N3041" s="2"/>
    </row>
    <row r="3042" spans="2:14" x14ac:dyDescent="0.4"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N3042" s="2"/>
    </row>
    <row r="3043" spans="2:14" x14ac:dyDescent="0.4"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N3043" s="2"/>
    </row>
    <row r="3044" spans="2:14" x14ac:dyDescent="0.4"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N3044" s="2"/>
    </row>
    <row r="3045" spans="2:14" x14ac:dyDescent="0.4"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N3045" s="2"/>
    </row>
    <row r="3046" spans="2:14" x14ac:dyDescent="0.4"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N3046" s="2"/>
    </row>
    <row r="3047" spans="2:14" x14ac:dyDescent="0.4"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N3047" s="2"/>
    </row>
    <row r="3048" spans="2:14" x14ac:dyDescent="0.4"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N3048" s="2"/>
    </row>
    <row r="3049" spans="2:14" x14ac:dyDescent="0.4"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N3049" s="2"/>
    </row>
    <row r="3050" spans="2:14" x14ac:dyDescent="0.4"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N3050" s="2"/>
    </row>
    <row r="3051" spans="2:14" x14ac:dyDescent="0.4"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N3051" s="2"/>
    </row>
    <row r="3052" spans="2:14" x14ac:dyDescent="0.4"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N3052" s="2"/>
    </row>
    <row r="3053" spans="2:14" x14ac:dyDescent="0.4"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N3053" s="2"/>
    </row>
    <row r="3054" spans="2:14" x14ac:dyDescent="0.4"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N3054" s="2"/>
    </row>
    <row r="3055" spans="2:14" x14ac:dyDescent="0.4"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N3055" s="2"/>
    </row>
    <row r="3056" spans="2:14" x14ac:dyDescent="0.4"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N3056" s="2"/>
    </row>
    <row r="3057" spans="2:14" x14ac:dyDescent="0.4"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N3057" s="2"/>
    </row>
    <row r="3058" spans="2:14" x14ac:dyDescent="0.4"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N3058" s="2"/>
    </row>
    <row r="3059" spans="2:14" x14ac:dyDescent="0.4"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N3059" s="2"/>
    </row>
    <row r="3060" spans="2:14" x14ac:dyDescent="0.4"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N3060" s="2"/>
    </row>
    <row r="3061" spans="2:14" x14ac:dyDescent="0.4"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N3061" s="2"/>
    </row>
    <row r="3062" spans="2:14" x14ac:dyDescent="0.4"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N3062" s="2"/>
    </row>
    <row r="3063" spans="2:14" x14ac:dyDescent="0.4"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N3063" s="2"/>
    </row>
    <row r="3064" spans="2:14" x14ac:dyDescent="0.4"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N3064" s="2"/>
    </row>
    <row r="3065" spans="2:14" x14ac:dyDescent="0.4"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N3065" s="2"/>
    </row>
    <row r="3066" spans="2:14" x14ac:dyDescent="0.4"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N3066" s="2"/>
    </row>
    <row r="3067" spans="2:14" x14ac:dyDescent="0.4"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N3067" s="2"/>
    </row>
    <row r="3068" spans="2:14" x14ac:dyDescent="0.4"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N3068" s="2"/>
    </row>
    <row r="3069" spans="2:14" x14ac:dyDescent="0.4"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N3069" s="2"/>
    </row>
    <row r="3070" spans="2:14" x14ac:dyDescent="0.4"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N3070" s="2"/>
    </row>
    <row r="3071" spans="2:14" x14ac:dyDescent="0.4"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N3071" s="2"/>
    </row>
    <row r="3072" spans="2:14" x14ac:dyDescent="0.4"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N3072" s="2"/>
    </row>
    <row r="3073" spans="2:14" x14ac:dyDescent="0.4"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N3073" s="2"/>
    </row>
    <row r="3074" spans="2:14" x14ac:dyDescent="0.4"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N3074" s="2"/>
    </row>
    <row r="3075" spans="2:14" x14ac:dyDescent="0.4"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N3075" s="2"/>
    </row>
    <row r="3076" spans="2:14" x14ac:dyDescent="0.4"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N3076" s="2"/>
    </row>
    <row r="3077" spans="2:14" x14ac:dyDescent="0.4"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N3077" s="2"/>
    </row>
    <row r="3078" spans="2:14" x14ac:dyDescent="0.4"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N3078" s="2"/>
    </row>
    <row r="3079" spans="2:14" x14ac:dyDescent="0.4"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N3079" s="2"/>
    </row>
    <row r="3080" spans="2:14" x14ac:dyDescent="0.4"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N3080" s="2"/>
    </row>
    <row r="3081" spans="2:14" x14ac:dyDescent="0.4"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N3081" s="2"/>
    </row>
    <row r="3082" spans="2:14" x14ac:dyDescent="0.4"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N3082" s="2"/>
    </row>
    <row r="3083" spans="2:14" x14ac:dyDescent="0.4"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N3083" s="2"/>
    </row>
    <row r="3084" spans="2:14" x14ac:dyDescent="0.4"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N3084" s="2"/>
    </row>
    <row r="3085" spans="2:14" x14ac:dyDescent="0.4"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N3085" s="2"/>
    </row>
    <row r="3086" spans="2:14" x14ac:dyDescent="0.4"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N3086" s="2"/>
    </row>
    <row r="3087" spans="2:14" x14ac:dyDescent="0.4"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N3087" s="2"/>
    </row>
    <row r="3088" spans="2:14" x14ac:dyDescent="0.4"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N3088" s="2"/>
    </row>
    <row r="3089" spans="2:14" x14ac:dyDescent="0.4"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N3089" s="2"/>
    </row>
    <row r="3090" spans="2:14" x14ac:dyDescent="0.4"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N3090" s="2"/>
    </row>
    <row r="3091" spans="2:14" x14ac:dyDescent="0.4"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N3091" s="2"/>
    </row>
    <row r="3092" spans="2:14" x14ac:dyDescent="0.4"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N3092" s="2"/>
    </row>
    <row r="3093" spans="2:14" x14ac:dyDescent="0.4"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N3093" s="2"/>
    </row>
    <row r="3094" spans="2:14" x14ac:dyDescent="0.4"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N3094" s="2"/>
    </row>
    <row r="3095" spans="2:14" x14ac:dyDescent="0.4"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N3095" s="2"/>
    </row>
    <row r="3096" spans="2:14" x14ac:dyDescent="0.4"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N3096" s="2"/>
    </row>
    <row r="3097" spans="2:14" x14ac:dyDescent="0.4"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N3097" s="2"/>
    </row>
    <row r="3098" spans="2:14" x14ac:dyDescent="0.4"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N3098" s="2"/>
    </row>
    <row r="3099" spans="2:14" x14ac:dyDescent="0.4"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N3099" s="2"/>
    </row>
    <row r="3100" spans="2:14" x14ac:dyDescent="0.4"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N3100" s="2"/>
    </row>
    <row r="3101" spans="2:14" x14ac:dyDescent="0.4"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N3101" s="2"/>
    </row>
    <row r="3102" spans="2:14" x14ac:dyDescent="0.4"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N3102" s="2"/>
    </row>
    <row r="3103" spans="2:14" x14ac:dyDescent="0.4"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N3103" s="2"/>
    </row>
    <row r="3104" spans="2:14" x14ac:dyDescent="0.4"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N3104" s="2"/>
    </row>
    <row r="3105" spans="2:14" x14ac:dyDescent="0.4"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N3105" s="2"/>
    </row>
    <row r="3106" spans="2:14" x14ac:dyDescent="0.4"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N3106" s="2"/>
    </row>
    <row r="3107" spans="2:14" x14ac:dyDescent="0.4"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N3107" s="2"/>
    </row>
    <row r="3108" spans="2:14" x14ac:dyDescent="0.4"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N3108" s="2"/>
    </row>
    <row r="3109" spans="2:14" x14ac:dyDescent="0.4"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N3109" s="2"/>
    </row>
    <row r="3110" spans="2:14" x14ac:dyDescent="0.4"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N3110" s="2"/>
    </row>
    <row r="3111" spans="2:14" x14ac:dyDescent="0.4"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N3111" s="2"/>
    </row>
    <row r="3112" spans="2:14" x14ac:dyDescent="0.4"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N3112" s="2"/>
    </row>
    <row r="3113" spans="2:14" x14ac:dyDescent="0.4"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N3113" s="2"/>
    </row>
    <row r="3114" spans="2:14" x14ac:dyDescent="0.4"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N3114" s="2"/>
    </row>
    <row r="3115" spans="2:14" x14ac:dyDescent="0.4"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N3115" s="2"/>
    </row>
    <row r="3116" spans="2:14" x14ac:dyDescent="0.4"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N3116" s="2"/>
    </row>
    <row r="3117" spans="2:14" x14ac:dyDescent="0.4"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N3117" s="2"/>
    </row>
    <row r="3118" spans="2:14" x14ac:dyDescent="0.4"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N3118" s="2"/>
    </row>
    <row r="3119" spans="2:14" x14ac:dyDescent="0.4"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N3119" s="2"/>
    </row>
    <row r="3120" spans="2:14" x14ac:dyDescent="0.4"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N3120" s="2"/>
    </row>
    <row r="3121" spans="2:14" x14ac:dyDescent="0.4"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N3121" s="2"/>
    </row>
    <row r="3122" spans="2:14" x14ac:dyDescent="0.4"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N3122" s="2"/>
    </row>
    <row r="3123" spans="2:14" x14ac:dyDescent="0.4"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N3123" s="2"/>
    </row>
    <row r="3124" spans="2:14" x14ac:dyDescent="0.4"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N3124" s="2"/>
    </row>
    <row r="3125" spans="2:14" x14ac:dyDescent="0.4"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N3125" s="2"/>
    </row>
    <row r="3126" spans="2:14" x14ac:dyDescent="0.4"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N3126" s="2"/>
    </row>
    <row r="3127" spans="2:14" x14ac:dyDescent="0.4"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N3127" s="2"/>
    </row>
    <row r="3128" spans="2:14" x14ac:dyDescent="0.4"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N3128" s="2"/>
    </row>
    <row r="3129" spans="2:14" x14ac:dyDescent="0.4"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N3129" s="2"/>
    </row>
    <row r="3130" spans="2:14" x14ac:dyDescent="0.4"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N3130" s="2"/>
    </row>
    <row r="3131" spans="2:14" x14ac:dyDescent="0.4"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N3131" s="2"/>
    </row>
    <row r="3132" spans="2:14" x14ac:dyDescent="0.4"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N3132" s="2"/>
    </row>
    <row r="3133" spans="2:14" x14ac:dyDescent="0.4"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N3133" s="2"/>
    </row>
    <row r="3134" spans="2:14" x14ac:dyDescent="0.4"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N3134" s="2"/>
    </row>
    <row r="3135" spans="2:14" x14ac:dyDescent="0.4"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N3135" s="2"/>
    </row>
    <row r="3136" spans="2:14" x14ac:dyDescent="0.4"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N3136" s="2"/>
    </row>
    <row r="3137" spans="2:14" x14ac:dyDescent="0.4"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N3137" s="2"/>
    </row>
    <row r="3138" spans="2:14" x14ac:dyDescent="0.4"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N3138" s="2"/>
    </row>
    <row r="3139" spans="2:14" x14ac:dyDescent="0.4"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N3139" s="2"/>
    </row>
    <row r="3140" spans="2:14" x14ac:dyDescent="0.4"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N3140" s="2"/>
    </row>
    <row r="3141" spans="2:14" x14ac:dyDescent="0.4"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N3141" s="2"/>
    </row>
    <row r="3142" spans="2:14" x14ac:dyDescent="0.4"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N3142" s="2"/>
    </row>
    <row r="3143" spans="2:14" x14ac:dyDescent="0.4"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N3143" s="2"/>
    </row>
    <row r="3144" spans="2:14" x14ac:dyDescent="0.4"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N3144" s="2"/>
    </row>
    <row r="3145" spans="2:14" x14ac:dyDescent="0.4"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N3145" s="2"/>
    </row>
    <row r="3146" spans="2:14" x14ac:dyDescent="0.4"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N3146" s="2"/>
    </row>
    <row r="3147" spans="2:14" x14ac:dyDescent="0.4"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N3147" s="2"/>
    </row>
    <row r="3148" spans="2:14" x14ac:dyDescent="0.4"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N3148" s="2"/>
    </row>
    <row r="3149" spans="2:14" x14ac:dyDescent="0.4"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N3149" s="2"/>
    </row>
    <row r="3150" spans="2:14" x14ac:dyDescent="0.4"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N3150" s="2"/>
    </row>
    <row r="3151" spans="2:14" x14ac:dyDescent="0.4"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N3151" s="2"/>
    </row>
    <row r="3152" spans="2:14" x14ac:dyDescent="0.4"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N3152" s="2"/>
    </row>
    <row r="3153" spans="2:14" x14ac:dyDescent="0.4"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N3153" s="2"/>
    </row>
    <row r="3154" spans="2:14" x14ac:dyDescent="0.4"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N3154" s="2"/>
    </row>
    <row r="3155" spans="2:14" x14ac:dyDescent="0.4"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N3155" s="2"/>
    </row>
    <row r="3156" spans="2:14" x14ac:dyDescent="0.4"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N3156" s="2"/>
    </row>
    <row r="3157" spans="2:14" x14ac:dyDescent="0.4"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N3157" s="2"/>
    </row>
    <row r="3158" spans="2:14" x14ac:dyDescent="0.4"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N3158" s="2"/>
    </row>
    <row r="3159" spans="2:14" x14ac:dyDescent="0.4"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N3159" s="2"/>
    </row>
    <row r="3160" spans="2:14" x14ac:dyDescent="0.4"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N3160" s="2"/>
    </row>
    <row r="3161" spans="2:14" x14ac:dyDescent="0.4"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N3161" s="2"/>
    </row>
    <row r="3162" spans="2:14" x14ac:dyDescent="0.4"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N3162" s="2"/>
    </row>
    <row r="3163" spans="2:14" x14ac:dyDescent="0.4"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N3163" s="2"/>
    </row>
    <row r="3164" spans="2:14" x14ac:dyDescent="0.4"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N3164" s="2"/>
    </row>
    <row r="3165" spans="2:14" x14ac:dyDescent="0.4"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N3165" s="2"/>
    </row>
    <row r="3166" spans="2:14" x14ac:dyDescent="0.4"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N3166" s="2"/>
    </row>
    <row r="3167" spans="2:14" x14ac:dyDescent="0.4"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N3167" s="2"/>
    </row>
    <row r="3168" spans="2:14" x14ac:dyDescent="0.4"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N3168" s="2"/>
    </row>
    <row r="3169" spans="2:14" x14ac:dyDescent="0.4"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N3169" s="2"/>
    </row>
    <row r="3170" spans="2:14" x14ac:dyDescent="0.4"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N3170" s="2"/>
    </row>
    <row r="3171" spans="2:14" x14ac:dyDescent="0.4"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N3171" s="2"/>
    </row>
    <row r="3172" spans="2:14" x14ac:dyDescent="0.4"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N3172" s="2"/>
    </row>
    <row r="3173" spans="2:14" x14ac:dyDescent="0.4"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N3173" s="2"/>
    </row>
    <row r="3174" spans="2:14" x14ac:dyDescent="0.4"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N3174" s="2"/>
    </row>
    <row r="3175" spans="2:14" x14ac:dyDescent="0.4"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N3175" s="2"/>
    </row>
    <row r="3176" spans="2:14" x14ac:dyDescent="0.4"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N3176" s="2"/>
    </row>
    <row r="3177" spans="2:14" x14ac:dyDescent="0.4"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N3177" s="2"/>
    </row>
    <row r="3178" spans="2:14" x14ac:dyDescent="0.4"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N3178" s="2"/>
    </row>
    <row r="3179" spans="2:14" x14ac:dyDescent="0.4"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N3179" s="2"/>
    </row>
    <row r="3180" spans="2:14" x14ac:dyDescent="0.4"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N3180" s="2"/>
    </row>
    <row r="3181" spans="2:14" x14ac:dyDescent="0.4"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N3181" s="2"/>
    </row>
    <row r="3182" spans="2:14" x14ac:dyDescent="0.4"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N3182" s="2"/>
    </row>
    <row r="3183" spans="2:14" x14ac:dyDescent="0.4"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N3183" s="2"/>
    </row>
    <row r="3184" spans="2:14" x14ac:dyDescent="0.4"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N3184" s="2"/>
    </row>
    <row r="3185" spans="2:14" x14ac:dyDescent="0.4"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N3185" s="2"/>
    </row>
    <row r="3186" spans="2:14" x14ac:dyDescent="0.4"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N3186" s="2"/>
    </row>
    <row r="3187" spans="2:14" x14ac:dyDescent="0.4"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N3187" s="2"/>
    </row>
    <row r="3188" spans="2:14" x14ac:dyDescent="0.4"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N3188" s="2"/>
    </row>
    <row r="3189" spans="2:14" x14ac:dyDescent="0.4"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N3189" s="2"/>
    </row>
    <row r="3190" spans="2:14" x14ac:dyDescent="0.4"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N3190" s="2"/>
    </row>
    <row r="3191" spans="2:14" x14ac:dyDescent="0.4"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N3191" s="2"/>
    </row>
    <row r="3192" spans="2:14" x14ac:dyDescent="0.4"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N3192" s="2"/>
    </row>
    <row r="3193" spans="2:14" x14ac:dyDescent="0.4"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N3193" s="2"/>
    </row>
    <row r="3194" spans="2:14" x14ac:dyDescent="0.4"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N3194" s="2"/>
    </row>
    <row r="3195" spans="2:14" x14ac:dyDescent="0.4"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N3195" s="2"/>
    </row>
    <row r="3196" spans="2:14" x14ac:dyDescent="0.4"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N3196" s="2"/>
    </row>
    <row r="3197" spans="2:14" x14ac:dyDescent="0.4"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N3197" s="2"/>
    </row>
    <row r="3198" spans="2:14" x14ac:dyDescent="0.4"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N3198" s="2"/>
    </row>
    <row r="3199" spans="2:14" x14ac:dyDescent="0.4"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N3199" s="2"/>
    </row>
    <row r="3200" spans="2:14" x14ac:dyDescent="0.4"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N3200" s="2"/>
    </row>
    <row r="3201" spans="2:14" x14ac:dyDescent="0.4"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N3201" s="2"/>
    </row>
    <row r="3202" spans="2:14" x14ac:dyDescent="0.4"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N3202" s="2"/>
    </row>
    <row r="3203" spans="2:14" x14ac:dyDescent="0.4"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N3203" s="2"/>
    </row>
    <row r="3204" spans="2:14" x14ac:dyDescent="0.4"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N3204" s="2"/>
    </row>
    <row r="3205" spans="2:14" x14ac:dyDescent="0.4"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N3205" s="2"/>
    </row>
    <row r="3206" spans="2:14" x14ac:dyDescent="0.4"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N3206" s="2"/>
    </row>
    <row r="3207" spans="2:14" x14ac:dyDescent="0.4"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N3207" s="2"/>
    </row>
    <row r="3208" spans="2:14" x14ac:dyDescent="0.4"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N3208" s="2"/>
    </row>
    <row r="3209" spans="2:14" x14ac:dyDescent="0.4"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N3209" s="2"/>
    </row>
    <row r="3210" spans="2:14" x14ac:dyDescent="0.4"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N3210" s="2"/>
    </row>
    <row r="3211" spans="2:14" x14ac:dyDescent="0.4"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N3211" s="2"/>
    </row>
    <row r="3212" spans="2:14" x14ac:dyDescent="0.4"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N3212" s="2"/>
    </row>
    <row r="3213" spans="2:14" x14ac:dyDescent="0.4"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N3213" s="2"/>
    </row>
    <row r="3214" spans="2:14" x14ac:dyDescent="0.4"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N3214" s="2"/>
    </row>
    <row r="3215" spans="2:14" x14ac:dyDescent="0.4"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N3215" s="2"/>
    </row>
    <row r="3216" spans="2:14" x14ac:dyDescent="0.4"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N3216" s="2"/>
    </row>
    <row r="3217" spans="2:14" x14ac:dyDescent="0.4"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N3217" s="2"/>
    </row>
    <row r="3218" spans="2:14" x14ac:dyDescent="0.4"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N3218" s="2"/>
    </row>
    <row r="3219" spans="2:14" x14ac:dyDescent="0.4"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N3219" s="2"/>
    </row>
    <row r="3220" spans="2:14" x14ac:dyDescent="0.4"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N3220" s="2"/>
    </row>
    <row r="3221" spans="2:14" x14ac:dyDescent="0.4"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N3221" s="2"/>
    </row>
    <row r="3222" spans="2:14" x14ac:dyDescent="0.4"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N3222" s="2"/>
    </row>
    <row r="3223" spans="2:14" x14ac:dyDescent="0.4"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N3223" s="2"/>
    </row>
    <row r="3224" spans="2:14" x14ac:dyDescent="0.4"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N3224" s="2"/>
    </row>
    <row r="3225" spans="2:14" x14ac:dyDescent="0.4"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N3225" s="2"/>
    </row>
    <row r="3226" spans="2:14" x14ac:dyDescent="0.4"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N3226" s="2"/>
    </row>
    <row r="3227" spans="2:14" x14ac:dyDescent="0.4"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N3227" s="2"/>
    </row>
    <row r="3228" spans="2:14" x14ac:dyDescent="0.4"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N3228" s="2"/>
    </row>
    <row r="3229" spans="2:14" x14ac:dyDescent="0.4"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N3229" s="2"/>
    </row>
    <row r="3230" spans="2:14" x14ac:dyDescent="0.4"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N3230" s="2"/>
    </row>
    <row r="3231" spans="2:14" x14ac:dyDescent="0.4"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N3231" s="2"/>
    </row>
    <row r="3232" spans="2:14" x14ac:dyDescent="0.4"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N3232" s="2"/>
    </row>
    <row r="3233" spans="2:14" x14ac:dyDescent="0.4"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N3233" s="2"/>
    </row>
    <row r="3234" spans="2:14" x14ac:dyDescent="0.4"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N3234" s="2"/>
    </row>
    <row r="3235" spans="2:14" x14ac:dyDescent="0.4"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N3235" s="2"/>
    </row>
    <row r="3236" spans="2:14" x14ac:dyDescent="0.4"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N3236" s="2"/>
    </row>
    <row r="3237" spans="2:14" x14ac:dyDescent="0.4"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N3237" s="2"/>
    </row>
    <row r="3238" spans="2:14" x14ac:dyDescent="0.4"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N3238" s="2"/>
    </row>
    <row r="3239" spans="2:14" x14ac:dyDescent="0.4"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N3239" s="2"/>
    </row>
    <row r="3240" spans="2:14" x14ac:dyDescent="0.4"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N3240" s="2"/>
    </row>
    <row r="3241" spans="2:14" x14ac:dyDescent="0.4"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N3241" s="2"/>
    </row>
    <row r="3242" spans="2:14" x14ac:dyDescent="0.4"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N3242" s="2"/>
    </row>
    <row r="3243" spans="2:14" x14ac:dyDescent="0.4"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N3243" s="2"/>
    </row>
    <row r="3244" spans="2:14" x14ac:dyDescent="0.4"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N3244" s="2"/>
    </row>
    <row r="3245" spans="2:14" x14ac:dyDescent="0.4"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N3245" s="2"/>
    </row>
    <row r="3246" spans="2:14" x14ac:dyDescent="0.4"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N3246" s="2"/>
    </row>
    <row r="3247" spans="2:14" x14ac:dyDescent="0.4"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N3247" s="2"/>
    </row>
    <row r="3248" spans="2:14" x14ac:dyDescent="0.4"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N3248" s="2"/>
    </row>
    <row r="3249" spans="2:14" x14ac:dyDescent="0.4"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N3249" s="2"/>
    </row>
    <row r="3250" spans="2:14" x14ac:dyDescent="0.4"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N3250" s="2"/>
    </row>
    <row r="3251" spans="2:14" x14ac:dyDescent="0.4"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N3251" s="2"/>
    </row>
    <row r="3252" spans="2:14" x14ac:dyDescent="0.4"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N3252" s="2"/>
    </row>
    <row r="3253" spans="2:14" x14ac:dyDescent="0.4"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N3253" s="2"/>
    </row>
    <row r="3254" spans="2:14" x14ac:dyDescent="0.4"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N3254" s="2"/>
    </row>
    <row r="3255" spans="2:14" x14ac:dyDescent="0.4"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N3255" s="2"/>
    </row>
    <row r="3256" spans="2:14" x14ac:dyDescent="0.4"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N3256" s="2"/>
    </row>
    <row r="3257" spans="2:14" x14ac:dyDescent="0.4"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N3257" s="2"/>
    </row>
    <row r="3258" spans="2:14" x14ac:dyDescent="0.4"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N3258" s="2"/>
    </row>
    <row r="3259" spans="2:14" x14ac:dyDescent="0.4"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N3259" s="2"/>
    </row>
    <row r="3260" spans="2:14" x14ac:dyDescent="0.4"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N3260" s="2"/>
    </row>
    <row r="3261" spans="2:14" x14ac:dyDescent="0.4"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N3261" s="2"/>
    </row>
    <row r="3262" spans="2:14" x14ac:dyDescent="0.4"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N3262" s="2"/>
    </row>
    <row r="3263" spans="2:14" x14ac:dyDescent="0.4"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N3263" s="2"/>
    </row>
    <row r="3264" spans="2:14" x14ac:dyDescent="0.4"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N3264" s="2"/>
    </row>
    <row r="3265" spans="2:14" x14ac:dyDescent="0.4"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N3265" s="2"/>
    </row>
    <row r="3266" spans="2:14" x14ac:dyDescent="0.4"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N3266" s="2"/>
    </row>
    <row r="3267" spans="2:14" x14ac:dyDescent="0.4"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N3267" s="2"/>
    </row>
    <row r="3268" spans="2:14" x14ac:dyDescent="0.4"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N3268" s="2"/>
    </row>
    <row r="3269" spans="2:14" x14ac:dyDescent="0.4"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N3269" s="2"/>
    </row>
    <row r="3270" spans="2:14" x14ac:dyDescent="0.4"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N3270" s="2"/>
    </row>
    <row r="3271" spans="2:14" x14ac:dyDescent="0.4"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N3271" s="2"/>
    </row>
    <row r="3272" spans="2:14" x14ac:dyDescent="0.4"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N3272" s="2"/>
    </row>
    <row r="3273" spans="2:14" x14ac:dyDescent="0.4"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N3273" s="2"/>
    </row>
    <row r="3274" spans="2:14" x14ac:dyDescent="0.4"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N3274" s="2"/>
    </row>
    <row r="3275" spans="2:14" x14ac:dyDescent="0.4"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N3275" s="2"/>
    </row>
    <row r="3276" spans="2:14" x14ac:dyDescent="0.4"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N3276" s="2"/>
    </row>
    <row r="3277" spans="2:14" x14ac:dyDescent="0.4"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N3277" s="2"/>
    </row>
    <row r="3278" spans="2:14" x14ac:dyDescent="0.4"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N3278" s="2"/>
    </row>
    <row r="3279" spans="2:14" x14ac:dyDescent="0.4"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N3279" s="2"/>
    </row>
    <row r="3280" spans="2:14" x14ac:dyDescent="0.4"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N3280" s="2"/>
    </row>
    <row r="3281" spans="2:14" x14ac:dyDescent="0.4"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N3281" s="2"/>
    </row>
    <row r="3282" spans="2:14" x14ac:dyDescent="0.4"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N3282" s="2"/>
    </row>
    <row r="3283" spans="2:14" x14ac:dyDescent="0.4"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N3283" s="2"/>
    </row>
    <row r="3284" spans="2:14" x14ac:dyDescent="0.4"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N3284" s="2"/>
    </row>
    <row r="3285" spans="2:14" x14ac:dyDescent="0.4"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N3285" s="2"/>
    </row>
    <row r="3286" spans="2:14" x14ac:dyDescent="0.4"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N3286" s="2"/>
    </row>
    <row r="3287" spans="2:14" x14ac:dyDescent="0.4"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N3287" s="2"/>
    </row>
    <row r="3288" spans="2:14" x14ac:dyDescent="0.4"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N3288" s="2"/>
    </row>
    <row r="3289" spans="2:14" x14ac:dyDescent="0.4"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N3289" s="2"/>
    </row>
    <row r="3290" spans="2:14" x14ac:dyDescent="0.4"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N3290" s="2"/>
    </row>
    <row r="3291" spans="2:14" x14ac:dyDescent="0.4"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N3291" s="2"/>
    </row>
    <row r="3292" spans="2:14" x14ac:dyDescent="0.4"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N3292" s="2"/>
    </row>
    <row r="3293" spans="2:14" x14ac:dyDescent="0.4"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N3293" s="2"/>
    </row>
    <row r="3294" spans="2:14" x14ac:dyDescent="0.4"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N3294" s="2"/>
    </row>
    <row r="3295" spans="2:14" x14ac:dyDescent="0.4"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N3295" s="2"/>
    </row>
    <row r="3296" spans="2:14" x14ac:dyDescent="0.4"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N3296" s="2"/>
    </row>
    <row r="3297" spans="2:14" x14ac:dyDescent="0.4"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N3297" s="2"/>
    </row>
    <row r="3298" spans="2:14" x14ac:dyDescent="0.4"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N3298" s="2"/>
    </row>
    <row r="3299" spans="2:14" x14ac:dyDescent="0.4"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N3299" s="2"/>
    </row>
    <row r="3300" spans="2:14" x14ac:dyDescent="0.4"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N3300" s="2"/>
    </row>
    <row r="3301" spans="2:14" x14ac:dyDescent="0.4"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N3301" s="2"/>
    </row>
    <row r="3302" spans="2:14" x14ac:dyDescent="0.4"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N3302" s="2"/>
    </row>
    <row r="3303" spans="2:14" x14ac:dyDescent="0.4"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N3303" s="2"/>
    </row>
    <row r="3304" spans="2:14" x14ac:dyDescent="0.4"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N3304" s="2"/>
    </row>
    <row r="3305" spans="2:14" x14ac:dyDescent="0.4"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N3305" s="2"/>
    </row>
    <row r="3306" spans="2:14" x14ac:dyDescent="0.4"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N3306" s="2"/>
    </row>
    <row r="3307" spans="2:14" x14ac:dyDescent="0.4"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N3307" s="2"/>
    </row>
    <row r="3308" spans="2:14" x14ac:dyDescent="0.4"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N3308" s="2"/>
    </row>
    <row r="3309" spans="2:14" x14ac:dyDescent="0.4"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N3309" s="2"/>
    </row>
    <row r="3310" spans="2:14" x14ac:dyDescent="0.4"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N3310" s="2"/>
    </row>
    <row r="3311" spans="2:14" x14ac:dyDescent="0.4"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N3311" s="2"/>
    </row>
    <row r="3312" spans="2:14" x14ac:dyDescent="0.4"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N3312" s="2"/>
    </row>
    <row r="3313" spans="2:14" x14ac:dyDescent="0.4"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N3313" s="2"/>
    </row>
    <row r="3314" spans="2:14" x14ac:dyDescent="0.4"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N3314" s="2"/>
    </row>
    <row r="3315" spans="2:14" x14ac:dyDescent="0.4"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N3315" s="2"/>
    </row>
    <row r="3316" spans="2:14" x14ac:dyDescent="0.4"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N3316" s="2"/>
    </row>
    <row r="3317" spans="2:14" x14ac:dyDescent="0.4"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N3317" s="2"/>
    </row>
    <row r="3318" spans="2:14" x14ac:dyDescent="0.4"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N3318" s="2"/>
    </row>
    <row r="3319" spans="2:14" x14ac:dyDescent="0.4"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N3319" s="2"/>
    </row>
    <row r="3320" spans="2:14" x14ac:dyDescent="0.4"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N3320" s="2"/>
    </row>
    <row r="3321" spans="2:14" x14ac:dyDescent="0.4"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N3321" s="2"/>
    </row>
    <row r="3322" spans="2:14" x14ac:dyDescent="0.4"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N3322" s="2"/>
    </row>
    <row r="3323" spans="2:14" x14ac:dyDescent="0.4"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N3323" s="2"/>
    </row>
    <row r="3324" spans="2:14" x14ac:dyDescent="0.4"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N3324" s="2"/>
    </row>
    <row r="3325" spans="2:14" x14ac:dyDescent="0.4"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N3325" s="2"/>
    </row>
    <row r="3326" spans="2:14" x14ac:dyDescent="0.4"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N3326" s="2"/>
    </row>
    <row r="3327" spans="2:14" x14ac:dyDescent="0.4"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N3327" s="2"/>
    </row>
    <row r="3328" spans="2:14" x14ac:dyDescent="0.4"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N3328" s="2"/>
    </row>
    <row r="3329" spans="2:14" x14ac:dyDescent="0.4"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N3329" s="2"/>
    </row>
    <row r="3330" spans="2:14" x14ac:dyDescent="0.4"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N3330" s="2"/>
    </row>
    <row r="3331" spans="2:14" x14ac:dyDescent="0.4"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N3331" s="2"/>
    </row>
    <row r="3332" spans="2:14" x14ac:dyDescent="0.4"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N3332" s="2"/>
    </row>
    <row r="3333" spans="2:14" x14ac:dyDescent="0.4"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N3333" s="2"/>
    </row>
    <row r="3334" spans="2:14" x14ac:dyDescent="0.4"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N3334" s="2"/>
    </row>
    <row r="3335" spans="2:14" x14ac:dyDescent="0.4"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N3335" s="2"/>
    </row>
    <row r="3336" spans="2:14" x14ac:dyDescent="0.4"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N3336" s="2"/>
    </row>
    <row r="3337" spans="2:14" x14ac:dyDescent="0.4"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N3337" s="2"/>
    </row>
    <row r="3338" spans="2:14" x14ac:dyDescent="0.4"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N3338" s="2"/>
    </row>
    <row r="3339" spans="2:14" x14ac:dyDescent="0.4"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N3339" s="2"/>
    </row>
    <row r="3340" spans="2:14" x14ac:dyDescent="0.4"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N3340" s="2"/>
    </row>
    <row r="3341" spans="2:14" x14ac:dyDescent="0.4"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N3341" s="2"/>
    </row>
    <row r="3342" spans="2:14" x14ac:dyDescent="0.4"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N3342" s="2"/>
    </row>
    <row r="3343" spans="2:14" x14ac:dyDescent="0.4"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N3343" s="2"/>
    </row>
    <row r="3344" spans="2:14" x14ac:dyDescent="0.4"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N3344" s="2"/>
    </row>
    <row r="3345" spans="2:14" x14ac:dyDescent="0.4"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N3345" s="2"/>
    </row>
    <row r="3346" spans="2:14" x14ac:dyDescent="0.4"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N3346" s="2"/>
    </row>
    <row r="3347" spans="2:14" x14ac:dyDescent="0.4"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N3347" s="2"/>
    </row>
    <row r="3348" spans="2:14" x14ac:dyDescent="0.4"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N3348" s="2"/>
    </row>
    <row r="3349" spans="2:14" x14ac:dyDescent="0.4"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N3349" s="2"/>
    </row>
    <row r="3350" spans="2:14" x14ac:dyDescent="0.4"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N3350" s="2"/>
    </row>
    <row r="3351" spans="2:14" x14ac:dyDescent="0.4"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N3351" s="2"/>
    </row>
    <row r="3352" spans="2:14" x14ac:dyDescent="0.4"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N3352" s="2"/>
    </row>
    <row r="3353" spans="2:14" x14ac:dyDescent="0.4"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N3353" s="2"/>
    </row>
    <row r="3354" spans="2:14" x14ac:dyDescent="0.4"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N3354" s="2"/>
    </row>
    <row r="3355" spans="2:14" x14ac:dyDescent="0.4"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N3355" s="2"/>
    </row>
    <row r="3356" spans="2:14" x14ac:dyDescent="0.4"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N3356" s="2"/>
    </row>
    <row r="3357" spans="2:14" x14ac:dyDescent="0.4"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N3357" s="2"/>
    </row>
    <row r="3358" spans="2:14" x14ac:dyDescent="0.4"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N3358" s="2"/>
    </row>
    <row r="3359" spans="2:14" x14ac:dyDescent="0.4"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N3359" s="2"/>
    </row>
    <row r="3360" spans="2:14" x14ac:dyDescent="0.4"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N3360" s="2"/>
    </row>
    <row r="3361" spans="2:14" x14ac:dyDescent="0.4"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N3361" s="2"/>
    </row>
    <row r="3362" spans="2:14" x14ac:dyDescent="0.4"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N3362" s="2"/>
    </row>
    <row r="3363" spans="2:14" x14ac:dyDescent="0.4"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N3363" s="2"/>
    </row>
    <row r="3364" spans="2:14" x14ac:dyDescent="0.4"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N3364" s="2"/>
    </row>
    <row r="3365" spans="2:14" x14ac:dyDescent="0.4"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N3365" s="2"/>
    </row>
    <row r="3366" spans="2:14" x14ac:dyDescent="0.4"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N3366" s="2"/>
    </row>
    <row r="3367" spans="2:14" x14ac:dyDescent="0.4"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N3367" s="2"/>
    </row>
    <row r="3368" spans="2:14" x14ac:dyDescent="0.4"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N3368" s="2"/>
    </row>
    <row r="3369" spans="2:14" x14ac:dyDescent="0.4"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N3369" s="2"/>
    </row>
    <row r="3370" spans="2:14" x14ac:dyDescent="0.4"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N3370" s="2"/>
    </row>
    <row r="3371" spans="2:14" x14ac:dyDescent="0.4"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N3371" s="2"/>
    </row>
    <row r="3372" spans="2:14" x14ac:dyDescent="0.4"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N3372" s="2"/>
    </row>
    <row r="3373" spans="2:14" x14ac:dyDescent="0.4"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N3373" s="2"/>
    </row>
    <row r="3374" spans="2:14" x14ac:dyDescent="0.4"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N3374" s="2"/>
    </row>
    <row r="3375" spans="2:14" x14ac:dyDescent="0.4"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N3375" s="2"/>
    </row>
    <row r="3376" spans="2:14" x14ac:dyDescent="0.4"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N3376" s="2"/>
    </row>
    <row r="3377" spans="2:14" x14ac:dyDescent="0.4"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N3377" s="2"/>
    </row>
    <row r="3378" spans="2:14" x14ac:dyDescent="0.4"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N3378" s="2"/>
    </row>
    <row r="3379" spans="2:14" x14ac:dyDescent="0.4"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N3379" s="2"/>
    </row>
    <row r="3380" spans="2:14" x14ac:dyDescent="0.4"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N3380" s="2"/>
    </row>
    <row r="3381" spans="2:14" x14ac:dyDescent="0.4"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N3381" s="2"/>
    </row>
    <row r="3382" spans="2:14" x14ac:dyDescent="0.4"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N3382" s="2"/>
    </row>
    <row r="3383" spans="2:14" x14ac:dyDescent="0.4"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N3383" s="2"/>
    </row>
    <row r="3384" spans="2:14" x14ac:dyDescent="0.4"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N3384" s="2"/>
    </row>
    <row r="3385" spans="2:14" x14ac:dyDescent="0.4"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N3385" s="2"/>
    </row>
    <row r="3386" spans="2:14" x14ac:dyDescent="0.4"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N3386" s="2"/>
    </row>
    <row r="3387" spans="2:14" x14ac:dyDescent="0.4"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N3387" s="2"/>
    </row>
    <row r="3388" spans="2:14" x14ac:dyDescent="0.4"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N3388" s="2"/>
    </row>
    <row r="3389" spans="2:14" x14ac:dyDescent="0.4"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N3389" s="2"/>
    </row>
    <row r="3390" spans="2:14" x14ac:dyDescent="0.4"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N3390" s="2"/>
    </row>
    <row r="3391" spans="2:14" x14ac:dyDescent="0.4"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N3391" s="2"/>
    </row>
    <row r="3392" spans="2:14" x14ac:dyDescent="0.4"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N3392" s="2"/>
    </row>
    <row r="3393" spans="2:14" x14ac:dyDescent="0.4"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N3393" s="2"/>
    </row>
    <row r="3394" spans="2:14" x14ac:dyDescent="0.4"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N3394" s="2"/>
    </row>
    <row r="3395" spans="2:14" x14ac:dyDescent="0.4"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N3395" s="2"/>
    </row>
    <row r="3396" spans="2:14" x14ac:dyDescent="0.4"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N3396" s="2"/>
    </row>
    <row r="3397" spans="2:14" x14ac:dyDescent="0.4"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N3397" s="2"/>
    </row>
    <row r="3398" spans="2:14" x14ac:dyDescent="0.4"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N3398" s="2"/>
    </row>
    <row r="3399" spans="2:14" x14ac:dyDescent="0.4"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N3399" s="2"/>
    </row>
    <row r="3400" spans="2:14" x14ac:dyDescent="0.4"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N3400" s="2"/>
    </row>
    <row r="3401" spans="2:14" x14ac:dyDescent="0.4"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N3401" s="2"/>
    </row>
    <row r="3402" spans="2:14" x14ac:dyDescent="0.4"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N3402" s="2"/>
    </row>
    <row r="3403" spans="2:14" x14ac:dyDescent="0.4"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N3403" s="2"/>
    </row>
    <row r="3404" spans="2:14" x14ac:dyDescent="0.4"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N3404" s="2"/>
    </row>
    <row r="3405" spans="2:14" x14ac:dyDescent="0.4"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N3405" s="2"/>
    </row>
    <row r="3406" spans="2:14" x14ac:dyDescent="0.4"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N3406" s="2"/>
    </row>
    <row r="3407" spans="2:14" x14ac:dyDescent="0.4"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N3407" s="2"/>
    </row>
    <row r="3408" spans="2:14" x14ac:dyDescent="0.4"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N3408" s="2"/>
    </row>
    <row r="3409" spans="2:14" x14ac:dyDescent="0.4"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N3409" s="2"/>
    </row>
    <row r="3410" spans="2:14" x14ac:dyDescent="0.4"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N3410" s="2"/>
    </row>
    <row r="3411" spans="2:14" x14ac:dyDescent="0.4"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N3411" s="2"/>
    </row>
    <row r="3412" spans="2:14" x14ac:dyDescent="0.4"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N3412" s="2"/>
    </row>
    <row r="3413" spans="2:14" x14ac:dyDescent="0.4"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N3413" s="2"/>
    </row>
    <row r="3414" spans="2:14" x14ac:dyDescent="0.4"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N3414" s="2"/>
    </row>
    <row r="3415" spans="2:14" x14ac:dyDescent="0.4"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N3415" s="2"/>
    </row>
    <row r="3416" spans="2:14" x14ac:dyDescent="0.4"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N3416" s="2"/>
    </row>
    <row r="3417" spans="2:14" x14ac:dyDescent="0.4"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N3417" s="2"/>
    </row>
    <row r="3418" spans="2:14" x14ac:dyDescent="0.4"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N3418" s="2"/>
    </row>
    <row r="3419" spans="2:14" x14ac:dyDescent="0.4"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N3419" s="2"/>
    </row>
    <row r="3420" spans="2:14" x14ac:dyDescent="0.4"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N3420" s="2"/>
    </row>
    <row r="3421" spans="2:14" x14ac:dyDescent="0.4"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N3421" s="2"/>
    </row>
    <row r="3422" spans="2:14" x14ac:dyDescent="0.4"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N3422" s="2"/>
    </row>
    <row r="3423" spans="2:14" x14ac:dyDescent="0.4"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N3423" s="2"/>
    </row>
    <row r="3424" spans="2:14" x14ac:dyDescent="0.4"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N3424" s="2"/>
    </row>
    <row r="3425" spans="2:14" x14ac:dyDescent="0.4"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N3425" s="2"/>
    </row>
    <row r="3426" spans="2:14" x14ac:dyDescent="0.4"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N3426" s="2"/>
    </row>
    <row r="3427" spans="2:14" x14ac:dyDescent="0.4"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N3427" s="2"/>
    </row>
    <row r="3428" spans="2:14" x14ac:dyDescent="0.4"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N3428" s="2"/>
    </row>
    <row r="3429" spans="2:14" x14ac:dyDescent="0.4"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N3429" s="2"/>
    </row>
    <row r="3430" spans="2:14" x14ac:dyDescent="0.4"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N3430" s="2"/>
    </row>
    <row r="3431" spans="2:14" x14ac:dyDescent="0.4"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N3431" s="2"/>
    </row>
    <row r="3432" spans="2:14" x14ac:dyDescent="0.4"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N3432" s="2"/>
    </row>
    <row r="3433" spans="2:14" x14ac:dyDescent="0.4"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N3433" s="2"/>
    </row>
    <row r="3434" spans="2:14" x14ac:dyDescent="0.4"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N3434" s="2"/>
    </row>
    <row r="3435" spans="2:14" x14ac:dyDescent="0.4"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N3435" s="2"/>
    </row>
    <row r="3436" spans="2:14" x14ac:dyDescent="0.4"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N3436" s="2"/>
    </row>
    <row r="3437" spans="2:14" x14ac:dyDescent="0.4"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N3437" s="2"/>
    </row>
    <row r="3438" spans="2:14" x14ac:dyDescent="0.4"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N3438" s="2"/>
    </row>
    <row r="3439" spans="2:14" x14ac:dyDescent="0.4"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N3439" s="2"/>
    </row>
    <row r="3440" spans="2:14" x14ac:dyDescent="0.4"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N3440" s="2"/>
    </row>
    <row r="3441" spans="2:14" x14ac:dyDescent="0.4"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N3441" s="2"/>
    </row>
    <row r="3442" spans="2:14" x14ac:dyDescent="0.4"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N3442" s="2"/>
    </row>
    <row r="3443" spans="2:14" x14ac:dyDescent="0.4"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N3443" s="2"/>
    </row>
    <row r="3444" spans="2:14" x14ac:dyDescent="0.4"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N3444" s="2"/>
    </row>
    <row r="3445" spans="2:14" x14ac:dyDescent="0.4"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N3445" s="2"/>
    </row>
    <row r="3446" spans="2:14" x14ac:dyDescent="0.4"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N3446" s="2"/>
    </row>
    <row r="3447" spans="2:14" x14ac:dyDescent="0.4"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N3447" s="2"/>
    </row>
    <row r="3448" spans="2:14" x14ac:dyDescent="0.4"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N3448" s="2"/>
    </row>
    <row r="3449" spans="2:14" x14ac:dyDescent="0.4"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N3449" s="2"/>
    </row>
    <row r="3450" spans="2:14" x14ac:dyDescent="0.4"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N3450" s="2"/>
    </row>
    <row r="3451" spans="2:14" x14ac:dyDescent="0.4"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N3451" s="2"/>
    </row>
    <row r="3452" spans="2:14" x14ac:dyDescent="0.4"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N3452" s="2"/>
    </row>
    <row r="3453" spans="2:14" x14ac:dyDescent="0.4"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N3453" s="2"/>
    </row>
    <row r="3454" spans="2:14" x14ac:dyDescent="0.4"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N3454" s="2"/>
    </row>
    <row r="3455" spans="2:14" x14ac:dyDescent="0.4"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N3455" s="2"/>
    </row>
    <row r="3456" spans="2:14" x14ac:dyDescent="0.4"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N3456" s="2"/>
    </row>
    <row r="3457" spans="2:14" x14ac:dyDescent="0.4"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N3457" s="2"/>
    </row>
    <row r="3458" spans="2:14" x14ac:dyDescent="0.4"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N3458" s="2"/>
    </row>
    <row r="3459" spans="2:14" x14ac:dyDescent="0.4"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N3459" s="2"/>
    </row>
    <row r="3460" spans="2:14" x14ac:dyDescent="0.4"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N3460" s="2"/>
    </row>
    <row r="3461" spans="2:14" x14ac:dyDescent="0.4"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N3461" s="2"/>
    </row>
    <row r="3462" spans="2:14" x14ac:dyDescent="0.4"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N3462" s="2"/>
    </row>
    <row r="3463" spans="2:14" x14ac:dyDescent="0.4"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N3463" s="2"/>
    </row>
    <row r="3464" spans="2:14" x14ac:dyDescent="0.4"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N3464" s="2"/>
    </row>
    <row r="3465" spans="2:14" x14ac:dyDescent="0.4"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N3465" s="2"/>
    </row>
    <row r="3466" spans="2:14" x14ac:dyDescent="0.4"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N3466" s="2"/>
    </row>
    <row r="3467" spans="2:14" x14ac:dyDescent="0.4"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N3467" s="2"/>
    </row>
    <row r="3468" spans="2:14" x14ac:dyDescent="0.4"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N3468" s="2"/>
    </row>
    <row r="3469" spans="2:14" x14ac:dyDescent="0.4"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N3469" s="2"/>
    </row>
    <row r="3470" spans="2:14" x14ac:dyDescent="0.4"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N3470" s="2"/>
    </row>
    <row r="3471" spans="2:14" x14ac:dyDescent="0.4"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N3471" s="2"/>
    </row>
    <row r="3472" spans="2:14" x14ac:dyDescent="0.4"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N3472" s="2"/>
    </row>
    <row r="3473" spans="2:14" x14ac:dyDescent="0.4"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N3473" s="2"/>
    </row>
    <row r="3474" spans="2:14" x14ac:dyDescent="0.4"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N3474" s="2"/>
    </row>
    <row r="3475" spans="2:14" x14ac:dyDescent="0.4"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N3475" s="2"/>
    </row>
    <row r="3476" spans="2:14" x14ac:dyDescent="0.4"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N3476" s="2"/>
    </row>
    <row r="3477" spans="2:14" x14ac:dyDescent="0.4"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N3477" s="2"/>
    </row>
    <row r="3478" spans="2:14" x14ac:dyDescent="0.4"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N3478" s="2"/>
    </row>
    <row r="3479" spans="2:14" x14ac:dyDescent="0.4"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N3479" s="2"/>
    </row>
    <row r="3480" spans="2:14" x14ac:dyDescent="0.4"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N3480" s="2"/>
    </row>
    <row r="3481" spans="2:14" x14ac:dyDescent="0.4"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N3481" s="2"/>
    </row>
    <row r="3482" spans="2:14" x14ac:dyDescent="0.4"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N3482" s="2"/>
    </row>
    <row r="3483" spans="2:14" x14ac:dyDescent="0.4"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N3483" s="2"/>
    </row>
    <row r="3484" spans="2:14" x14ac:dyDescent="0.4"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N3484" s="2"/>
    </row>
    <row r="3485" spans="2:14" x14ac:dyDescent="0.4"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N3485" s="2"/>
    </row>
    <row r="3486" spans="2:14" x14ac:dyDescent="0.4"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N3486" s="2"/>
    </row>
    <row r="3487" spans="2:14" x14ac:dyDescent="0.4"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N3487" s="2"/>
    </row>
    <row r="3488" spans="2:14" x14ac:dyDescent="0.4"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N3488" s="2"/>
    </row>
    <row r="3489" spans="2:14" x14ac:dyDescent="0.4"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N3489" s="2"/>
    </row>
    <row r="3490" spans="2:14" x14ac:dyDescent="0.4"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N3490" s="2"/>
    </row>
    <row r="3491" spans="2:14" x14ac:dyDescent="0.4"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N3491" s="2"/>
    </row>
    <row r="3492" spans="2:14" x14ac:dyDescent="0.4"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N3492" s="2"/>
    </row>
    <row r="3493" spans="2:14" x14ac:dyDescent="0.4"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N3493" s="2"/>
    </row>
    <row r="3494" spans="2:14" x14ac:dyDescent="0.4"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N3494" s="2"/>
    </row>
    <row r="3495" spans="2:14" x14ac:dyDescent="0.4"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N3495" s="2"/>
    </row>
    <row r="3496" spans="2:14" x14ac:dyDescent="0.4"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N3496" s="2"/>
    </row>
    <row r="3497" spans="2:14" x14ac:dyDescent="0.4"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N3497" s="2"/>
    </row>
    <row r="3498" spans="2:14" x14ac:dyDescent="0.4"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N3498" s="2"/>
    </row>
    <row r="3499" spans="2:14" x14ac:dyDescent="0.4"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N3499" s="2"/>
    </row>
    <row r="3500" spans="2:14" x14ac:dyDescent="0.4"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N3500" s="2"/>
    </row>
    <row r="3501" spans="2:14" x14ac:dyDescent="0.4"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N3501" s="2"/>
    </row>
    <row r="3502" spans="2:14" x14ac:dyDescent="0.4"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N3502" s="2"/>
    </row>
    <row r="3503" spans="2:14" x14ac:dyDescent="0.4"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N3503" s="2"/>
    </row>
    <row r="3504" spans="2:14" x14ac:dyDescent="0.4"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N3504" s="2"/>
    </row>
    <row r="3505" spans="2:14" x14ac:dyDescent="0.4"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N3505" s="2"/>
    </row>
    <row r="3506" spans="2:14" x14ac:dyDescent="0.4"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N3506" s="2"/>
    </row>
    <row r="3507" spans="2:14" x14ac:dyDescent="0.4"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N3507" s="2"/>
    </row>
    <row r="3508" spans="2:14" x14ac:dyDescent="0.4"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N3508" s="2"/>
    </row>
    <row r="3509" spans="2:14" x14ac:dyDescent="0.4"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N3509" s="2"/>
    </row>
    <row r="3510" spans="2:14" x14ac:dyDescent="0.4"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N3510" s="2"/>
    </row>
    <row r="3511" spans="2:14" x14ac:dyDescent="0.4"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N3511" s="2"/>
    </row>
    <row r="3512" spans="2:14" x14ac:dyDescent="0.4"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N3512" s="2"/>
    </row>
    <row r="3513" spans="2:14" x14ac:dyDescent="0.4"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N3513" s="2"/>
    </row>
    <row r="3514" spans="2:14" x14ac:dyDescent="0.4"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N3514" s="2"/>
    </row>
    <row r="3515" spans="2:14" x14ac:dyDescent="0.4"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N3515" s="2"/>
    </row>
    <row r="3516" spans="2:14" x14ac:dyDescent="0.4"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N3516" s="2"/>
    </row>
    <row r="3517" spans="2:14" x14ac:dyDescent="0.4"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N3517" s="2"/>
    </row>
    <row r="3518" spans="2:14" x14ac:dyDescent="0.4"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N3518" s="2"/>
    </row>
    <row r="3519" spans="2:14" x14ac:dyDescent="0.4"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N3519" s="2"/>
    </row>
    <row r="3520" spans="2:14" x14ac:dyDescent="0.4"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N3520" s="2"/>
    </row>
    <row r="3521" spans="2:14" x14ac:dyDescent="0.4"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N3521" s="2"/>
    </row>
    <row r="3522" spans="2:14" x14ac:dyDescent="0.4"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N3522" s="2"/>
    </row>
    <row r="3523" spans="2:14" x14ac:dyDescent="0.4"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N3523" s="2"/>
    </row>
    <row r="3524" spans="2:14" x14ac:dyDescent="0.4"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N3524" s="2"/>
    </row>
    <row r="3525" spans="2:14" x14ac:dyDescent="0.4"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N3525" s="2"/>
    </row>
    <row r="3526" spans="2:14" x14ac:dyDescent="0.4"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N3526" s="2"/>
    </row>
    <row r="3527" spans="2:14" x14ac:dyDescent="0.4"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N3527" s="2"/>
    </row>
    <row r="3528" spans="2:14" x14ac:dyDescent="0.4"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N3528" s="2"/>
    </row>
    <row r="3529" spans="2:14" x14ac:dyDescent="0.4"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N3529" s="2"/>
    </row>
    <row r="3530" spans="2:14" x14ac:dyDescent="0.4"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N3530" s="2"/>
    </row>
    <row r="3531" spans="2:14" x14ac:dyDescent="0.4"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N3531" s="2"/>
    </row>
    <row r="3532" spans="2:14" x14ac:dyDescent="0.4"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N3532" s="2"/>
    </row>
    <row r="3533" spans="2:14" x14ac:dyDescent="0.4"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N3533" s="2"/>
    </row>
    <row r="3534" spans="2:14" x14ac:dyDescent="0.4"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N3534" s="2"/>
    </row>
    <row r="3535" spans="2:14" x14ac:dyDescent="0.4"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N3535" s="2"/>
    </row>
    <row r="3536" spans="2:14" x14ac:dyDescent="0.4"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N3536" s="2"/>
    </row>
    <row r="3537" spans="2:14" x14ac:dyDescent="0.4"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N3537" s="2"/>
    </row>
    <row r="3538" spans="2:14" x14ac:dyDescent="0.4"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N3538" s="2"/>
    </row>
    <row r="3539" spans="2:14" x14ac:dyDescent="0.4"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N3539" s="2"/>
    </row>
    <row r="3540" spans="2:14" x14ac:dyDescent="0.4"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N3540" s="2"/>
    </row>
    <row r="3541" spans="2:14" x14ac:dyDescent="0.4"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N3541" s="2"/>
    </row>
    <row r="3542" spans="2:14" x14ac:dyDescent="0.4"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N3542" s="2"/>
    </row>
    <row r="3543" spans="2:14" x14ac:dyDescent="0.4"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N3543" s="2"/>
    </row>
    <row r="3544" spans="2:14" x14ac:dyDescent="0.4"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N3544" s="2"/>
    </row>
    <row r="3545" spans="2:14" x14ac:dyDescent="0.4"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N3545" s="2"/>
    </row>
    <row r="3546" spans="2:14" x14ac:dyDescent="0.4"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N3546" s="2"/>
    </row>
    <row r="3547" spans="2:14" x14ac:dyDescent="0.4"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N3547" s="2"/>
    </row>
    <row r="3548" spans="2:14" x14ac:dyDescent="0.4"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N3548" s="2"/>
    </row>
    <row r="3549" spans="2:14" x14ac:dyDescent="0.4"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N3549" s="2"/>
    </row>
    <row r="3550" spans="2:14" x14ac:dyDescent="0.4"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N3550" s="2"/>
    </row>
    <row r="3551" spans="2:14" x14ac:dyDescent="0.4"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N3551" s="2"/>
    </row>
    <row r="3552" spans="2:14" x14ac:dyDescent="0.4"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N3552" s="2"/>
    </row>
    <row r="3553" spans="2:14" x14ac:dyDescent="0.4"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N3553" s="2"/>
    </row>
    <row r="3554" spans="2:14" x14ac:dyDescent="0.4"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N3554" s="2"/>
    </row>
    <row r="3555" spans="2:14" x14ac:dyDescent="0.4"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N3555" s="2"/>
    </row>
    <row r="3556" spans="2:14" x14ac:dyDescent="0.4"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N3556" s="2"/>
    </row>
    <row r="3557" spans="2:14" x14ac:dyDescent="0.4"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N3557" s="2"/>
    </row>
    <row r="3558" spans="2:14" x14ac:dyDescent="0.4"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N3558" s="2"/>
    </row>
    <row r="3559" spans="2:14" x14ac:dyDescent="0.4"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N3559" s="2"/>
    </row>
    <row r="3560" spans="2:14" x14ac:dyDescent="0.4"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N3560" s="2"/>
    </row>
    <row r="3561" spans="2:14" x14ac:dyDescent="0.4"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N3561" s="2"/>
    </row>
    <row r="3562" spans="2:14" x14ac:dyDescent="0.4"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N3562" s="2"/>
    </row>
    <row r="3563" spans="2:14" x14ac:dyDescent="0.4"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N3563" s="2"/>
    </row>
    <row r="3564" spans="2:14" x14ac:dyDescent="0.4"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N3564" s="2"/>
    </row>
    <row r="3565" spans="2:14" x14ac:dyDescent="0.4"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N3565" s="2"/>
    </row>
    <row r="3566" spans="2:14" x14ac:dyDescent="0.4"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N3566" s="2"/>
    </row>
    <row r="3567" spans="2:14" x14ac:dyDescent="0.4"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N3567" s="2"/>
    </row>
    <row r="3568" spans="2:14" x14ac:dyDescent="0.4"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N3568" s="2"/>
    </row>
    <row r="3569" spans="2:14" x14ac:dyDescent="0.4"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N3569" s="2"/>
    </row>
    <row r="3570" spans="2:14" x14ac:dyDescent="0.4"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N3570" s="2"/>
    </row>
    <row r="3571" spans="2:14" x14ac:dyDescent="0.4"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N3571" s="2"/>
    </row>
    <row r="3572" spans="2:14" x14ac:dyDescent="0.4"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N3572" s="2"/>
    </row>
    <row r="3573" spans="2:14" x14ac:dyDescent="0.4"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N3573" s="2"/>
    </row>
    <row r="3574" spans="2:14" x14ac:dyDescent="0.4"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N3574" s="2"/>
    </row>
    <row r="3575" spans="2:14" x14ac:dyDescent="0.4"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N3575" s="2"/>
    </row>
    <row r="3576" spans="2:14" x14ac:dyDescent="0.4"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N3576" s="2"/>
    </row>
    <row r="3577" spans="2:14" x14ac:dyDescent="0.4"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N3577" s="2"/>
    </row>
    <row r="3578" spans="2:14" x14ac:dyDescent="0.4"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N3578" s="2"/>
    </row>
    <row r="3579" spans="2:14" x14ac:dyDescent="0.4"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N3579" s="2"/>
    </row>
    <row r="3580" spans="2:14" x14ac:dyDescent="0.4"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N3580" s="2"/>
    </row>
    <row r="3581" spans="2:14" x14ac:dyDescent="0.4"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N3581" s="2"/>
    </row>
    <row r="3582" spans="2:14" x14ac:dyDescent="0.4"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N3582" s="2"/>
    </row>
    <row r="3583" spans="2:14" x14ac:dyDescent="0.4"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N3583" s="2"/>
    </row>
    <row r="3584" spans="2:14" x14ac:dyDescent="0.4"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N3584" s="2"/>
    </row>
    <row r="3585" spans="2:14" x14ac:dyDescent="0.4"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N3585" s="2"/>
    </row>
    <row r="3586" spans="2:14" x14ac:dyDescent="0.4"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N3586" s="2"/>
    </row>
    <row r="3587" spans="2:14" x14ac:dyDescent="0.4"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N3587" s="2"/>
    </row>
    <row r="3588" spans="2:14" x14ac:dyDescent="0.4"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N3588" s="2"/>
    </row>
    <row r="3589" spans="2:14" x14ac:dyDescent="0.4"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N3589" s="2"/>
    </row>
    <row r="3590" spans="2:14" x14ac:dyDescent="0.4"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N3590" s="2"/>
    </row>
    <row r="3591" spans="2:14" x14ac:dyDescent="0.4"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N3591" s="2"/>
    </row>
    <row r="3592" spans="2:14" x14ac:dyDescent="0.4"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N3592" s="2"/>
    </row>
    <row r="3593" spans="2:14" x14ac:dyDescent="0.4"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N3593" s="2"/>
    </row>
    <row r="3594" spans="2:14" x14ac:dyDescent="0.4"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N3594" s="2"/>
    </row>
    <row r="3595" spans="2:14" x14ac:dyDescent="0.4"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N3595" s="2"/>
    </row>
    <row r="3596" spans="2:14" x14ac:dyDescent="0.4"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N3596" s="2"/>
    </row>
    <row r="3597" spans="2:14" x14ac:dyDescent="0.4"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N3597" s="2"/>
    </row>
    <row r="3598" spans="2:14" x14ac:dyDescent="0.4"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N3598" s="2"/>
    </row>
    <row r="3599" spans="2:14" x14ac:dyDescent="0.4"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N3599" s="2"/>
    </row>
    <row r="3600" spans="2:14" x14ac:dyDescent="0.4"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N3600" s="2"/>
    </row>
    <row r="3601" spans="2:14" x14ac:dyDescent="0.4"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N3601" s="2"/>
    </row>
    <row r="3602" spans="2:14" x14ac:dyDescent="0.4"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N3602" s="2"/>
    </row>
    <row r="3603" spans="2:14" x14ac:dyDescent="0.4"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N3603" s="2"/>
    </row>
    <row r="3604" spans="2:14" x14ac:dyDescent="0.4"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N3604" s="2"/>
    </row>
    <row r="3605" spans="2:14" x14ac:dyDescent="0.4"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N3605" s="2"/>
    </row>
    <row r="3606" spans="2:14" x14ac:dyDescent="0.4"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N3606" s="2"/>
    </row>
    <row r="3607" spans="2:14" x14ac:dyDescent="0.4"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N3607" s="2"/>
    </row>
    <row r="3608" spans="2:14" x14ac:dyDescent="0.4"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N3608" s="2"/>
    </row>
    <row r="3609" spans="2:14" x14ac:dyDescent="0.4"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N3609" s="2"/>
    </row>
    <row r="3610" spans="2:14" x14ac:dyDescent="0.4"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N3610" s="2"/>
    </row>
    <row r="3611" spans="2:14" x14ac:dyDescent="0.4"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N3611" s="2"/>
    </row>
    <row r="3612" spans="2:14" x14ac:dyDescent="0.4"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N3612" s="2"/>
    </row>
    <row r="3613" spans="2:14" x14ac:dyDescent="0.4"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N3613" s="2"/>
    </row>
    <row r="3614" spans="2:14" x14ac:dyDescent="0.4"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N3614" s="2"/>
    </row>
    <row r="3615" spans="2:14" x14ac:dyDescent="0.4"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N3615" s="2"/>
    </row>
    <row r="3616" spans="2:14" x14ac:dyDescent="0.4"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N3616" s="2"/>
    </row>
    <row r="3617" spans="2:14" x14ac:dyDescent="0.4"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N3617" s="2"/>
    </row>
    <row r="3618" spans="2:14" x14ac:dyDescent="0.4"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N3618" s="2"/>
    </row>
    <row r="3619" spans="2:14" x14ac:dyDescent="0.4"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N3619" s="2"/>
    </row>
    <row r="3620" spans="2:14" x14ac:dyDescent="0.4"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N3620" s="2"/>
    </row>
    <row r="3621" spans="2:14" x14ac:dyDescent="0.4"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N3621" s="2"/>
    </row>
    <row r="3622" spans="2:14" x14ac:dyDescent="0.4"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N3622" s="2"/>
    </row>
    <row r="3623" spans="2:14" x14ac:dyDescent="0.4"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N3623" s="2"/>
    </row>
    <row r="3624" spans="2:14" x14ac:dyDescent="0.4"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N3624" s="2"/>
    </row>
    <row r="3625" spans="2:14" x14ac:dyDescent="0.4"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N3625" s="2"/>
    </row>
    <row r="3626" spans="2:14" x14ac:dyDescent="0.4"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N3626" s="2"/>
    </row>
    <row r="3627" spans="2:14" x14ac:dyDescent="0.4"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N3627" s="2"/>
    </row>
    <row r="3628" spans="2:14" x14ac:dyDescent="0.4"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N3628" s="2"/>
    </row>
    <row r="3629" spans="2:14" x14ac:dyDescent="0.4"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N3629" s="2"/>
    </row>
    <row r="3630" spans="2:14" x14ac:dyDescent="0.4"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N3630" s="2"/>
    </row>
    <row r="3631" spans="2:14" x14ac:dyDescent="0.4"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N3631" s="2"/>
    </row>
    <row r="3632" spans="2:14" x14ac:dyDescent="0.4"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N3632" s="2"/>
    </row>
    <row r="3633" spans="2:14" x14ac:dyDescent="0.4"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N3633" s="2"/>
    </row>
    <row r="3634" spans="2:14" x14ac:dyDescent="0.4"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N3634" s="2"/>
    </row>
    <row r="3635" spans="2:14" x14ac:dyDescent="0.4"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N3635" s="2"/>
    </row>
    <row r="3636" spans="2:14" x14ac:dyDescent="0.4"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N3636" s="2"/>
    </row>
    <row r="3637" spans="2:14" x14ac:dyDescent="0.4"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N3637" s="2"/>
    </row>
    <row r="3638" spans="2:14" x14ac:dyDescent="0.4"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N3638" s="2"/>
    </row>
    <row r="3639" spans="2:14" x14ac:dyDescent="0.4"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N3639" s="2"/>
    </row>
    <row r="3640" spans="2:14" x14ac:dyDescent="0.4"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N3640" s="2"/>
    </row>
    <row r="3641" spans="2:14" x14ac:dyDescent="0.4"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N3641" s="2"/>
    </row>
    <row r="3642" spans="2:14" x14ac:dyDescent="0.4"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N3642" s="2"/>
    </row>
    <row r="3643" spans="2:14" x14ac:dyDescent="0.4"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N3643" s="2"/>
    </row>
    <row r="3644" spans="2:14" x14ac:dyDescent="0.4"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N3644" s="2"/>
    </row>
    <row r="3645" spans="2:14" x14ac:dyDescent="0.4"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N3645" s="2"/>
    </row>
    <row r="3646" spans="2:14" x14ac:dyDescent="0.4"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N3646" s="2"/>
    </row>
    <row r="3647" spans="2:14" x14ac:dyDescent="0.4"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N3647" s="2"/>
    </row>
    <row r="3648" spans="2:14" x14ac:dyDescent="0.4"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N3648" s="2"/>
    </row>
    <row r="3649" spans="2:14" x14ac:dyDescent="0.4"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N3649" s="2"/>
    </row>
    <row r="3650" spans="2:14" x14ac:dyDescent="0.4"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N3650" s="2"/>
    </row>
    <row r="3651" spans="2:14" x14ac:dyDescent="0.4"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N3651" s="2"/>
    </row>
    <row r="3652" spans="2:14" x14ac:dyDescent="0.4"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N3652" s="2"/>
    </row>
    <row r="3653" spans="2:14" x14ac:dyDescent="0.4"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N3653" s="2"/>
    </row>
    <row r="3654" spans="2:14" x14ac:dyDescent="0.4"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N3654" s="2"/>
    </row>
    <row r="3655" spans="2:14" x14ac:dyDescent="0.4"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N3655" s="2"/>
    </row>
    <row r="3656" spans="2:14" x14ac:dyDescent="0.4"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N3656" s="2"/>
    </row>
    <row r="3657" spans="2:14" x14ac:dyDescent="0.4"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N3657" s="2"/>
    </row>
    <row r="3658" spans="2:14" x14ac:dyDescent="0.4"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N3658" s="2"/>
    </row>
    <row r="3659" spans="2:14" x14ac:dyDescent="0.4"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N3659" s="2"/>
    </row>
    <row r="3660" spans="2:14" x14ac:dyDescent="0.4"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N3660" s="2"/>
    </row>
    <row r="3661" spans="2:14" x14ac:dyDescent="0.4"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N3661" s="2"/>
    </row>
    <row r="3662" spans="2:14" x14ac:dyDescent="0.4"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N3662" s="2"/>
    </row>
    <row r="3663" spans="2:14" x14ac:dyDescent="0.4"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N3663" s="2"/>
    </row>
    <row r="3664" spans="2:14" x14ac:dyDescent="0.4"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N3664" s="2"/>
    </row>
    <row r="3665" spans="2:14" x14ac:dyDescent="0.4"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N3665" s="2"/>
    </row>
    <row r="3666" spans="2:14" x14ac:dyDescent="0.4"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N3666" s="2"/>
    </row>
    <row r="3667" spans="2:14" x14ac:dyDescent="0.4"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N3667" s="2"/>
    </row>
    <row r="3668" spans="2:14" x14ac:dyDescent="0.4"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N3668" s="2"/>
    </row>
    <row r="3669" spans="2:14" x14ac:dyDescent="0.4"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N3669" s="2"/>
    </row>
    <row r="3670" spans="2:14" x14ac:dyDescent="0.4"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N3670" s="2"/>
    </row>
    <row r="3671" spans="2:14" x14ac:dyDescent="0.4"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N3671" s="2"/>
    </row>
    <row r="3672" spans="2:14" x14ac:dyDescent="0.4"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N3672" s="2"/>
    </row>
    <row r="3673" spans="2:14" x14ac:dyDescent="0.4"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N3673" s="2"/>
    </row>
    <row r="3674" spans="2:14" x14ac:dyDescent="0.4"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N3674" s="2"/>
    </row>
    <row r="3675" spans="2:14" x14ac:dyDescent="0.4"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N3675" s="2"/>
    </row>
    <row r="3676" spans="2:14" x14ac:dyDescent="0.4"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N3676" s="2"/>
    </row>
    <row r="3677" spans="2:14" x14ac:dyDescent="0.4"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N3677" s="2"/>
    </row>
    <row r="3678" spans="2:14" x14ac:dyDescent="0.4"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N3678" s="2"/>
    </row>
    <row r="3679" spans="2:14" x14ac:dyDescent="0.4"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N3679" s="2"/>
    </row>
    <row r="3680" spans="2:14" x14ac:dyDescent="0.4"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N3680" s="2"/>
    </row>
    <row r="3681" spans="2:14" x14ac:dyDescent="0.4"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N3681" s="2"/>
    </row>
    <row r="3682" spans="2:14" x14ac:dyDescent="0.4"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N3682" s="2"/>
    </row>
    <row r="3683" spans="2:14" x14ac:dyDescent="0.4"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N3683" s="2"/>
    </row>
    <row r="3684" spans="2:14" x14ac:dyDescent="0.4"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N3684" s="2"/>
    </row>
    <row r="3685" spans="2:14" x14ac:dyDescent="0.4"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N3685" s="2"/>
    </row>
    <row r="3686" spans="2:14" x14ac:dyDescent="0.4"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N3686" s="2"/>
    </row>
    <row r="3687" spans="2:14" x14ac:dyDescent="0.4"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N3687" s="2"/>
    </row>
    <row r="3688" spans="2:14" x14ac:dyDescent="0.4"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N3688" s="2"/>
    </row>
    <row r="3689" spans="2:14" x14ac:dyDescent="0.4"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N3689" s="2"/>
    </row>
    <row r="3690" spans="2:14" x14ac:dyDescent="0.4"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N3690" s="2"/>
    </row>
    <row r="3691" spans="2:14" x14ac:dyDescent="0.4"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N3691" s="2"/>
    </row>
    <row r="3692" spans="2:14" x14ac:dyDescent="0.4"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N3692" s="2"/>
    </row>
    <row r="3693" spans="2:14" x14ac:dyDescent="0.4"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N3693" s="2"/>
    </row>
    <row r="3694" spans="2:14" x14ac:dyDescent="0.4"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N3694" s="2"/>
    </row>
    <row r="3695" spans="2:14" x14ac:dyDescent="0.4"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N3695" s="2"/>
    </row>
    <row r="3696" spans="2:14" x14ac:dyDescent="0.4"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N3696" s="2"/>
    </row>
    <row r="3697" spans="2:14" x14ac:dyDescent="0.4"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N3697" s="2"/>
    </row>
    <row r="3698" spans="2:14" x14ac:dyDescent="0.4"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N3698" s="2"/>
    </row>
    <row r="3699" spans="2:14" x14ac:dyDescent="0.4"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N3699" s="2"/>
    </row>
    <row r="3700" spans="2:14" x14ac:dyDescent="0.4"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N3700" s="2"/>
    </row>
    <row r="3701" spans="2:14" x14ac:dyDescent="0.4"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N3701" s="2"/>
    </row>
    <row r="3702" spans="2:14" x14ac:dyDescent="0.4"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N3702" s="2"/>
    </row>
    <row r="3703" spans="2:14" x14ac:dyDescent="0.4"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N3703" s="2"/>
    </row>
    <row r="3704" spans="2:14" x14ac:dyDescent="0.4"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N3704" s="2"/>
    </row>
    <row r="3705" spans="2:14" x14ac:dyDescent="0.4"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N3705" s="2"/>
    </row>
    <row r="3706" spans="2:14" x14ac:dyDescent="0.4"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N3706" s="2"/>
    </row>
    <row r="3707" spans="2:14" x14ac:dyDescent="0.4"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N3707" s="2"/>
    </row>
    <row r="3708" spans="2:14" x14ac:dyDescent="0.4"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N3708" s="2"/>
    </row>
    <row r="3709" spans="2:14" x14ac:dyDescent="0.4"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N3709" s="2"/>
    </row>
    <row r="3710" spans="2:14" x14ac:dyDescent="0.4"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N3710" s="2"/>
    </row>
    <row r="3711" spans="2:14" x14ac:dyDescent="0.4"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N3711" s="2"/>
    </row>
    <row r="3712" spans="2:14" x14ac:dyDescent="0.4"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N3712" s="2"/>
    </row>
    <row r="3713" spans="2:14" x14ac:dyDescent="0.4"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N3713" s="2"/>
    </row>
    <row r="3714" spans="2:14" x14ac:dyDescent="0.4"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N3714" s="2"/>
    </row>
    <row r="3715" spans="2:14" x14ac:dyDescent="0.4"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N3715" s="2"/>
    </row>
    <row r="3716" spans="2:14" x14ac:dyDescent="0.4"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N3716" s="2"/>
    </row>
    <row r="3717" spans="2:14" x14ac:dyDescent="0.4"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N3717" s="2"/>
    </row>
    <row r="3718" spans="2:14" x14ac:dyDescent="0.4"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N3718" s="2"/>
    </row>
    <row r="3719" spans="2:14" x14ac:dyDescent="0.4"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N3719" s="2"/>
    </row>
    <row r="3720" spans="2:14" x14ac:dyDescent="0.4"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N3720" s="2"/>
    </row>
    <row r="3721" spans="2:14" x14ac:dyDescent="0.4"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N3721" s="2"/>
    </row>
    <row r="3722" spans="2:14" x14ac:dyDescent="0.4"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N3722" s="2"/>
    </row>
    <row r="3723" spans="2:14" x14ac:dyDescent="0.4"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N3723" s="2"/>
    </row>
    <row r="3724" spans="2:14" x14ac:dyDescent="0.4"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N3724" s="2"/>
    </row>
    <row r="3725" spans="2:14" x14ac:dyDescent="0.4"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N3725" s="2"/>
    </row>
    <row r="3726" spans="2:14" x14ac:dyDescent="0.4"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N3726" s="2"/>
    </row>
    <row r="3727" spans="2:14" x14ac:dyDescent="0.4"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N3727" s="2"/>
    </row>
    <row r="3728" spans="2:14" x14ac:dyDescent="0.4"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N3728" s="2"/>
    </row>
    <row r="3729" spans="2:14" x14ac:dyDescent="0.4"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N3729" s="2"/>
    </row>
    <row r="3730" spans="2:14" x14ac:dyDescent="0.4"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N3730" s="2"/>
    </row>
    <row r="3731" spans="2:14" x14ac:dyDescent="0.4"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N3731" s="2"/>
    </row>
    <row r="3732" spans="2:14" x14ac:dyDescent="0.4"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N3732" s="2"/>
    </row>
    <row r="3733" spans="2:14" x14ac:dyDescent="0.4"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N3733" s="2"/>
    </row>
    <row r="3734" spans="2:14" x14ac:dyDescent="0.4"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N3734" s="2"/>
    </row>
    <row r="3735" spans="2:14" x14ac:dyDescent="0.4"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N3735" s="2"/>
    </row>
    <row r="3736" spans="2:14" x14ac:dyDescent="0.4"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N3736" s="2"/>
    </row>
    <row r="3737" spans="2:14" x14ac:dyDescent="0.4"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N3737" s="2"/>
    </row>
    <row r="3738" spans="2:14" x14ac:dyDescent="0.4"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N3738" s="2"/>
    </row>
    <row r="3739" spans="2:14" x14ac:dyDescent="0.4"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N3739" s="2"/>
    </row>
    <row r="3740" spans="2:14" x14ac:dyDescent="0.4"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N3740" s="2"/>
    </row>
    <row r="3741" spans="2:14" x14ac:dyDescent="0.4"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N3741" s="2"/>
    </row>
    <row r="3742" spans="2:14" x14ac:dyDescent="0.4"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N3742" s="2"/>
    </row>
    <row r="3743" spans="2:14" x14ac:dyDescent="0.4"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N3743" s="2"/>
    </row>
    <row r="3744" spans="2:14" x14ac:dyDescent="0.4"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N3744" s="2"/>
    </row>
    <row r="3745" spans="2:14" x14ac:dyDescent="0.4"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N3745" s="2"/>
    </row>
    <row r="3746" spans="2:14" x14ac:dyDescent="0.4"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N3746" s="2"/>
    </row>
    <row r="3747" spans="2:14" x14ac:dyDescent="0.4"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N3747" s="2"/>
    </row>
    <row r="3748" spans="2:14" x14ac:dyDescent="0.4"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N3748" s="2"/>
    </row>
    <row r="3749" spans="2:14" x14ac:dyDescent="0.4"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N3749" s="2"/>
    </row>
    <row r="3750" spans="2:14" x14ac:dyDescent="0.4"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N3750" s="2"/>
    </row>
    <row r="3751" spans="2:14" x14ac:dyDescent="0.4"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N3751" s="2"/>
    </row>
    <row r="3752" spans="2:14" x14ac:dyDescent="0.4"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N3752" s="2"/>
    </row>
    <row r="3753" spans="2:14" x14ac:dyDescent="0.4"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N3753" s="2"/>
    </row>
    <row r="3754" spans="2:14" x14ac:dyDescent="0.4"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N3754" s="2"/>
    </row>
    <row r="3755" spans="2:14" x14ac:dyDescent="0.4"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N3755" s="2"/>
    </row>
    <row r="3756" spans="2:14" x14ac:dyDescent="0.4"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N3756" s="2"/>
    </row>
    <row r="3757" spans="2:14" x14ac:dyDescent="0.4"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N3757" s="2"/>
    </row>
    <row r="3758" spans="2:14" x14ac:dyDescent="0.4"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N3758" s="2"/>
    </row>
    <row r="3759" spans="2:14" x14ac:dyDescent="0.4"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N3759" s="2"/>
    </row>
    <row r="3760" spans="2:14" x14ac:dyDescent="0.4"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N3760" s="2"/>
    </row>
    <row r="3761" spans="2:14" x14ac:dyDescent="0.4"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N3761" s="2"/>
    </row>
    <row r="3762" spans="2:14" x14ac:dyDescent="0.4"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N3762" s="2"/>
    </row>
    <row r="3763" spans="2:14" x14ac:dyDescent="0.4"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N3763" s="2"/>
    </row>
    <row r="3764" spans="2:14" x14ac:dyDescent="0.4"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N3764" s="2"/>
    </row>
    <row r="3765" spans="2:14" x14ac:dyDescent="0.4"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N3765" s="2"/>
    </row>
    <row r="3766" spans="2:14" x14ac:dyDescent="0.4"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N3766" s="2"/>
    </row>
    <row r="3767" spans="2:14" x14ac:dyDescent="0.4"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N3767" s="2"/>
    </row>
    <row r="3768" spans="2:14" x14ac:dyDescent="0.4"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N3768" s="2"/>
    </row>
    <row r="3769" spans="2:14" x14ac:dyDescent="0.4"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N3769" s="2"/>
    </row>
    <row r="3770" spans="2:14" x14ac:dyDescent="0.4"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N3770" s="2"/>
    </row>
    <row r="3771" spans="2:14" x14ac:dyDescent="0.4"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N3771" s="2"/>
    </row>
    <row r="3772" spans="2:14" x14ac:dyDescent="0.4"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N3772" s="2"/>
    </row>
    <row r="3773" spans="2:14" x14ac:dyDescent="0.4"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N3773" s="2"/>
    </row>
    <row r="3774" spans="2:14" x14ac:dyDescent="0.4"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N3774" s="2"/>
    </row>
    <row r="3775" spans="2:14" x14ac:dyDescent="0.4"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N3775" s="2"/>
    </row>
    <row r="3776" spans="2:14" x14ac:dyDescent="0.4"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N3776" s="2"/>
    </row>
    <row r="3777" spans="2:14" x14ac:dyDescent="0.4"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N3777" s="2"/>
    </row>
    <row r="3778" spans="2:14" x14ac:dyDescent="0.4"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N3778" s="2"/>
    </row>
    <row r="3779" spans="2:14" x14ac:dyDescent="0.4"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N3779" s="2"/>
    </row>
    <row r="3780" spans="2:14" x14ac:dyDescent="0.4"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N3780" s="2"/>
    </row>
    <row r="3781" spans="2:14" x14ac:dyDescent="0.4"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N3781" s="2"/>
    </row>
    <row r="3782" spans="2:14" x14ac:dyDescent="0.4"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N3782" s="2"/>
    </row>
    <row r="3783" spans="2:14" x14ac:dyDescent="0.4"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N3783" s="2"/>
    </row>
    <row r="3784" spans="2:14" x14ac:dyDescent="0.4"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N3784" s="2"/>
    </row>
    <row r="3785" spans="2:14" x14ac:dyDescent="0.4"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N3785" s="2"/>
    </row>
    <row r="3786" spans="2:14" x14ac:dyDescent="0.4"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N3786" s="2"/>
    </row>
    <row r="3787" spans="2:14" x14ac:dyDescent="0.4"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N3787" s="2"/>
    </row>
    <row r="3788" spans="2:14" x14ac:dyDescent="0.4"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N3788" s="2"/>
    </row>
    <row r="3789" spans="2:14" x14ac:dyDescent="0.4"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N3789" s="2"/>
    </row>
    <row r="3790" spans="2:14" x14ac:dyDescent="0.4"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N3790" s="2"/>
    </row>
    <row r="3791" spans="2:14" x14ac:dyDescent="0.4"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N3791" s="2"/>
    </row>
    <row r="3792" spans="2:14" x14ac:dyDescent="0.4"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N3792" s="2"/>
    </row>
    <row r="3793" spans="2:14" x14ac:dyDescent="0.4"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N3793" s="2"/>
    </row>
    <row r="3794" spans="2:14" x14ac:dyDescent="0.4"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N3794" s="2"/>
    </row>
    <row r="3795" spans="2:14" x14ac:dyDescent="0.4"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N3795" s="2"/>
    </row>
    <row r="3796" spans="2:14" x14ac:dyDescent="0.4"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N3796" s="2"/>
    </row>
    <row r="3797" spans="2:14" x14ac:dyDescent="0.4"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N3797" s="2"/>
    </row>
    <row r="3798" spans="2:14" x14ac:dyDescent="0.4"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N3798" s="2"/>
    </row>
    <row r="3799" spans="2:14" x14ac:dyDescent="0.4"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N3799" s="2"/>
    </row>
    <row r="3800" spans="2:14" x14ac:dyDescent="0.4"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N3800" s="2"/>
    </row>
    <row r="3801" spans="2:14" x14ac:dyDescent="0.4"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N3801" s="2"/>
    </row>
    <row r="3802" spans="2:14" x14ac:dyDescent="0.4"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N3802" s="2"/>
    </row>
    <row r="3803" spans="2:14" x14ac:dyDescent="0.4"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N3803" s="2"/>
    </row>
    <row r="3804" spans="2:14" x14ac:dyDescent="0.4"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N3804" s="2"/>
    </row>
    <row r="3805" spans="2:14" x14ac:dyDescent="0.4"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N3805" s="2"/>
    </row>
    <row r="3806" spans="2:14" x14ac:dyDescent="0.4"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N3806" s="2"/>
    </row>
    <row r="3807" spans="2:14" x14ac:dyDescent="0.4"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N3807" s="2"/>
    </row>
    <row r="3808" spans="2:14" x14ac:dyDescent="0.4"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N3808" s="2"/>
    </row>
    <row r="3809" spans="2:14" x14ac:dyDescent="0.4"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N3809" s="2"/>
    </row>
    <row r="3810" spans="2:14" x14ac:dyDescent="0.4"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N3810" s="2"/>
    </row>
    <row r="3811" spans="2:14" x14ac:dyDescent="0.4"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N3811" s="2"/>
    </row>
    <row r="3812" spans="2:14" x14ac:dyDescent="0.4"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N3812" s="2"/>
    </row>
    <row r="3813" spans="2:14" x14ac:dyDescent="0.4"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N3813" s="2"/>
    </row>
    <row r="3814" spans="2:14" x14ac:dyDescent="0.4"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N3814" s="2"/>
    </row>
    <row r="3815" spans="2:14" x14ac:dyDescent="0.4"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N3815" s="2"/>
    </row>
    <row r="3816" spans="2:14" x14ac:dyDescent="0.4"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N3816" s="2"/>
    </row>
    <row r="3817" spans="2:14" x14ac:dyDescent="0.4"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N3817" s="2"/>
    </row>
    <row r="3818" spans="2:14" x14ac:dyDescent="0.4"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N3818" s="2"/>
    </row>
    <row r="3819" spans="2:14" x14ac:dyDescent="0.4"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N3819" s="2"/>
    </row>
    <row r="3820" spans="2:14" x14ac:dyDescent="0.4"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N3820" s="2"/>
    </row>
    <row r="3821" spans="2:14" x14ac:dyDescent="0.4"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N3821" s="2"/>
    </row>
    <row r="3822" spans="2:14" x14ac:dyDescent="0.4"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N3822" s="2"/>
    </row>
    <row r="3823" spans="2:14" x14ac:dyDescent="0.4"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N3823" s="2"/>
    </row>
    <row r="3824" spans="2:14" x14ac:dyDescent="0.4"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N3824" s="2"/>
    </row>
    <row r="3825" spans="2:14" x14ac:dyDescent="0.4"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N3825" s="2"/>
    </row>
    <row r="3826" spans="2:14" x14ac:dyDescent="0.4"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N3826" s="2"/>
    </row>
    <row r="3827" spans="2:14" x14ac:dyDescent="0.4"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N3827" s="2"/>
    </row>
    <row r="3828" spans="2:14" x14ac:dyDescent="0.4"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N3828" s="2"/>
    </row>
    <row r="3829" spans="2:14" x14ac:dyDescent="0.4"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N3829" s="2"/>
    </row>
    <row r="3830" spans="2:14" x14ac:dyDescent="0.4"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N3830" s="2"/>
    </row>
    <row r="3831" spans="2:14" x14ac:dyDescent="0.4"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N3831" s="2"/>
    </row>
    <row r="3832" spans="2:14" x14ac:dyDescent="0.4"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N3832" s="2"/>
    </row>
    <row r="3833" spans="2:14" x14ac:dyDescent="0.4"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N3833" s="2"/>
    </row>
    <row r="3834" spans="2:14" x14ac:dyDescent="0.4"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N3834" s="2"/>
    </row>
    <row r="3835" spans="2:14" x14ac:dyDescent="0.4"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N3835" s="2"/>
    </row>
    <row r="3836" spans="2:14" x14ac:dyDescent="0.4"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N3836" s="2"/>
    </row>
    <row r="3837" spans="2:14" x14ac:dyDescent="0.4"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N3837" s="2"/>
    </row>
    <row r="3838" spans="2:14" x14ac:dyDescent="0.4"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N3838" s="2"/>
    </row>
    <row r="3839" spans="2:14" x14ac:dyDescent="0.4"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N3839" s="2"/>
    </row>
    <row r="3840" spans="2:14" x14ac:dyDescent="0.4"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N3840" s="2"/>
    </row>
    <row r="3841" spans="2:14" x14ac:dyDescent="0.4"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N3841" s="2"/>
    </row>
    <row r="3842" spans="2:14" x14ac:dyDescent="0.4"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N3842" s="2"/>
    </row>
    <row r="3843" spans="2:14" x14ac:dyDescent="0.4"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N3843" s="2"/>
    </row>
    <row r="3844" spans="2:14" x14ac:dyDescent="0.4"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N3844" s="2"/>
    </row>
    <row r="3845" spans="2:14" x14ac:dyDescent="0.4"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N3845" s="2"/>
    </row>
    <row r="3846" spans="2:14" x14ac:dyDescent="0.4"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N3846" s="2"/>
    </row>
    <row r="3847" spans="2:14" x14ac:dyDescent="0.4"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N3847" s="2"/>
    </row>
    <row r="3848" spans="2:14" x14ac:dyDescent="0.4"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N3848" s="2"/>
    </row>
    <row r="3849" spans="2:14" x14ac:dyDescent="0.4"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N3849" s="2"/>
    </row>
    <row r="3850" spans="2:14" x14ac:dyDescent="0.4"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N3850" s="2"/>
    </row>
    <row r="3851" spans="2:14" x14ac:dyDescent="0.4"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N3851" s="2"/>
    </row>
    <row r="3852" spans="2:14" x14ac:dyDescent="0.4"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N3852" s="2"/>
    </row>
    <row r="3853" spans="2:14" x14ac:dyDescent="0.4"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N3853" s="2"/>
    </row>
    <row r="3854" spans="2:14" x14ac:dyDescent="0.4"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N3854" s="2"/>
    </row>
    <row r="3855" spans="2:14" x14ac:dyDescent="0.4"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N3855" s="2"/>
    </row>
    <row r="3856" spans="2:14" x14ac:dyDescent="0.4"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N3856" s="2"/>
    </row>
    <row r="3857" spans="2:14" x14ac:dyDescent="0.4"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N3857" s="2"/>
    </row>
    <row r="3858" spans="2:14" x14ac:dyDescent="0.4"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N3858" s="2"/>
    </row>
    <row r="3859" spans="2:14" x14ac:dyDescent="0.4"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N3859" s="2"/>
    </row>
    <row r="3860" spans="2:14" x14ac:dyDescent="0.4"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N3860" s="2"/>
    </row>
    <row r="3861" spans="2:14" x14ac:dyDescent="0.4"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N3861" s="2"/>
    </row>
    <row r="3862" spans="2:14" x14ac:dyDescent="0.4"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N3862" s="2"/>
    </row>
    <row r="3863" spans="2:14" x14ac:dyDescent="0.4"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N3863" s="2"/>
    </row>
    <row r="3864" spans="2:14" x14ac:dyDescent="0.4"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N3864" s="2"/>
    </row>
    <row r="3865" spans="2:14" x14ac:dyDescent="0.4"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N3865" s="2"/>
    </row>
    <row r="3866" spans="2:14" x14ac:dyDescent="0.4"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N3866" s="2"/>
    </row>
    <row r="3867" spans="2:14" x14ac:dyDescent="0.4"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N3867" s="2"/>
    </row>
    <row r="3868" spans="2:14" x14ac:dyDescent="0.4"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N3868" s="2"/>
    </row>
    <row r="3869" spans="2:14" x14ac:dyDescent="0.4"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N3869" s="2"/>
    </row>
    <row r="3870" spans="2:14" x14ac:dyDescent="0.4"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N3870" s="2"/>
    </row>
    <row r="3871" spans="2:14" x14ac:dyDescent="0.4"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N3871" s="2"/>
    </row>
    <row r="3872" spans="2:14" x14ac:dyDescent="0.4"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N3872" s="2"/>
    </row>
    <row r="3873" spans="2:14" x14ac:dyDescent="0.4"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N3873" s="2"/>
    </row>
    <row r="3874" spans="2:14" x14ac:dyDescent="0.4"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N3874" s="2"/>
    </row>
    <row r="3875" spans="2:14" x14ac:dyDescent="0.4"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N3875" s="2"/>
    </row>
    <row r="3876" spans="2:14" x14ac:dyDescent="0.4"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N3876" s="2"/>
    </row>
    <row r="3877" spans="2:14" x14ac:dyDescent="0.4"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N3877" s="2"/>
    </row>
    <row r="3878" spans="2:14" x14ac:dyDescent="0.4"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N3878" s="2"/>
    </row>
    <row r="3879" spans="2:14" x14ac:dyDescent="0.4"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N3879" s="2"/>
    </row>
    <row r="3880" spans="2:14" x14ac:dyDescent="0.4"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N3880" s="2"/>
    </row>
    <row r="3881" spans="2:14" x14ac:dyDescent="0.4"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N3881" s="2"/>
    </row>
    <row r="3882" spans="2:14" x14ac:dyDescent="0.4"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N3882" s="2"/>
    </row>
    <row r="3883" spans="2:14" x14ac:dyDescent="0.4"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N3883" s="2"/>
    </row>
    <row r="3884" spans="2:14" x14ac:dyDescent="0.4"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N3884" s="2"/>
    </row>
    <row r="3885" spans="2:14" x14ac:dyDescent="0.4"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N3885" s="2"/>
    </row>
    <row r="3886" spans="2:14" x14ac:dyDescent="0.4"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N3886" s="2"/>
    </row>
    <row r="3887" spans="2:14" x14ac:dyDescent="0.4"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N3887" s="2"/>
    </row>
    <row r="3888" spans="2:14" x14ac:dyDescent="0.4"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N3888" s="2"/>
    </row>
    <row r="3889" spans="2:14" x14ac:dyDescent="0.4"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N3889" s="2"/>
    </row>
    <row r="3890" spans="2:14" x14ac:dyDescent="0.4"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N3890" s="2"/>
    </row>
    <row r="3891" spans="2:14" x14ac:dyDescent="0.4"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N3891" s="2"/>
    </row>
    <row r="3892" spans="2:14" x14ac:dyDescent="0.4"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N3892" s="2"/>
    </row>
    <row r="3893" spans="2:14" x14ac:dyDescent="0.4"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N3893" s="2"/>
    </row>
    <row r="3894" spans="2:14" x14ac:dyDescent="0.4"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N3894" s="2"/>
    </row>
    <row r="3895" spans="2:14" x14ac:dyDescent="0.4"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N3895" s="2"/>
    </row>
    <row r="3896" spans="2:14" x14ac:dyDescent="0.4"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N3896" s="2"/>
    </row>
    <row r="3897" spans="2:14" x14ac:dyDescent="0.4"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N3897" s="2"/>
    </row>
    <row r="3898" spans="2:14" x14ac:dyDescent="0.4"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N3898" s="2"/>
    </row>
    <row r="3899" spans="2:14" x14ac:dyDescent="0.4"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N3899" s="2"/>
    </row>
    <row r="3900" spans="2:14" x14ac:dyDescent="0.4"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N3900" s="2"/>
    </row>
    <row r="3901" spans="2:14" x14ac:dyDescent="0.4"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N3901" s="2"/>
    </row>
    <row r="3902" spans="2:14" x14ac:dyDescent="0.4"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N3902" s="2"/>
    </row>
    <row r="3903" spans="2:14" x14ac:dyDescent="0.4"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N3903" s="2"/>
    </row>
    <row r="3904" spans="2:14" x14ac:dyDescent="0.4"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N3904" s="2"/>
    </row>
    <row r="3905" spans="2:14" x14ac:dyDescent="0.4"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N3905" s="2"/>
    </row>
    <row r="3906" spans="2:14" x14ac:dyDescent="0.4"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N3906" s="2"/>
    </row>
    <row r="3907" spans="2:14" x14ac:dyDescent="0.4"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N3907" s="2"/>
    </row>
    <row r="3908" spans="2:14" x14ac:dyDescent="0.4"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N3908" s="2"/>
    </row>
    <row r="3909" spans="2:14" x14ac:dyDescent="0.4"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N3909" s="2"/>
    </row>
    <row r="3910" spans="2:14" x14ac:dyDescent="0.4"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N3910" s="2"/>
    </row>
    <row r="3911" spans="2:14" x14ac:dyDescent="0.4"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N3911" s="2"/>
    </row>
    <row r="3912" spans="2:14" x14ac:dyDescent="0.4"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N3912" s="2"/>
    </row>
    <row r="3913" spans="2:14" x14ac:dyDescent="0.4"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N3913" s="2"/>
    </row>
    <row r="3914" spans="2:14" x14ac:dyDescent="0.4"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N3914" s="2"/>
    </row>
    <row r="3915" spans="2:14" x14ac:dyDescent="0.4"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N3915" s="2"/>
    </row>
    <row r="3916" spans="2:14" x14ac:dyDescent="0.4"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N3916" s="2"/>
    </row>
    <row r="3917" spans="2:14" x14ac:dyDescent="0.4"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N3917" s="2"/>
    </row>
    <row r="3918" spans="2:14" x14ac:dyDescent="0.4"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N3918" s="2"/>
    </row>
    <row r="3919" spans="2:14" x14ac:dyDescent="0.4"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N3919" s="2"/>
    </row>
    <row r="3920" spans="2:14" x14ac:dyDescent="0.4"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N3920" s="2"/>
    </row>
    <row r="3921" spans="2:14" x14ac:dyDescent="0.4"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N3921" s="2"/>
    </row>
    <row r="3922" spans="2:14" x14ac:dyDescent="0.4"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N3922" s="2"/>
    </row>
    <row r="3923" spans="2:14" x14ac:dyDescent="0.4"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N3923" s="2"/>
    </row>
    <row r="3924" spans="2:14" x14ac:dyDescent="0.4"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N3924" s="2"/>
    </row>
    <row r="3925" spans="2:14" x14ac:dyDescent="0.4"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N3925" s="2"/>
    </row>
    <row r="3926" spans="2:14" x14ac:dyDescent="0.4"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N3926" s="2"/>
    </row>
    <row r="3927" spans="2:14" x14ac:dyDescent="0.4"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N3927" s="2"/>
    </row>
    <row r="3928" spans="2:14" x14ac:dyDescent="0.4"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N3928" s="2"/>
    </row>
    <row r="3929" spans="2:14" x14ac:dyDescent="0.4"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N3929" s="2"/>
    </row>
    <row r="3930" spans="2:14" x14ac:dyDescent="0.4"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N3930" s="2"/>
    </row>
    <row r="3931" spans="2:14" x14ac:dyDescent="0.4"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N3931" s="2"/>
    </row>
    <row r="3932" spans="2:14" x14ac:dyDescent="0.4"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N3932" s="2"/>
    </row>
    <row r="3933" spans="2:14" x14ac:dyDescent="0.4"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N3933" s="2"/>
    </row>
    <row r="3934" spans="2:14" x14ac:dyDescent="0.4"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N3934" s="2"/>
    </row>
    <row r="3935" spans="2:14" x14ac:dyDescent="0.4"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N3935" s="2"/>
    </row>
    <row r="3936" spans="2:14" x14ac:dyDescent="0.4"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N3936" s="2"/>
    </row>
    <row r="3937" spans="2:14" x14ac:dyDescent="0.4"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N3937" s="2"/>
    </row>
    <row r="3938" spans="2:14" x14ac:dyDescent="0.4"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N3938" s="2"/>
    </row>
    <row r="3939" spans="2:14" x14ac:dyDescent="0.4"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N3939" s="2"/>
    </row>
    <row r="3940" spans="2:14" x14ac:dyDescent="0.4"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N3940" s="2"/>
    </row>
    <row r="3941" spans="2:14" x14ac:dyDescent="0.4"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N3941" s="2"/>
    </row>
    <row r="3942" spans="2:14" x14ac:dyDescent="0.4"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N3942" s="2"/>
    </row>
    <row r="3943" spans="2:14" x14ac:dyDescent="0.4"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N3943" s="2"/>
    </row>
    <row r="3944" spans="2:14" x14ac:dyDescent="0.4"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N3944" s="2"/>
    </row>
    <row r="3945" spans="2:14" x14ac:dyDescent="0.4"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N3945" s="2"/>
    </row>
    <row r="3946" spans="2:14" x14ac:dyDescent="0.4"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N3946" s="2"/>
    </row>
    <row r="3947" spans="2:14" x14ac:dyDescent="0.4"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N3947" s="2"/>
    </row>
    <row r="3948" spans="2:14" x14ac:dyDescent="0.4"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N3948" s="2"/>
    </row>
    <row r="3949" spans="2:14" x14ac:dyDescent="0.4"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N3949" s="2"/>
    </row>
    <row r="3950" spans="2:14" x14ac:dyDescent="0.4"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N3950" s="2"/>
    </row>
    <row r="3951" spans="2:14" x14ac:dyDescent="0.4"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N3951" s="2"/>
    </row>
    <row r="3952" spans="2:14" x14ac:dyDescent="0.4"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N3952" s="2"/>
    </row>
    <row r="3953" spans="2:14" x14ac:dyDescent="0.4"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N3953" s="2"/>
    </row>
    <row r="3954" spans="2:14" x14ac:dyDescent="0.4"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N3954" s="2"/>
    </row>
    <row r="3955" spans="2:14" x14ac:dyDescent="0.4"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N3955" s="2"/>
    </row>
    <row r="3956" spans="2:14" x14ac:dyDescent="0.4"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N3956" s="2"/>
    </row>
    <row r="3957" spans="2:14" x14ac:dyDescent="0.4"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N3957" s="2"/>
    </row>
    <row r="3958" spans="2:14" x14ac:dyDescent="0.4"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N3958" s="2"/>
    </row>
    <row r="3959" spans="2:14" x14ac:dyDescent="0.4"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N3959" s="2"/>
    </row>
    <row r="3960" spans="2:14" x14ac:dyDescent="0.4"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N3960" s="2"/>
    </row>
    <row r="3961" spans="2:14" x14ac:dyDescent="0.4"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N3961" s="2"/>
    </row>
    <row r="3962" spans="2:14" x14ac:dyDescent="0.4"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N3962" s="2"/>
    </row>
    <row r="3963" spans="2:14" x14ac:dyDescent="0.4"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N3963" s="2"/>
    </row>
    <row r="3964" spans="2:14" x14ac:dyDescent="0.4"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N3964" s="2"/>
    </row>
    <row r="3965" spans="2:14" x14ac:dyDescent="0.4"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N3965" s="2"/>
    </row>
    <row r="3966" spans="2:14" x14ac:dyDescent="0.4"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N3966" s="2"/>
    </row>
    <row r="3967" spans="2:14" x14ac:dyDescent="0.4"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N3967" s="2"/>
    </row>
    <row r="3968" spans="2:14" x14ac:dyDescent="0.4"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N3968" s="2"/>
    </row>
    <row r="3969" spans="2:14" x14ac:dyDescent="0.4"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N3969" s="2"/>
    </row>
    <row r="3970" spans="2:14" x14ac:dyDescent="0.4"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N3970" s="2"/>
    </row>
    <row r="3971" spans="2:14" x14ac:dyDescent="0.4"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N3971" s="2"/>
    </row>
    <row r="3972" spans="2:14" x14ac:dyDescent="0.4"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N3972" s="2"/>
    </row>
    <row r="3973" spans="2:14" x14ac:dyDescent="0.4"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N3973" s="2"/>
    </row>
    <row r="3974" spans="2:14" x14ac:dyDescent="0.4"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N3974" s="2"/>
    </row>
    <row r="3975" spans="2:14" x14ac:dyDescent="0.4"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N3975" s="2"/>
    </row>
    <row r="3976" spans="2:14" x14ac:dyDescent="0.4"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N3976" s="2"/>
    </row>
    <row r="3977" spans="2:14" x14ac:dyDescent="0.4"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N3977" s="2"/>
    </row>
    <row r="3978" spans="2:14" x14ac:dyDescent="0.4"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N3978" s="2"/>
    </row>
    <row r="3979" spans="2:14" x14ac:dyDescent="0.4"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N3979" s="2"/>
    </row>
    <row r="3980" spans="2:14" x14ac:dyDescent="0.4"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N3980" s="2"/>
    </row>
    <row r="3981" spans="2:14" x14ac:dyDescent="0.4"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N3981" s="2"/>
    </row>
    <row r="3982" spans="2:14" x14ac:dyDescent="0.4"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N3982" s="2"/>
    </row>
    <row r="3983" spans="2:14" x14ac:dyDescent="0.4"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N3983" s="2"/>
    </row>
    <row r="3984" spans="2:14" x14ac:dyDescent="0.4"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N3984" s="2"/>
    </row>
    <row r="3985" spans="2:14" x14ac:dyDescent="0.4"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N3985" s="2"/>
    </row>
    <row r="3986" spans="2:14" x14ac:dyDescent="0.4"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N3986" s="2"/>
    </row>
    <row r="3987" spans="2:14" x14ac:dyDescent="0.4"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N3987" s="2"/>
    </row>
    <row r="3988" spans="2:14" x14ac:dyDescent="0.4"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N3988" s="2"/>
    </row>
    <row r="3989" spans="2:14" x14ac:dyDescent="0.4"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N3989" s="2"/>
    </row>
    <row r="3990" spans="2:14" x14ac:dyDescent="0.4"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N3990" s="2"/>
    </row>
    <row r="3991" spans="2:14" x14ac:dyDescent="0.4"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N3991" s="2"/>
    </row>
    <row r="3992" spans="2:14" x14ac:dyDescent="0.4"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N3992" s="2"/>
    </row>
    <row r="3993" spans="2:14" x14ac:dyDescent="0.4"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N3993" s="2"/>
    </row>
    <row r="3994" spans="2:14" x14ac:dyDescent="0.4"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N3994" s="2"/>
    </row>
    <row r="3995" spans="2:14" x14ac:dyDescent="0.4"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N3995" s="2"/>
    </row>
    <row r="3996" spans="2:14" x14ac:dyDescent="0.4"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N3996" s="2"/>
    </row>
    <row r="3997" spans="2:14" x14ac:dyDescent="0.4"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N3997" s="2"/>
    </row>
    <row r="3998" spans="2:14" x14ac:dyDescent="0.4"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N3998" s="2"/>
    </row>
    <row r="3999" spans="2:14" x14ac:dyDescent="0.4"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N3999" s="2"/>
    </row>
    <row r="4000" spans="2:14" x14ac:dyDescent="0.4"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N4000" s="2"/>
    </row>
    <row r="4001" spans="2:14" x14ac:dyDescent="0.4"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N4001" s="2"/>
    </row>
    <row r="4002" spans="2:14" x14ac:dyDescent="0.4"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N4002" s="2"/>
    </row>
    <row r="4003" spans="2:14" x14ac:dyDescent="0.4"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N4003" s="2"/>
    </row>
    <row r="4004" spans="2:14" x14ac:dyDescent="0.4"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N4004" s="2"/>
    </row>
    <row r="4005" spans="2:14" x14ac:dyDescent="0.4"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N4005" s="2"/>
    </row>
    <row r="4006" spans="2:14" x14ac:dyDescent="0.4"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N4006" s="2"/>
    </row>
    <row r="4007" spans="2:14" x14ac:dyDescent="0.4"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N4007" s="2"/>
    </row>
    <row r="4008" spans="2:14" x14ac:dyDescent="0.4"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N4008" s="2"/>
    </row>
    <row r="4009" spans="2:14" x14ac:dyDescent="0.4"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N4009" s="2"/>
    </row>
    <row r="4010" spans="2:14" x14ac:dyDescent="0.4"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N4010" s="2"/>
    </row>
    <row r="4011" spans="2:14" x14ac:dyDescent="0.4"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N4011" s="2"/>
    </row>
    <row r="4012" spans="2:14" x14ac:dyDescent="0.4"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N4012" s="2"/>
    </row>
    <row r="4013" spans="2:14" x14ac:dyDescent="0.4"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N4013" s="2"/>
    </row>
    <row r="4014" spans="2:14" x14ac:dyDescent="0.4"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N4014" s="2"/>
    </row>
    <row r="4015" spans="2:14" x14ac:dyDescent="0.4"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N4015" s="2"/>
    </row>
    <row r="4016" spans="2:14" x14ac:dyDescent="0.4"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N4016" s="2"/>
    </row>
    <row r="4017" spans="2:14" x14ac:dyDescent="0.4"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N4017" s="2"/>
    </row>
    <row r="4018" spans="2:14" x14ac:dyDescent="0.4"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N4018" s="2"/>
    </row>
    <row r="4019" spans="2:14" x14ac:dyDescent="0.4"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N4019" s="2"/>
    </row>
    <row r="4020" spans="2:14" x14ac:dyDescent="0.4"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N4020" s="2"/>
    </row>
    <row r="4021" spans="2:14" x14ac:dyDescent="0.4"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N4021" s="2"/>
    </row>
    <row r="4022" spans="2:14" x14ac:dyDescent="0.4"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N4022" s="2"/>
    </row>
    <row r="4023" spans="2:14" x14ac:dyDescent="0.4"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N4023" s="2"/>
    </row>
    <row r="4024" spans="2:14" x14ac:dyDescent="0.4"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N4024" s="2"/>
    </row>
    <row r="4025" spans="2:14" x14ac:dyDescent="0.4"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N4025" s="2"/>
    </row>
    <row r="4026" spans="2:14" x14ac:dyDescent="0.4"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N4026" s="2"/>
    </row>
    <row r="4027" spans="2:14" x14ac:dyDescent="0.4"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N4027" s="2"/>
    </row>
    <row r="4028" spans="2:14" x14ac:dyDescent="0.4"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N4028" s="2"/>
    </row>
    <row r="4029" spans="2:14" x14ac:dyDescent="0.4"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N4029" s="2"/>
    </row>
    <row r="4030" spans="2:14" x14ac:dyDescent="0.4"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N4030" s="2"/>
    </row>
    <row r="4031" spans="2:14" x14ac:dyDescent="0.4"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N4031" s="2"/>
    </row>
    <row r="4032" spans="2:14" x14ac:dyDescent="0.4"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N4032" s="2"/>
    </row>
    <row r="4033" spans="2:14" x14ac:dyDescent="0.4"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N4033" s="2"/>
    </row>
    <row r="4034" spans="2:14" x14ac:dyDescent="0.4"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N4034" s="2"/>
    </row>
    <row r="4035" spans="2:14" x14ac:dyDescent="0.4"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N4035" s="2"/>
    </row>
    <row r="4036" spans="2:14" x14ac:dyDescent="0.4"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N4036" s="2"/>
    </row>
    <row r="4037" spans="2:14" x14ac:dyDescent="0.4"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N4037" s="2"/>
    </row>
    <row r="4038" spans="2:14" x14ac:dyDescent="0.4"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N4038" s="2"/>
    </row>
    <row r="4039" spans="2:14" x14ac:dyDescent="0.4"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N4039" s="2"/>
    </row>
    <row r="4040" spans="2:14" x14ac:dyDescent="0.4"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N4040" s="2"/>
    </row>
    <row r="4041" spans="2:14" x14ac:dyDescent="0.4"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N4041" s="2"/>
    </row>
    <row r="4042" spans="2:14" x14ac:dyDescent="0.4"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N4042" s="2"/>
    </row>
    <row r="4043" spans="2:14" x14ac:dyDescent="0.4"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N4043" s="2"/>
    </row>
    <row r="4044" spans="2:14" x14ac:dyDescent="0.4"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N4044" s="2"/>
    </row>
    <row r="4045" spans="2:14" x14ac:dyDescent="0.4"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N4045" s="2"/>
    </row>
    <row r="4046" spans="2:14" x14ac:dyDescent="0.4"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N4046" s="2"/>
    </row>
    <row r="4047" spans="2:14" x14ac:dyDescent="0.4"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N4047" s="2"/>
    </row>
    <row r="4048" spans="2:14" x14ac:dyDescent="0.4"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N4048" s="2"/>
    </row>
    <row r="4049" spans="2:14" x14ac:dyDescent="0.4"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N4049" s="2"/>
    </row>
    <row r="4050" spans="2:14" x14ac:dyDescent="0.4"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N4050" s="2"/>
    </row>
    <row r="4051" spans="2:14" x14ac:dyDescent="0.4"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N4051" s="2"/>
    </row>
    <row r="4052" spans="2:14" x14ac:dyDescent="0.4"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N4052" s="2"/>
    </row>
    <row r="4053" spans="2:14" x14ac:dyDescent="0.4"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N4053" s="2"/>
    </row>
    <row r="4054" spans="2:14" x14ac:dyDescent="0.4"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N4054" s="2"/>
    </row>
    <row r="4055" spans="2:14" x14ac:dyDescent="0.4"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N4055" s="2"/>
    </row>
    <row r="4056" spans="2:14" x14ac:dyDescent="0.4"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N4056" s="2"/>
    </row>
    <row r="4057" spans="2:14" x14ac:dyDescent="0.4"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N4057" s="2"/>
    </row>
    <row r="4058" spans="2:14" x14ac:dyDescent="0.4"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N4058" s="2"/>
    </row>
    <row r="4059" spans="2:14" x14ac:dyDescent="0.4"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N4059" s="2"/>
    </row>
    <row r="4060" spans="2:14" x14ac:dyDescent="0.4"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N4060" s="2"/>
    </row>
    <row r="4061" spans="2:14" x14ac:dyDescent="0.4"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N4061" s="2"/>
    </row>
    <row r="4062" spans="2:14" x14ac:dyDescent="0.4"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N4062" s="2"/>
    </row>
    <row r="4063" spans="2:14" x14ac:dyDescent="0.4"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N4063" s="2"/>
    </row>
    <row r="4064" spans="2:14" x14ac:dyDescent="0.4"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N4064" s="2"/>
    </row>
    <row r="4065" spans="2:14" x14ac:dyDescent="0.4"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N4065" s="2"/>
    </row>
    <row r="4066" spans="2:14" x14ac:dyDescent="0.4"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N4066" s="2"/>
    </row>
    <row r="4067" spans="2:14" x14ac:dyDescent="0.4"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N4067" s="2"/>
    </row>
    <row r="4068" spans="2:14" x14ac:dyDescent="0.4"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N4068" s="2"/>
    </row>
    <row r="4069" spans="2:14" x14ac:dyDescent="0.4"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N4069" s="2"/>
    </row>
    <row r="4070" spans="2:14" x14ac:dyDescent="0.4"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N4070" s="2"/>
    </row>
    <row r="4071" spans="2:14" x14ac:dyDescent="0.4"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N4071" s="2"/>
    </row>
    <row r="4072" spans="2:14" x14ac:dyDescent="0.4"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N4072" s="2"/>
    </row>
    <row r="4073" spans="2:14" x14ac:dyDescent="0.4"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N4073" s="2"/>
    </row>
    <row r="4074" spans="2:14" x14ac:dyDescent="0.4"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N4074" s="2"/>
    </row>
    <row r="4075" spans="2:14" x14ac:dyDescent="0.4"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N4075" s="2"/>
    </row>
    <row r="4076" spans="2:14" x14ac:dyDescent="0.4"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N4076" s="2"/>
    </row>
    <row r="4077" spans="2:14" x14ac:dyDescent="0.4"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N4077" s="2"/>
    </row>
    <row r="4078" spans="2:14" x14ac:dyDescent="0.4"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N4078" s="2"/>
    </row>
    <row r="4079" spans="2:14" x14ac:dyDescent="0.4"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N4079" s="2"/>
    </row>
    <row r="4080" spans="2:14" x14ac:dyDescent="0.4"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N4080" s="2"/>
    </row>
    <row r="4081" spans="2:14" x14ac:dyDescent="0.4"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N4081" s="2"/>
    </row>
    <row r="4082" spans="2:14" x14ac:dyDescent="0.4"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N4082" s="2"/>
    </row>
    <row r="4083" spans="2:14" x14ac:dyDescent="0.4"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N4083" s="2"/>
    </row>
    <row r="4084" spans="2:14" x14ac:dyDescent="0.4"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N4084" s="2"/>
    </row>
    <row r="4085" spans="2:14" x14ac:dyDescent="0.4"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N4085" s="2"/>
    </row>
    <row r="4086" spans="2:14" x14ac:dyDescent="0.4"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N4086" s="2"/>
    </row>
    <row r="4087" spans="2:14" x14ac:dyDescent="0.4"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N4087" s="2"/>
    </row>
    <row r="4088" spans="2:14" x14ac:dyDescent="0.4"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N4088" s="2"/>
    </row>
    <row r="4089" spans="2:14" x14ac:dyDescent="0.4"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N4089" s="2"/>
    </row>
    <row r="4090" spans="2:14" x14ac:dyDescent="0.4"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N4090" s="2"/>
    </row>
    <row r="4091" spans="2:14" x14ac:dyDescent="0.4"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N4091" s="2"/>
    </row>
    <row r="4092" spans="2:14" x14ac:dyDescent="0.4"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N4092" s="2"/>
    </row>
    <row r="4093" spans="2:14" x14ac:dyDescent="0.4"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N4093" s="2"/>
    </row>
    <row r="4094" spans="2:14" x14ac:dyDescent="0.4"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N4094" s="2"/>
    </row>
    <row r="4095" spans="2:14" x14ac:dyDescent="0.4"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N4095" s="2"/>
    </row>
    <row r="4096" spans="2:14" x14ac:dyDescent="0.4"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N4096" s="2"/>
    </row>
    <row r="4097" spans="2:14" x14ac:dyDescent="0.4"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N4097" s="2"/>
    </row>
    <row r="4098" spans="2:14" x14ac:dyDescent="0.4"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N4098" s="2"/>
    </row>
    <row r="4099" spans="2:14" x14ac:dyDescent="0.4"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N4099" s="2"/>
    </row>
    <row r="4100" spans="2:14" x14ac:dyDescent="0.4"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N4100" s="2"/>
    </row>
    <row r="4101" spans="2:14" x14ac:dyDescent="0.4"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N4101" s="2"/>
    </row>
    <row r="4102" spans="2:14" x14ac:dyDescent="0.4"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N4102" s="2"/>
    </row>
    <row r="4103" spans="2:14" x14ac:dyDescent="0.4"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N4103" s="2"/>
    </row>
    <row r="4104" spans="2:14" x14ac:dyDescent="0.4"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N4104" s="2"/>
    </row>
    <row r="4105" spans="2:14" x14ac:dyDescent="0.4"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N4105" s="2"/>
    </row>
    <row r="4106" spans="2:14" x14ac:dyDescent="0.4"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N4106" s="2"/>
    </row>
    <row r="4107" spans="2:14" x14ac:dyDescent="0.4"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N4107" s="2"/>
    </row>
    <row r="4108" spans="2:14" x14ac:dyDescent="0.4"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N4108" s="2"/>
    </row>
    <row r="4109" spans="2:14" x14ac:dyDescent="0.4"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N4109" s="2"/>
    </row>
    <row r="4110" spans="2:14" x14ac:dyDescent="0.4"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N4110" s="2"/>
    </row>
    <row r="4111" spans="2:14" x14ac:dyDescent="0.4"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N4111" s="2"/>
    </row>
    <row r="4112" spans="2:14" x14ac:dyDescent="0.4"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N4112" s="2"/>
    </row>
    <row r="4113" spans="2:14" x14ac:dyDescent="0.4"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N4113" s="2"/>
    </row>
    <row r="4114" spans="2:14" x14ac:dyDescent="0.4"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N4114" s="2"/>
    </row>
    <row r="4115" spans="2:14" x14ac:dyDescent="0.4"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N4115" s="2"/>
    </row>
    <row r="4116" spans="2:14" x14ac:dyDescent="0.4"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N4116" s="2"/>
    </row>
    <row r="4117" spans="2:14" x14ac:dyDescent="0.4"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N4117" s="2"/>
    </row>
    <row r="4118" spans="2:14" x14ac:dyDescent="0.4"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N4118" s="2"/>
    </row>
    <row r="4119" spans="2:14" x14ac:dyDescent="0.4"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N4119" s="2"/>
    </row>
    <row r="4120" spans="2:14" x14ac:dyDescent="0.4"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N4120" s="2"/>
    </row>
    <row r="4121" spans="2:14" x14ac:dyDescent="0.4"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N4121" s="2"/>
    </row>
    <row r="4122" spans="2:14" x14ac:dyDescent="0.4"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N4122" s="2"/>
    </row>
    <row r="4123" spans="2:14" x14ac:dyDescent="0.4"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N4123" s="2"/>
    </row>
    <row r="4124" spans="2:14" x14ac:dyDescent="0.4"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N4124" s="2"/>
    </row>
    <row r="4125" spans="2:14" x14ac:dyDescent="0.4"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N4125" s="2"/>
    </row>
    <row r="4126" spans="2:14" x14ac:dyDescent="0.4"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N4126" s="2"/>
    </row>
    <row r="4127" spans="2:14" x14ac:dyDescent="0.4"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N4127" s="2"/>
    </row>
    <row r="4128" spans="2:14" x14ac:dyDescent="0.4"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N4128" s="2"/>
    </row>
    <row r="4129" spans="2:14" x14ac:dyDescent="0.4"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N4129" s="2"/>
    </row>
    <row r="4130" spans="2:14" x14ac:dyDescent="0.4"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N4130" s="2"/>
    </row>
    <row r="4131" spans="2:14" x14ac:dyDescent="0.4"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N4131" s="2"/>
    </row>
    <row r="4132" spans="2:14" x14ac:dyDescent="0.4"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N4132" s="2"/>
    </row>
    <row r="4133" spans="2:14" x14ac:dyDescent="0.4"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N4133" s="2"/>
    </row>
    <row r="4134" spans="2:14" x14ac:dyDescent="0.4"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N4134" s="2"/>
    </row>
    <row r="4135" spans="2:14" x14ac:dyDescent="0.4"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N4135" s="2"/>
    </row>
    <row r="4136" spans="2:14" x14ac:dyDescent="0.4"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N4136" s="2"/>
    </row>
    <row r="4137" spans="2:14" x14ac:dyDescent="0.4"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N4137" s="2"/>
    </row>
    <row r="4138" spans="2:14" x14ac:dyDescent="0.4"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N4138" s="2"/>
    </row>
    <row r="4139" spans="2:14" x14ac:dyDescent="0.4"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N4139" s="2"/>
    </row>
    <row r="4140" spans="2:14" x14ac:dyDescent="0.4"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N4140" s="2"/>
    </row>
    <row r="4141" spans="2:14" x14ac:dyDescent="0.4"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N4141" s="2"/>
    </row>
    <row r="4142" spans="2:14" x14ac:dyDescent="0.4"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N4142" s="2"/>
    </row>
    <row r="4143" spans="2:14" x14ac:dyDescent="0.4"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N4143" s="2"/>
    </row>
    <row r="4144" spans="2:14" x14ac:dyDescent="0.4"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N4144" s="2"/>
    </row>
    <row r="4145" spans="2:14" x14ac:dyDescent="0.4"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N4145" s="2"/>
    </row>
    <row r="4146" spans="2:14" x14ac:dyDescent="0.4"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N4146" s="2"/>
    </row>
    <row r="4147" spans="2:14" x14ac:dyDescent="0.4"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N4147" s="2"/>
    </row>
    <row r="4148" spans="2:14" x14ac:dyDescent="0.4"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N4148" s="2"/>
    </row>
    <row r="4149" spans="2:14" x14ac:dyDescent="0.4"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N4149" s="2"/>
    </row>
    <row r="4150" spans="2:14" x14ac:dyDescent="0.4"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N4150" s="2"/>
    </row>
    <row r="4151" spans="2:14" x14ac:dyDescent="0.4"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N4151" s="2"/>
    </row>
    <row r="4152" spans="2:14" x14ac:dyDescent="0.4"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N4152" s="2"/>
    </row>
    <row r="4153" spans="2:14" x14ac:dyDescent="0.4"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N4153" s="2"/>
    </row>
    <row r="4154" spans="2:14" x14ac:dyDescent="0.4"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N4154" s="2"/>
    </row>
    <row r="4155" spans="2:14" x14ac:dyDescent="0.4"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N4155" s="2"/>
    </row>
    <row r="4156" spans="2:14" x14ac:dyDescent="0.4"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N4156" s="2"/>
    </row>
    <row r="4157" spans="2:14" x14ac:dyDescent="0.4"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N4157" s="2"/>
    </row>
    <row r="4158" spans="2:14" x14ac:dyDescent="0.4"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N4158" s="2"/>
    </row>
    <row r="4159" spans="2:14" x14ac:dyDescent="0.4"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N4159" s="2"/>
    </row>
    <row r="4160" spans="2:14" x14ac:dyDescent="0.4"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N4160" s="2"/>
    </row>
    <row r="4161" spans="2:14" x14ac:dyDescent="0.4"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N4161" s="2"/>
    </row>
    <row r="4162" spans="2:14" x14ac:dyDescent="0.4"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N4162" s="2"/>
    </row>
    <row r="4163" spans="2:14" x14ac:dyDescent="0.4"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N4163" s="2"/>
    </row>
    <row r="4164" spans="2:14" x14ac:dyDescent="0.4"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N4164" s="2"/>
    </row>
    <row r="4165" spans="2:14" x14ac:dyDescent="0.4"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N4165" s="2"/>
    </row>
    <row r="4166" spans="2:14" x14ac:dyDescent="0.4"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N4166" s="2"/>
    </row>
    <row r="4167" spans="2:14" x14ac:dyDescent="0.4"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N4167" s="2"/>
    </row>
    <row r="4168" spans="2:14" x14ac:dyDescent="0.4"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N4168" s="2"/>
    </row>
    <row r="4169" spans="2:14" x14ac:dyDescent="0.4"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N4169" s="2"/>
    </row>
    <row r="4170" spans="2:14" x14ac:dyDescent="0.4"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N4170" s="2"/>
    </row>
    <row r="4171" spans="2:14" x14ac:dyDescent="0.4"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N4171" s="2"/>
    </row>
    <row r="4172" spans="2:14" x14ac:dyDescent="0.4"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N4172" s="2"/>
    </row>
    <row r="4173" spans="2:14" x14ac:dyDescent="0.4"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N4173" s="2"/>
    </row>
    <row r="4174" spans="2:14" x14ac:dyDescent="0.4"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N4174" s="2"/>
    </row>
    <row r="4175" spans="2:14" x14ac:dyDescent="0.4"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N4175" s="2"/>
    </row>
    <row r="4176" spans="2:14" x14ac:dyDescent="0.4"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N4176" s="2"/>
    </row>
    <row r="4177" spans="2:14" x14ac:dyDescent="0.4"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N4177" s="2"/>
    </row>
    <row r="4178" spans="2:14" x14ac:dyDescent="0.4"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N4178" s="2"/>
    </row>
    <row r="4179" spans="2:14" x14ac:dyDescent="0.4"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N4179" s="2"/>
    </row>
    <row r="4180" spans="2:14" x14ac:dyDescent="0.4"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N4180" s="2"/>
    </row>
    <row r="4181" spans="2:14" x14ac:dyDescent="0.4"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N4181" s="2"/>
    </row>
    <row r="4182" spans="2:14" x14ac:dyDescent="0.4"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N4182" s="2"/>
    </row>
    <row r="4183" spans="2:14" x14ac:dyDescent="0.4"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N4183" s="2"/>
    </row>
    <row r="4184" spans="2:14" x14ac:dyDescent="0.4"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N4184" s="2"/>
    </row>
    <row r="4185" spans="2:14" x14ac:dyDescent="0.4"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N4185" s="2"/>
    </row>
    <row r="4186" spans="2:14" x14ac:dyDescent="0.4"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N4186" s="2"/>
    </row>
    <row r="4187" spans="2:14" x14ac:dyDescent="0.4"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N4187" s="2"/>
    </row>
    <row r="4188" spans="2:14" x14ac:dyDescent="0.4"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N4188" s="2"/>
    </row>
    <row r="4189" spans="2:14" x14ac:dyDescent="0.4"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N4189" s="2"/>
    </row>
    <row r="4190" spans="2:14" x14ac:dyDescent="0.4"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N4190" s="2"/>
    </row>
    <row r="4191" spans="2:14" x14ac:dyDescent="0.4"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N4191" s="2"/>
    </row>
    <row r="4192" spans="2:14" x14ac:dyDescent="0.4"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N4192" s="2"/>
    </row>
    <row r="4193" spans="2:14" x14ac:dyDescent="0.4"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N4193" s="2"/>
    </row>
    <row r="4194" spans="2:14" x14ac:dyDescent="0.4"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N4194" s="2"/>
    </row>
    <row r="4195" spans="2:14" x14ac:dyDescent="0.4"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N4195" s="2"/>
    </row>
    <row r="4196" spans="2:14" x14ac:dyDescent="0.4"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N4196" s="2"/>
    </row>
    <row r="4197" spans="2:14" x14ac:dyDescent="0.4"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N4197" s="2"/>
    </row>
    <row r="4198" spans="2:14" x14ac:dyDescent="0.4"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N4198" s="2"/>
    </row>
    <row r="4199" spans="2:14" x14ac:dyDescent="0.4"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N4199" s="2"/>
    </row>
    <row r="4200" spans="2:14" x14ac:dyDescent="0.4"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N4200" s="2"/>
    </row>
    <row r="4201" spans="2:14" x14ac:dyDescent="0.4"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N4201" s="2"/>
    </row>
    <row r="4202" spans="2:14" x14ac:dyDescent="0.4"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N4202" s="2"/>
    </row>
    <row r="4203" spans="2:14" x14ac:dyDescent="0.4"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N4203" s="2"/>
    </row>
    <row r="4204" spans="2:14" x14ac:dyDescent="0.4"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N4204" s="2"/>
    </row>
    <row r="4205" spans="2:14" x14ac:dyDescent="0.4"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N4205" s="2"/>
    </row>
    <row r="4206" spans="2:14" x14ac:dyDescent="0.4"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N4206" s="2"/>
    </row>
    <row r="4207" spans="2:14" x14ac:dyDescent="0.4"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N4207" s="2"/>
    </row>
    <row r="4208" spans="2:14" x14ac:dyDescent="0.4"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N4208" s="2"/>
    </row>
    <row r="4209" spans="2:14" x14ac:dyDescent="0.4"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N4209" s="2"/>
    </row>
    <row r="4210" spans="2:14" x14ac:dyDescent="0.4"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N4210" s="2"/>
    </row>
    <row r="4211" spans="2:14" x14ac:dyDescent="0.4"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N4211" s="2"/>
    </row>
    <row r="4212" spans="2:14" x14ac:dyDescent="0.4"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N4212" s="2"/>
    </row>
    <row r="4213" spans="2:14" x14ac:dyDescent="0.4"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N4213" s="2"/>
    </row>
    <row r="4214" spans="2:14" x14ac:dyDescent="0.4"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N4214" s="2"/>
    </row>
    <row r="4215" spans="2:14" x14ac:dyDescent="0.4"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N4215" s="2"/>
    </row>
    <row r="4216" spans="2:14" x14ac:dyDescent="0.4"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N4216" s="2"/>
    </row>
    <row r="4217" spans="2:14" x14ac:dyDescent="0.4"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N4217" s="2"/>
    </row>
    <row r="4218" spans="2:14" x14ac:dyDescent="0.4"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N4218" s="2"/>
    </row>
    <row r="4219" spans="2:14" x14ac:dyDescent="0.4"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N4219" s="2"/>
    </row>
    <row r="4220" spans="2:14" x14ac:dyDescent="0.4"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N4220" s="2"/>
    </row>
    <row r="4221" spans="2:14" x14ac:dyDescent="0.4"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N4221" s="2"/>
    </row>
    <row r="4222" spans="2:14" x14ac:dyDescent="0.4"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N4222" s="2"/>
    </row>
    <row r="4223" spans="2:14" x14ac:dyDescent="0.4"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N4223" s="2"/>
    </row>
    <row r="4224" spans="2:14" x14ac:dyDescent="0.4"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N4224" s="2"/>
    </row>
    <row r="4225" spans="2:14" x14ac:dyDescent="0.4"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N4225" s="2"/>
    </row>
    <row r="4226" spans="2:14" x14ac:dyDescent="0.4"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N4226" s="2"/>
    </row>
    <row r="4227" spans="2:14" x14ac:dyDescent="0.4"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N4227" s="2"/>
    </row>
    <row r="4228" spans="2:14" x14ac:dyDescent="0.4"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N4228" s="2"/>
    </row>
    <row r="4229" spans="2:14" x14ac:dyDescent="0.4"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N4229" s="2"/>
    </row>
    <row r="4230" spans="2:14" x14ac:dyDescent="0.4"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N4230" s="2"/>
    </row>
    <row r="4231" spans="2:14" x14ac:dyDescent="0.4"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N4231" s="2"/>
    </row>
    <row r="4232" spans="2:14" x14ac:dyDescent="0.4"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N4232" s="2"/>
    </row>
    <row r="4233" spans="2:14" x14ac:dyDescent="0.4"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N4233" s="2"/>
    </row>
    <row r="4234" spans="2:14" x14ac:dyDescent="0.4"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N4234" s="2"/>
    </row>
    <row r="4235" spans="2:14" x14ac:dyDescent="0.4"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N4235" s="2"/>
    </row>
    <row r="4236" spans="2:14" x14ac:dyDescent="0.4"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N4236" s="2"/>
    </row>
    <row r="4237" spans="2:14" x14ac:dyDescent="0.4"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N4237" s="2"/>
    </row>
    <row r="4238" spans="2:14" x14ac:dyDescent="0.4"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N4238" s="2"/>
    </row>
    <row r="4239" spans="2:14" x14ac:dyDescent="0.4"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N4239" s="2"/>
    </row>
    <row r="4240" spans="2:14" x14ac:dyDescent="0.4"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N4240" s="2"/>
    </row>
    <row r="4241" spans="2:14" x14ac:dyDescent="0.4"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N4241" s="2"/>
    </row>
    <row r="4242" spans="2:14" x14ac:dyDescent="0.4"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N4242" s="2"/>
    </row>
    <row r="4243" spans="2:14" x14ac:dyDescent="0.4"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N4243" s="2"/>
    </row>
    <row r="4244" spans="2:14" x14ac:dyDescent="0.4"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N4244" s="2"/>
    </row>
    <row r="4245" spans="2:14" x14ac:dyDescent="0.4"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N4245" s="2"/>
    </row>
    <row r="4246" spans="2:14" x14ac:dyDescent="0.4"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N4246" s="2"/>
    </row>
    <row r="4247" spans="2:14" x14ac:dyDescent="0.4"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N4247" s="2"/>
    </row>
    <row r="4248" spans="2:14" x14ac:dyDescent="0.4"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N4248" s="2"/>
    </row>
    <row r="4249" spans="2:14" x14ac:dyDescent="0.4"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N4249" s="2"/>
    </row>
    <row r="4250" spans="2:14" x14ac:dyDescent="0.4"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N4250" s="2"/>
    </row>
    <row r="4251" spans="2:14" x14ac:dyDescent="0.4"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N4251" s="2"/>
    </row>
    <row r="4252" spans="2:14" x14ac:dyDescent="0.4"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N4252" s="2"/>
    </row>
    <row r="4253" spans="2:14" x14ac:dyDescent="0.4"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N4253" s="2"/>
    </row>
    <row r="4254" spans="2:14" x14ac:dyDescent="0.4"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N4254" s="2"/>
    </row>
    <row r="4255" spans="2:14" x14ac:dyDescent="0.4"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N4255" s="2"/>
    </row>
    <row r="4256" spans="2:14" x14ac:dyDescent="0.4"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N4256" s="2"/>
    </row>
    <row r="4257" spans="2:14" x14ac:dyDescent="0.4"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N4257" s="2"/>
    </row>
    <row r="4258" spans="2:14" x14ac:dyDescent="0.4"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N4258" s="2"/>
    </row>
    <row r="4259" spans="2:14" x14ac:dyDescent="0.4"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N4259" s="2"/>
    </row>
    <row r="4260" spans="2:14" x14ac:dyDescent="0.4"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N4260" s="2"/>
    </row>
    <row r="4261" spans="2:14" x14ac:dyDescent="0.4"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N4261" s="2"/>
    </row>
    <row r="4262" spans="2:14" x14ac:dyDescent="0.4"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N4262" s="2"/>
    </row>
    <row r="4263" spans="2:14" x14ac:dyDescent="0.4"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N4263" s="2"/>
    </row>
    <row r="4264" spans="2:14" x14ac:dyDescent="0.4"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N4264" s="2"/>
    </row>
    <row r="4265" spans="2:14" x14ac:dyDescent="0.4"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N4265" s="2"/>
    </row>
    <row r="4266" spans="2:14" x14ac:dyDescent="0.4"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N4266" s="2"/>
    </row>
    <row r="4267" spans="2:14" x14ac:dyDescent="0.4"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N4267" s="2"/>
    </row>
    <row r="4268" spans="2:14" x14ac:dyDescent="0.4"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N4268" s="2"/>
    </row>
    <row r="4269" spans="2:14" x14ac:dyDescent="0.4"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N4269" s="2"/>
    </row>
    <row r="4270" spans="2:14" x14ac:dyDescent="0.4"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N4270" s="2"/>
    </row>
    <row r="4271" spans="2:14" x14ac:dyDescent="0.4"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N4271" s="2"/>
    </row>
    <row r="4272" spans="2:14" x14ac:dyDescent="0.4"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N4272" s="2"/>
    </row>
    <row r="4273" spans="2:14" x14ac:dyDescent="0.4"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N4273" s="2"/>
    </row>
    <row r="4274" spans="2:14" x14ac:dyDescent="0.4"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N4274" s="2"/>
    </row>
    <row r="4275" spans="2:14" x14ac:dyDescent="0.4"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N4275" s="2"/>
    </row>
    <row r="4276" spans="2:14" x14ac:dyDescent="0.4"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N4276" s="2"/>
    </row>
    <row r="4277" spans="2:14" x14ac:dyDescent="0.4"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N4277" s="2"/>
    </row>
    <row r="4278" spans="2:14" x14ac:dyDescent="0.4"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N4278" s="2"/>
    </row>
    <row r="4279" spans="2:14" x14ac:dyDescent="0.4"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N4279" s="2"/>
    </row>
    <row r="4280" spans="2:14" x14ac:dyDescent="0.4"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N4280" s="2"/>
    </row>
    <row r="4281" spans="2:14" x14ac:dyDescent="0.4"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N4281" s="2"/>
    </row>
    <row r="4282" spans="2:14" x14ac:dyDescent="0.4"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N4282" s="2"/>
    </row>
    <row r="4283" spans="2:14" x14ac:dyDescent="0.4"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N4283" s="2"/>
    </row>
    <row r="4284" spans="2:14" x14ac:dyDescent="0.4"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N4284" s="2"/>
    </row>
    <row r="4285" spans="2:14" x14ac:dyDescent="0.4"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N4285" s="2"/>
    </row>
    <row r="4286" spans="2:14" x14ac:dyDescent="0.4"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N4286" s="2"/>
    </row>
    <row r="4287" spans="2:14" x14ac:dyDescent="0.4"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N4287" s="2"/>
    </row>
    <row r="4288" spans="2:14" x14ac:dyDescent="0.4"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N4288" s="2"/>
    </row>
    <row r="4289" spans="2:14" x14ac:dyDescent="0.4"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N4289" s="2"/>
    </row>
    <row r="4290" spans="2:14" x14ac:dyDescent="0.4"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N4290" s="2"/>
    </row>
    <row r="4291" spans="2:14" x14ac:dyDescent="0.4"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N4291" s="2"/>
    </row>
    <row r="4292" spans="2:14" x14ac:dyDescent="0.4"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N4292" s="2"/>
    </row>
    <row r="4293" spans="2:14" x14ac:dyDescent="0.4"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N4293" s="2"/>
    </row>
    <row r="4294" spans="2:14" x14ac:dyDescent="0.4"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N4294" s="2"/>
    </row>
    <row r="4295" spans="2:14" x14ac:dyDescent="0.4"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N4295" s="2"/>
    </row>
    <row r="4296" spans="2:14" x14ac:dyDescent="0.4"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N4296" s="2"/>
    </row>
    <row r="4297" spans="2:14" x14ac:dyDescent="0.4"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N4297" s="2"/>
    </row>
    <row r="4298" spans="2:14" x14ac:dyDescent="0.4"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N4298" s="2"/>
    </row>
    <row r="4299" spans="2:14" x14ac:dyDescent="0.4"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N4299" s="2"/>
    </row>
    <row r="4300" spans="2:14" x14ac:dyDescent="0.4"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N4300" s="2"/>
    </row>
    <row r="4301" spans="2:14" x14ac:dyDescent="0.4"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N4301" s="2"/>
    </row>
    <row r="4302" spans="2:14" x14ac:dyDescent="0.4"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N4302" s="2"/>
    </row>
    <row r="4303" spans="2:14" x14ac:dyDescent="0.4"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N4303" s="2"/>
    </row>
    <row r="4304" spans="2:14" x14ac:dyDescent="0.4"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N4304" s="2"/>
    </row>
    <row r="4305" spans="2:14" x14ac:dyDescent="0.4"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N4305" s="2"/>
    </row>
    <row r="4306" spans="2:14" x14ac:dyDescent="0.4"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N4306" s="2"/>
    </row>
    <row r="4307" spans="2:14" x14ac:dyDescent="0.4"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N4307" s="2"/>
    </row>
    <row r="4308" spans="2:14" x14ac:dyDescent="0.4"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N4308" s="2"/>
    </row>
    <row r="4309" spans="2:14" x14ac:dyDescent="0.4"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N4309" s="2"/>
    </row>
    <row r="4310" spans="2:14" x14ac:dyDescent="0.4"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N4310" s="2"/>
    </row>
    <row r="4311" spans="2:14" x14ac:dyDescent="0.4"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N4311" s="2"/>
    </row>
    <row r="4312" spans="2:14" x14ac:dyDescent="0.4"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N4312" s="2"/>
    </row>
    <row r="4313" spans="2:14" x14ac:dyDescent="0.4"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N4313" s="2"/>
    </row>
    <row r="4314" spans="2:14" x14ac:dyDescent="0.4"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N4314" s="2"/>
    </row>
    <row r="4315" spans="2:14" x14ac:dyDescent="0.4"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N4315" s="2"/>
    </row>
    <row r="4316" spans="2:14" x14ac:dyDescent="0.4"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N4316" s="2"/>
    </row>
    <row r="4317" spans="2:14" x14ac:dyDescent="0.4"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N4317" s="2"/>
    </row>
    <row r="4318" spans="2:14" x14ac:dyDescent="0.4"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N4318" s="2"/>
    </row>
    <row r="4319" spans="2:14" x14ac:dyDescent="0.4"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N4319" s="2"/>
    </row>
    <row r="4320" spans="2:14" x14ac:dyDescent="0.4"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N4320" s="2"/>
    </row>
    <row r="4321" spans="2:14" x14ac:dyDescent="0.4"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N4321" s="2"/>
    </row>
    <row r="4322" spans="2:14" x14ac:dyDescent="0.4"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N4322" s="2"/>
    </row>
    <row r="4323" spans="2:14" x14ac:dyDescent="0.4"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N4323" s="2"/>
    </row>
    <row r="4324" spans="2:14" x14ac:dyDescent="0.4"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N4324" s="2"/>
    </row>
    <row r="4325" spans="2:14" x14ac:dyDescent="0.4"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N4325" s="2"/>
    </row>
    <row r="4326" spans="2:14" x14ac:dyDescent="0.4"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N4326" s="2"/>
    </row>
    <row r="4327" spans="2:14" x14ac:dyDescent="0.4"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N4327" s="2"/>
    </row>
    <row r="4328" spans="2:14" x14ac:dyDescent="0.4"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N4328" s="2"/>
    </row>
    <row r="4329" spans="2:14" x14ac:dyDescent="0.4"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N4329" s="2"/>
    </row>
    <row r="4330" spans="2:14" x14ac:dyDescent="0.4"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N4330" s="2"/>
    </row>
    <row r="4331" spans="2:14" x14ac:dyDescent="0.4"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N4331" s="2"/>
    </row>
    <row r="4332" spans="2:14" x14ac:dyDescent="0.4"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N4332" s="2"/>
    </row>
    <row r="4333" spans="2:14" x14ac:dyDescent="0.4"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N4333" s="2"/>
    </row>
    <row r="4334" spans="2:14" x14ac:dyDescent="0.4"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N4334" s="2"/>
    </row>
    <row r="4335" spans="2:14" x14ac:dyDescent="0.4"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N4335" s="2"/>
    </row>
    <row r="4336" spans="2:14" x14ac:dyDescent="0.4"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N4336" s="2"/>
    </row>
    <row r="4337" spans="2:14" x14ac:dyDescent="0.4"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N4337" s="2"/>
    </row>
    <row r="4338" spans="2:14" x14ac:dyDescent="0.4"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N4338" s="2"/>
    </row>
    <row r="4339" spans="2:14" x14ac:dyDescent="0.4"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N4339" s="2"/>
    </row>
    <row r="4340" spans="2:14" x14ac:dyDescent="0.4"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N4340" s="2"/>
    </row>
    <row r="4341" spans="2:14" x14ac:dyDescent="0.4"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N4341" s="2"/>
    </row>
    <row r="4342" spans="2:14" x14ac:dyDescent="0.4"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N4342" s="2"/>
    </row>
    <row r="4343" spans="2:14" x14ac:dyDescent="0.4"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N4343" s="2"/>
    </row>
    <row r="4344" spans="2:14" x14ac:dyDescent="0.4"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N4344" s="2"/>
    </row>
    <row r="4345" spans="2:14" x14ac:dyDescent="0.4"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N4345" s="2"/>
    </row>
    <row r="4346" spans="2:14" x14ac:dyDescent="0.4"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N4346" s="2"/>
    </row>
    <row r="4347" spans="2:14" x14ac:dyDescent="0.4"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N4347" s="2"/>
    </row>
    <row r="4348" spans="2:14" x14ac:dyDescent="0.4"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N4348" s="2"/>
    </row>
    <row r="4349" spans="2:14" x14ac:dyDescent="0.4"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N4349" s="2"/>
    </row>
    <row r="4350" spans="2:14" x14ac:dyDescent="0.4"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N4350" s="2"/>
    </row>
    <row r="4351" spans="2:14" x14ac:dyDescent="0.4"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N4351" s="2"/>
    </row>
    <row r="4352" spans="2:14" x14ac:dyDescent="0.4"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N4352" s="2"/>
    </row>
    <row r="4353" spans="2:14" x14ac:dyDescent="0.4"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N4353" s="2"/>
    </row>
    <row r="4354" spans="2:14" x14ac:dyDescent="0.4"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N4354" s="2"/>
    </row>
    <row r="4355" spans="2:14" x14ac:dyDescent="0.4"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N4355" s="2"/>
    </row>
    <row r="4356" spans="2:14" x14ac:dyDescent="0.4"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N4356" s="2"/>
    </row>
    <row r="4357" spans="2:14" x14ac:dyDescent="0.4"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N4357" s="2"/>
    </row>
    <row r="4358" spans="2:14" x14ac:dyDescent="0.4"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N4358" s="2"/>
    </row>
    <row r="4359" spans="2:14" x14ac:dyDescent="0.4"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N4359" s="2"/>
    </row>
    <row r="4360" spans="2:14" x14ac:dyDescent="0.4"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N4360" s="2"/>
    </row>
    <row r="4361" spans="2:14" x14ac:dyDescent="0.4"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N4361" s="2"/>
    </row>
    <row r="4362" spans="2:14" x14ac:dyDescent="0.4"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N4362" s="2"/>
    </row>
    <row r="4363" spans="2:14" x14ac:dyDescent="0.4"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N4363" s="2"/>
    </row>
    <row r="4364" spans="2:14" x14ac:dyDescent="0.4"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N4364" s="2"/>
    </row>
    <row r="4365" spans="2:14" x14ac:dyDescent="0.4"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N4365" s="2"/>
    </row>
    <row r="4366" spans="2:14" x14ac:dyDescent="0.4"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N4366" s="2"/>
    </row>
    <row r="4367" spans="2:14" x14ac:dyDescent="0.4"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N4367" s="2"/>
    </row>
    <row r="4368" spans="2:14" x14ac:dyDescent="0.4"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N4368" s="2"/>
    </row>
    <row r="4369" spans="2:14" x14ac:dyDescent="0.4"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N4369" s="2"/>
    </row>
    <row r="4370" spans="2:14" x14ac:dyDescent="0.4"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N4370" s="2"/>
    </row>
    <row r="4371" spans="2:14" x14ac:dyDescent="0.4"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N4371" s="2"/>
    </row>
    <row r="4372" spans="2:14" x14ac:dyDescent="0.4"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N4372" s="2"/>
    </row>
    <row r="4373" spans="2:14" x14ac:dyDescent="0.4"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N4373" s="2"/>
    </row>
    <row r="4374" spans="2:14" x14ac:dyDescent="0.4"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N4374" s="2"/>
    </row>
    <row r="4375" spans="2:14" x14ac:dyDescent="0.4"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N4375" s="2"/>
    </row>
    <row r="4376" spans="2:14" x14ac:dyDescent="0.4"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N4376" s="2"/>
    </row>
    <row r="4377" spans="2:14" x14ac:dyDescent="0.4"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N4377" s="2"/>
    </row>
    <row r="4378" spans="2:14" x14ac:dyDescent="0.4"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N4378" s="2"/>
    </row>
    <row r="4379" spans="2:14" x14ac:dyDescent="0.4"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N4379" s="2"/>
    </row>
    <row r="4380" spans="2:14" x14ac:dyDescent="0.4"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N4380" s="2"/>
    </row>
    <row r="4381" spans="2:14" x14ac:dyDescent="0.4"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N4381" s="2"/>
    </row>
    <row r="4382" spans="2:14" x14ac:dyDescent="0.4"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N4382" s="2"/>
    </row>
    <row r="4383" spans="2:14" x14ac:dyDescent="0.4"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N4383" s="2"/>
    </row>
    <row r="4384" spans="2:14" x14ac:dyDescent="0.4"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N4384" s="2"/>
    </row>
    <row r="4385" spans="2:14" x14ac:dyDescent="0.4"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N4385" s="2"/>
    </row>
    <row r="4386" spans="2:14" x14ac:dyDescent="0.4"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N4386" s="2"/>
    </row>
    <row r="4387" spans="2:14" x14ac:dyDescent="0.4"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N4387" s="2"/>
    </row>
    <row r="4388" spans="2:14" x14ac:dyDescent="0.4"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N4388" s="2"/>
    </row>
    <row r="4389" spans="2:14" x14ac:dyDescent="0.4"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N4389" s="2"/>
    </row>
    <row r="4390" spans="2:14" x14ac:dyDescent="0.4"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N4390" s="2"/>
    </row>
    <row r="4391" spans="2:14" x14ac:dyDescent="0.4"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N4391" s="2"/>
    </row>
    <row r="4392" spans="2:14" x14ac:dyDescent="0.4"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N4392" s="2"/>
    </row>
    <row r="4393" spans="2:14" x14ac:dyDescent="0.4"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N4393" s="2"/>
    </row>
    <row r="4394" spans="2:14" x14ac:dyDescent="0.4"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N4394" s="2"/>
    </row>
    <row r="4395" spans="2:14" x14ac:dyDescent="0.4"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N4395" s="2"/>
    </row>
    <row r="4396" spans="2:14" x14ac:dyDescent="0.4"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N4396" s="2"/>
    </row>
    <row r="4397" spans="2:14" x14ac:dyDescent="0.4"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N4397" s="2"/>
    </row>
    <row r="4398" spans="2:14" x14ac:dyDescent="0.4"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N4398" s="2"/>
    </row>
    <row r="4399" spans="2:14" x14ac:dyDescent="0.4"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N4399" s="2"/>
    </row>
    <row r="4400" spans="2:14" x14ac:dyDescent="0.4"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N4400" s="2"/>
    </row>
    <row r="4401" spans="2:14" x14ac:dyDescent="0.4"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N4401" s="2"/>
    </row>
    <row r="4402" spans="2:14" x14ac:dyDescent="0.4"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N4402" s="2"/>
    </row>
    <row r="4403" spans="2:14" x14ac:dyDescent="0.4"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N4403" s="2"/>
    </row>
    <row r="4404" spans="2:14" x14ac:dyDescent="0.4"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N4404" s="2"/>
    </row>
    <row r="4405" spans="2:14" x14ac:dyDescent="0.4"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N4405" s="2"/>
    </row>
    <row r="4406" spans="2:14" x14ac:dyDescent="0.4"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N4406" s="2"/>
    </row>
    <row r="4407" spans="2:14" x14ac:dyDescent="0.4"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N4407" s="2"/>
    </row>
    <row r="4408" spans="2:14" x14ac:dyDescent="0.4"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N4408" s="2"/>
    </row>
    <row r="4409" spans="2:14" x14ac:dyDescent="0.4"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N4409" s="2"/>
    </row>
    <row r="4410" spans="2:14" x14ac:dyDescent="0.4"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N4410" s="2"/>
    </row>
    <row r="4411" spans="2:14" x14ac:dyDescent="0.4"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N4411" s="2"/>
    </row>
    <row r="4412" spans="2:14" x14ac:dyDescent="0.4"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N4412" s="2"/>
    </row>
    <row r="4413" spans="2:14" x14ac:dyDescent="0.4"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N4413" s="2"/>
    </row>
    <row r="4414" spans="2:14" x14ac:dyDescent="0.4"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N4414" s="2"/>
    </row>
    <row r="4415" spans="2:14" x14ac:dyDescent="0.4"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N4415" s="2"/>
    </row>
    <row r="4416" spans="2:14" x14ac:dyDescent="0.4"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N4416" s="2"/>
    </row>
    <row r="4417" spans="2:14" x14ac:dyDescent="0.4"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N4417" s="2"/>
    </row>
    <row r="4418" spans="2:14" x14ac:dyDescent="0.4"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N4418" s="2"/>
    </row>
    <row r="4419" spans="2:14" x14ac:dyDescent="0.4"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N4419" s="2"/>
    </row>
    <row r="4420" spans="2:14" x14ac:dyDescent="0.4"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N4420" s="2"/>
    </row>
    <row r="4421" spans="2:14" x14ac:dyDescent="0.4"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N4421" s="2"/>
    </row>
    <row r="4422" spans="2:14" x14ac:dyDescent="0.4"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N4422" s="2"/>
    </row>
    <row r="4423" spans="2:14" x14ac:dyDescent="0.4"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N4423" s="2"/>
    </row>
    <row r="4424" spans="2:14" x14ac:dyDescent="0.4"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N4424" s="2"/>
    </row>
    <row r="4425" spans="2:14" x14ac:dyDescent="0.4"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N4425" s="2"/>
    </row>
    <row r="4426" spans="2:14" x14ac:dyDescent="0.4"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N4426" s="2"/>
    </row>
    <row r="4427" spans="2:14" x14ac:dyDescent="0.4"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N4427" s="2"/>
    </row>
    <row r="4428" spans="2:14" x14ac:dyDescent="0.4"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N4428" s="2"/>
    </row>
    <row r="4429" spans="2:14" x14ac:dyDescent="0.4"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N4429" s="2"/>
    </row>
    <row r="4430" spans="2:14" x14ac:dyDescent="0.4"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N4430" s="2"/>
    </row>
    <row r="4431" spans="2:14" x14ac:dyDescent="0.4"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N4431" s="2"/>
    </row>
    <row r="4432" spans="2:14" x14ac:dyDescent="0.4"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N4432" s="2"/>
    </row>
    <row r="4433" spans="2:14" x14ac:dyDescent="0.4"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N4433" s="2"/>
    </row>
    <row r="4434" spans="2:14" x14ac:dyDescent="0.4"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N4434" s="2"/>
    </row>
    <row r="4435" spans="2:14" x14ac:dyDescent="0.4"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N4435" s="2"/>
    </row>
    <row r="4436" spans="2:14" x14ac:dyDescent="0.4"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N4436" s="2"/>
    </row>
    <row r="4437" spans="2:14" x14ac:dyDescent="0.4"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N4437" s="2"/>
    </row>
    <row r="4438" spans="2:14" x14ac:dyDescent="0.4"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N4438" s="2"/>
    </row>
    <row r="4439" spans="2:14" x14ac:dyDescent="0.4"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N4439" s="2"/>
    </row>
    <row r="4440" spans="2:14" x14ac:dyDescent="0.4"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N4440" s="2"/>
    </row>
    <row r="4441" spans="2:14" x14ac:dyDescent="0.4"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N4441" s="2"/>
    </row>
    <row r="4442" spans="2:14" x14ac:dyDescent="0.4"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N4442" s="2"/>
    </row>
    <row r="4443" spans="2:14" x14ac:dyDescent="0.4"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N4443" s="2"/>
    </row>
    <row r="4444" spans="2:14" x14ac:dyDescent="0.4"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N4444" s="2"/>
    </row>
    <row r="4445" spans="2:14" x14ac:dyDescent="0.4"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N4445" s="2"/>
    </row>
    <row r="4446" spans="2:14" x14ac:dyDescent="0.4"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N4446" s="2"/>
    </row>
    <row r="4447" spans="2:14" x14ac:dyDescent="0.4"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N4447" s="2"/>
    </row>
    <row r="4448" spans="2:14" x14ac:dyDescent="0.4"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N4448" s="2"/>
    </row>
    <row r="4449" spans="2:14" x14ac:dyDescent="0.4"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N4449" s="2"/>
    </row>
    <row r="4450" spans="2:14" x14ac:dyDescent="0.4"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N4450" s="2"/>
    </row>
    <row r="4451" spans="2:14" x14ac:dyDescent="0.4"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N4451" s="2"/>
    </row>
    <row r="4452" spans="2:14" x14ac:dyDescent="0.4"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N4452" s="2"/>
    </row>
    <row r="4453" spans="2:14" x14ac:dyDescent="0.4"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N4453" s="2"/>
    </row>
    <row r="4454" spans="2:14" x14ac:dyDescent="0.4"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N4454" s="2"/>
    </row>
    <row r="4455" spans="2:14" x14ac:dyDescent="0.4"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N4455" s="2"/>
    </row>
    <row r="4456" spans="2:14" x14ac:dyDescent="0.4"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N4456" s="2"/>
    </row>
    <row r="4457" spans="2:14" x14ac:dyDescent="0.4"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N4457" s="2"/>
    </row>
    <row r="4458" spans="2:14" x14ac:dyDescent="0.4"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N4458" s="2"/>
    </row>
    <row r="4459" spans="2:14" x14ac:dyDescent="0.4"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N4459" s="2"/>
    </row>
    <row r="4460" spans="2:14" x14ac:dyDescent="0.4"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N4460" s="2"/>
    </row>
    <row r="4461" spans="2:14" x14ac:dyDescent="0.4"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N4461" s="2"/>
    </row>
    <row r="4462" spans="2:14" x14ac:dyDescent="0.4"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N4462" s="2"/>
    </row>
    <row r="4463" spans="2:14" x14ac:dyDescent="0.4"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N4463" s="2"/>
    </row>
    <row r="4464" spans="2:14" x14ac:dyDescent="0.4"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N4464" s="2"/>
    </row>
    <row r="4465" spans="2:14" x14ac:dyDescent="0.4"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N4465" s="2"/>
    </row>
    <row r="4466" spans="2:14" x14ac:dyDescent="0.4"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N4466" s="2"/>
    </row>
    <row r="4467" spans="2:14" x14ac:dyDescent="0.4"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N4467" s="2"/>
    </row>
    <row r="4468" spans="2:14" x14ac:dyDescent="0.4"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N4468" s="2"/>
    </row>
    <row r="4469" spans="2:14" x14ac:dyDescent="0.4"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N4469" s="2"/>
    </row>
    <row r="4470" spans="2:14" x14ac:dyDescent="0.4"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N4470" s="2"/>
    </row>
    <row r="4471" spans="2:14" x14ac:dyDescent="0.4"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N4471" s="2"/>
    </row>
    <row r="4472" spans="2:14" x14ac:dyDescent="0.4"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N4472" s="2"/>
    </row>
    <row r="4473" spans="2:14" x14ac:dyDescent="0.4"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N4473" s="2"/>
    </row>
    <row r="4474" spans="2:14" x14ac:dyDescent="0.4"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N4474" s="2"/>
    </row>
    <row r="4475" spans="2:14" x14ac:dyDescent="0.4"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N4475" s="2"/>
    </row>
    <row r="4476" spans="2:14" x14ac:dyDescent="0.4"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N4476" s="2"/>
    </row>
    <row r="4477" spans="2:14" x14ac:dyDescent="0.4"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N4477" s="2"/>
    </row>
    <row r="4478" spans="2:14" x14ac:dyDescent="0.4"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N4478" s="2"/>
    </row>
    <row r="4479" spans="2:14" x14ac:dyDescent="0.4"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N4479" s="2"/>
    </row>
    <row r="4480" spans="2:14" x14ac:dyDescent="0.4"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N4480" s="2"/>
    </row>
    <row r="4481" spans="2:14" x14ac:dyDescent="0.4"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N4481" s="2"/>
    </row>
    <row r="4482" spans="2:14" x14ac:dyDescent="0.4"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N4482" s="2"/>
    </row>
    <row r="4483" spans="2:14" x14ac:dyDescent="0.4"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N4483" s="2"/>
    </row>
    <row r="4484" spans="2:14" x14ac:dyDescent="0.4"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N4484" s="2"/>
    </row>
    <row r="4485" spans="2:14" x14ac:dyDescent="0.4"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N4485" s="2"/>
    </row>
    <row r="4486" spans="2:14" x14ac:dyDescent="0.4"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N4486" s="2"/>
    </row>
    <row r="4487" spans="2:14" x14ac:dyDescent="0.4"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N4487" s="2"/>
    </row>
    <row r="4488" spans="2:14" x14ac:dyDescent="0.4"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N4488" s="2"/>
    </row>
    <row r="4489" spans="2:14" x14ac:dyDescent="0.4"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N4489" s="2"/>
    </row>
    <row r="4490" spans="2:14" x14ac:dyDescent="0.4"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N4490" s="2"/>
    </row>
    <row r="4491" spans="2:14" x14ac:dyDescent="0.4"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N4491" s="2"/>
    </row>
    <row r="4492" spans="2:14" x14ac:dyDescent="0.4"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N4492" s="2"/>
    </row>
    <row r="4493" spans="2:14" x14ac:dyDescent="0.4"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N4493" s="2"/>
    </row>
    <row r="4494" spans="2:14" x14ac:dyDescent="0.4"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N4494" s="2"/>
    </row>
    <row r="4495" spans="2:14" x14ac:dyDescent="0.4"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N4495" s="2"/>
    </row>
    <row r="4496" spans="2:14" x14ac:dyDescent="0.4"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N4496" s="2"/>
    </row>
    <row r="4497" spans="2:14" x14ac:dyDescent="0.4"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N4497" s="2"/>
    </row>
    <row r="4498" spans="2:14" x14ac:dyDescent="0.4"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N4498" s="2"/>
    </row>
    <row r="4499" spans="2:14" x14ac:dyDescent="0.4"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N4499" s="2"/>
    </row>
    <row r="4500" spans="2:14" x14ac:dyDescent="0.4"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N4500" s="2"/>
    </row>
    <row r="4501" spans="2:14" x14ac:dyDescent="0.4"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N4501" s="2"/>
    </row>
    <row r="4502" spans="2:14" x14ac:dyDescent="0.4"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N4502" s="2"/>
    </row>
    <row r="4503" spans="2:14" x14ac:dyDescent="0.4"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N4503" s="2"/>
    </row>
    <row r="4504" spans="2:14" x14ac:dyDescent="0.4"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N4504" s="2"/>
    </row>
    <row r="4505" spans="2:14" x14ac:dyDescent="0.4"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N4505" s="2"/>
    </row>
    <row r="4506" spans="2:14" x14ac:dyDescent="0.4"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N4506" s="2"/>
    </row>
    <row r="4507" spans="2:14" x14ac:dyDescent="0.4"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N4507" s="2"/>
    </row>
    <row r="4508" spans="2:14" x14ac:dyDescent="0.4"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N4508" s="2"/>
    </row>
    <row r="4509" spans="2:14" x14ac:dyDescent="0.4"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N4509" s="2"/>
    </row>
    <row r="4510" spans="2:14" x14ac:dyDescent="0.4"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N4510" s="2"/>
    </row>
    <row r="4511" spans="2:14" x14ac:dyDescent="0.4"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N4511" s="2"/>
    </row>
    <row r="4512" spans="2:14" x14ac:dyDescent="0.4"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N4512" s="2"/>
    </row>
    <row r="4513" spans="2:14" x14ac:dyDescent="0.4"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N4513" s="2"/>
    </row>
    <row r="4514" spans="2:14" x14ac:dyDescent="0.4"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N4514" s="2"/>
    </row>
    <row r="4515" spans="2:14" x14ac:dyDescent="0.4"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N4515" s="2"/>
    </row>
    <row r="4516" spans="2:14" x14ac:dyDescent="0.4"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N4516" s="2"/>
    </row>
    <row r="4517" spans="2:14" x14ac:dyDescent="0.4"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N4517" s="2"/>
    </row>
    <row r="4518" spans="2:14" x14ac:dyDescent="0.4"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N4518" s="2"/>
    </row>
    <row r="4519" spans="2:14" x14ac:dyDescent="0.4"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N4519" s="2"/>
    </row>
    <row r="4520" spans="2:14" x14ac:dyDescent="0.4"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N4520" s="2"/>
    </row>
    <row r="4521" spans="2:14" x14ac:dyDescent="0.4"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N4521" s="2"/>
    </row>
    <row r="4522" spans="2:14" x14ac:dyDescent="0.4"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N4522" s="2"/>
    </row>
    <row r="4523" spans="2:14" x14ac:dyDescent="0.4"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N4523" s="2"/>
    </row>
    <row r="4524" spans="2:14" x14ac:dyDescent="0.4"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N4524" s="2"/>
    </row>
    <row r="4525" spans="2:14" x14ac:dyDescent="0.4"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N4525" s="2"/>
    </row>
    <row r="4526" spans="2:14" x14ac:dyDescent="0.4"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N4526" s="2"/>
    </row>
    <row r="4527" spans="2:14" x14ac:dyDescent="0.4"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N4527" s="2"/>
    </row>
    <row r="4528" spans="2:14" x14ac:dyDescent="0.4"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N4528" s="2"/>
    </row>
    <row r="4529" spans="2:14" x14ac:dyDescent="0.4"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N4529" s="2"/>
    </row>
    <row r="4530" spans="2:14" x14ac:dyDescent="0.4"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N4530" s="2"/>
    </row>
    <row r="4531" spans="2:14" x14ac:dyDescent="0.4"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N4531" s="2"/>
    </row>
    <row r="4532" spans="2:14" x14ac:dyDescent="0.4"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N4532" s="2"/>
    </row>
    <row r="4533" spans="2:14" x14ac:dyDescent="0.4"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N4533" s="2"/>
    </row>
    <row r="4534" spans="2:14" x14ac:dyDescent="0.4"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N4534" s="2"/>
    </row>
    <row r="4535" spans="2:14" x14ac:dyDescent="0.4"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N4535" s="2"/>
    </row>
    <row r="4536" spans="2:14" x14ac:dyDescent="0.4"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N4536" s="2"/>
    </row>
    <row r="4537" spans="2:14" x14ac:dyDescent="0.4"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N4537" s="2"/>
    </row>
    <row r="4538" spans="2:14" x14ac:dyDescent="0.4"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N4538" s="2"/>
    </row>
    <row r="4539" spans="2:14" x14ac:dyDescent="0.4"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N4539" s="2"/>
    </row>
    <row r="4540" spans="2:14" x14ac:dyDescent="0.4"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N4540" s="2"/>
    </row>
    <row r="4541" spans="2:14" x14ac:dyDescent="0.4"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N4541" s="2"/>
    </row>
    <row r="4542" spans="2:14" x14ac:dyDescent="0.4"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N4542" s="2"/>
    </row>
    <row r="4543" spans="2:14" x14ac:dyDescent="0.4"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N4543" s="2"/>
    </row>
    <row r="4544" spans="2:14" x14ac:dyDescent="0.4"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N4544" s="2"/>
    </row>
    <row r="4545" spans="2:14" x14ac:dyDescent="0.4"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N4545" s="2"/>
    </row>
    <row r="4546" spans="2:14" x14ac:dyDescent="0.4"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N4546" s="2"/>
    </row>
    <row r="4547" spans="2:14" x14ac:dyDescent="0.4"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N4547" s="2"/>
    </row>
    <row r="4548" spans="2:14" x14ac:dyDescent="0.4"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N4548" s="2"/>
    </row>
    <row r="4549" spans="2:14" x14ac:dyDescent="0.4"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N4549" s="2"/>
    </row>
    <row r="4550" spans="2:14" x14ac:dyDescent="0.4"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N4550" s="2"/>
    </row>
    <row r="4551" spans="2:14" x14ac:dyDescent="0.4"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N4551" s="2"/>
    </row>
    <row r="4552" spans="2:14" x14ac:dyDescent="0.4"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N4552" s="2"/>
    </row>
    <row r="4553" spans="2:14" x14ac:dyDescent="0.4"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N4553" s="2"/>
    </row>
    <row r="4554" spans="2:14" x14ac:dyDescent="0.4"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N4554" s="2"/>
    </row>
    <row r="4555" spans="2:14" x14ac:dyDescent="0.4"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N4555" s="2"/>
    </row>
    <row r="4556" spans="2:14" x14ac:dyDescent="0.4"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N4556" s="2"/>
    </row>
    <row r="4557" spans="2:14" x14ac:dyDescent="0.4"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N4557" s="2"/>
    </row>
    <row r="4558" spans="2:14" x14ac:dyDescent="0.4"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N4558" s="2"/>
    </row>
    <row r="4559" spans="2:14" x14ac:dyDescent="0.4"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N4559" s="2"/>
    </row>
    <row r="4560" spans="2:14" x14ac:dyDescent="0.4"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N4560" s="2"/>
    </row>
    <row r="4561" spans="2:14" x14ac:dyDescent="0.4"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N4561" s="2"/>
    </row>
    <row r="4562" spans="2:14" x14ac:dyDescent="0.4"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N4562" s="2"/>
    </row>
    <row r="4563" spans="2:14" x14ac:dyDescent="0.4"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N4563" s="2"/>
    </row>
    <row r="4564" spans="2:14" x14ac:dyDescent="0.4"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N4564" s="2"/>
    </row>
    <row r="4565" spans="2:14" x14ac:dyDescent="0.4"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N4565" s="2"/>
    </row>
    <row r="4566" spans="2:14" x14ac:dyDescent="0.4"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N4566" s="2"/>
    </row>
    <row r="4567" spans="2:14" x14ac:dyDescent="0.4"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N4567" s="2"/>
    </row>
    <row r="4568" spans="2:14" x14ac:dyDescent="0.4"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N4568" s="2"/>
    </row>
    <row r="4569" spans="2:14" x14ac:dyDescent="0.4"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N4569" s="2"/>
    </row>
    <row r="4570" spans="2:14" x14ac:dyDescent="0.4"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N4570" s="2"/>
    </row>
    <row r="4571" spans="2:14" x14ac:dyDescent="0.4"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N4571" s="2"/>
    </row>
    <row r="4572" spans="2:14" x14ac:dyDescent="0.4"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N4572" s="2"/>
    </row>
    <row r="4573" spans="2:14" x14ac:dyDescent="0.4"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N4573" s="2"/>
    </row>
    <row r="4574" spans="2:14" x14ac:dyDescent="0.4"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N4574" s="2"/>
    </row>
    <row r="4575" spans="2:14" x14ac:dyDescent="0.4"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N4575" s="2"/>
    </row>
    <row r="4576" spans="2:14" x14ac:dyDescent="0.4"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N4576" s="2"/>
    </row>
    <row r="4577" spans="2:14" x14ac:dyDescent="0.4"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N4577" s="2"/>
    </row>
    <row r="4578" spans="2:14" x14ac:dyDescent="0.4"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N4578" s="2"/>
    </row>
    <row r="4579" spans="2:14" x14ac:dyDescent="0.4"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N4579" s="2"/>
    </row>
    <row r="4580" spans="2:14" x14ac:dyDescent="0.4"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N4580" s="2"/>
    </row>
    <row r="4581" spans="2:14" x14ac:dyDescent="0.4"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N4581" s="2"/>
    </row>
    <row r="4582" spans="2:14" x14ac:dyDescent="0.4"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N4582" s="2"/>
    </row>
    <row r="4583" spans="2:14" x14ac:dyDescent="0.4"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N4583" s="2"/>
    </row>
    <row r="4584" spans="2:14" x14ac:dyDescent="0.4"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N4584" s="2"/>
    </row>
    <row r="4585" spans="2:14" x14ac:dyDescent="0.4"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N4585" s="2"/>
    </row>
    <row r="4586" spans="2:14" x14ac:dyDescent="0.4"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N4586" s="2"/>
    </row>
    <row r="4587" spans="2:14" x14ac:dyDescent="0.4"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N4587" s="2"/>
    </row>
    <row r="4588" spans="2:14" x14ac:dyDescent="0.4"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N4588" s="2"/>
    </row>
    <row r="4589" spans="2:14" x14ac:dyDescent="0.4"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N4589" s="2"/>
    </row>
    <row r="4590" spans="2:14" x14ac:dyDescent="0.4"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N4590" s="2"/>
    </row>
    <row r="4591" spans="2:14" x14ac:dyDescent="0.4"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N4591" s="2"/>
    </row>
    <row r="4592" spans="2:14" x14ac:dyDescent="0.4"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N4592" s="2"/>
    </row>
    <row r="4593" spans="2:14" x14ac:dyDescent="0.4"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N4593" s="2"/>
    </row>
    <row r="4594" spans="2:14" x14ac:dyDescent="0.4"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N4594" s="2"/>
    </row>
    <row r="4595" spans="2:14" x14ac:dyDescent="0.4"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N4595" s="2"/>
    </row>
    <row r="4596" spans="2:14" x14ac:dyDescent="0.4"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N4596" s="2"/>
    </row>
    <row r="4597" spans="2:14" x14ac:dyDescent="0.4"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N4597" s="2"/>
    </row>
    <row r="4598" spans="2:14" x14ac:dyDescent="0.4"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N4598" s="2"/>
    </row>
    <row r="4599" spans="2:14" x14ac:dyDescent="0.4"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N4599" s="2"/>
    </row>
    <row r="4600" spans="2:14" x14ac:dyDescent="0.4"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N4600" s="2"/>
    </row>
    <row r="4601" spans="2:14" x14ac:dyDescent="0.4"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N4601" s="2"/>
    </row>
    <row r="4602" spans="2:14" x14ac:dyDescent="0.4"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N4602" s="2"/>
    </row>
    <row r="4603" spans="2:14" x14ac:dyDescent="0.4"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N4603" s="2"/>
    </row>
    <row r="4604" spans="2:14" x14ac:dyDescent="0.4"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N4604" s="2"/>
    </row>
    <row r="4605" spans="2:14" x14ac:dyDescent="0.4"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N4605" s="2"/>
    </row>
    <row r="4606" spans="2:14" x14ac:dyDescent="0.4"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N4606" s="2"/>
    </row>
    <row r="4607" spans="2:14" x14ac:dyDescent="0.4"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N4607" s="2"/>
    </row>
    <row r="4608" spans="2:14" x14ac:dyDescent="0.4"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N4608" s="2"/>
    </row>
    <row r="4609" spans="2:14" x14ac:dyDescent="0.4"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N4609" s="2"/>
    </row>
    <row r="4610" spans="2:14" x14ac:dyDescent="0.4"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N4610" s="2"/>
    </row>
    <row r="4611" spans="2:14" x14ac:dyDescent="0.4"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N4611" s="2"/>
    </row>
    <row r="4612" spans="2:14" x14ac:dyDescent="0.4"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N4612" s="2"/>
    </row>
    <row r="4613" spans="2:14" x14ac:dyDescent="0.4"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N4613" s="2"/>
    </row>
    <row r="4614" spans="2:14" x14ac:dyDescent="0.4"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N4614" s="2"/>
    </row>
    <row r="4615" spans="2:14" x14ac:dyDescent="0.4"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N4615" s="2"/>
    </row>
    <row r="4616" spans="2:14" x14ac:dyDescent="0.4"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N4616" s="2"/>
    </row>
    <row r="4617" spans="2:14" x14ac:dyDescent="0.4"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N4617" s="2"/>
    </row>
    <row r="4618" spans="2:14" x14ac:dyDescent="0.4"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N4618" s="2"/>
    </row>
    <row r="4619" spans="2:14" x14ac:dyDescent="0.4"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N4619" s="2"/>
    </row>
    <row r="4620" spans="2:14" x14ac:dyDescent="0.4"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N4620" s="2"/>
    </row>
    <row r="4621" spans="2:14" x14ac:dyDescent="0.4"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N4621" s="2"/>
    </row>
    <row r="4622" spans="2:14" x14ac:dyDescent="0.4"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N4622" s="2"/>
    </row>
    <row r="4623" spans="2:14" x14ac:dyDescent="0.4"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N4623" s="2"/>
    </row>
    <row r="4624" spans="2:14" x14ac:dyDescent="0.4"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N4624" s="2"/>
    </row>
    <row r="4625" spans="2:14" x14ac:dyDescent="0.4"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N4625" s="2"/>
    </row>
    <row r="4626" spans="2:14" x14ac:dyDescent="0.4"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N4626" s="2"/>
    </row>
    <row r="4627" spans="2:14" x14ac:dyDescent="0.4"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N4627" s="2"/>
    </row>
    <row r="4628" spans="2:14" x14ac:dyDescent="0.4"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N4628" s="2"/>
    </row>
    <row r="4629" spans="2:14" x14ac:dyDescent="0.4"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N4629" s="2"/>
    </row>
    <row r="4630" spans="2:14" x14ac:dyDescent="0.4"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N4630" s="2"/>
    </row>
    <row r="4631" spans="2:14" x14ac:dyDescent="0.4"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N4631" s="2"/>
    </row>
    <row r="4632" spans="2:14" x14ac:dyDescent="0.4"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N4632" s="2"/>
    </row>
    <row r="4633" spans="2:14" x14ac:dyDescent="0.4"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N4633" s="2"/>
    </row>
    <row r="4634" spans="2:14" x14ac:dyDescent="0.4"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N4634" s="2"/>
    </row>
    <row r="4635" spans="2:14" x14ac:dyDescent="0.4"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N4635" s="2"/>
    </row>
    <row r="4636" spans="2:14" x14ac:dyDescent="0.4"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N4636" s="2"/>
    </row>
    <row r="4637" spans="2:14" x14ac:dyDescent="0.4"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N4637" s="2"/>
    </row>
    <row r="4638" spans="2:14" x14ac:dyDescent="0.4"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N4638" s="2"/>
    </row>
    <row r="4639" spans="2:14" x14ac:dyDescent="0.4"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N4639" s="2"/>
    </row>
    <row r="4640" spans="2:14" x14ac:dyDescent="0.4"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N4640" s="2"/>
    </row>
    <row r="4641" spans="2:14" x14ac:dyDescent="0.4"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N4641" s="2"/>
    </row>
    <row r="4642" spans="2:14" x14ac:dyDescent="0.4"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N4642" s="2"/>
    </row>
    <row r="4643" spans="2:14" x14ac:dyDescent="0.4"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N4643" s="2"/>
    </row>
    <row r="4644" spans="2:14" x14ac:dyDescent="0.4"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N4644" s="2"/>
    </row>
    <row r="4645" spans="2:14" x14ac:dyDescent="0.4"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N4645" s="2"/>
    </row>
    <row r="4646" spans="2:14" x14ac:dyDescent="0.4"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N4646" s="2"/>
    </row>
    <row r="4647" spans="2:14" x14ac:dyDescent="0.4"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N4647" s="2"/>
    </row>
    <row r="4648" spans="2:14" x14ac:dyDescent="0.4"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N4648" s="2"/>
    </row>
    <row r="4649" spans="2:14" x14ac:dyDescent="0.4"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N4649" s="2"/>
    </row>
    <row r="4650" spans="2:14" x14ac:dyDescent="0.4"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N4650" s="2"/>
    </row>
    <row r="4651" spans="2:14" x14ac:dyDescent="0.4"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N4651" s="2"/>
    </row>
    <row r="4652" spans="2:14" x14ac:dyDescent="0.4"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N4652" s="2"/>
    </row>
    <row r="4653" spans="2:14" x14ac:dyDescent="0.4"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N4653" s="2"/>
    </row>
    <row r="4654" spans="2:14" x14ac:dyDescent="0.4"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N4654" s="2"/>
    </row>
    <row r="4655" spans="2:14" x14ac:dyDescent="0.4"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N4655" s="2"/>
    </row>
    <row r="4656" spans="2:14" x14ac:dyDescent="0.4"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N4656" s="2"/>
    </row>
    <row r="4657" spans="2:14" x14ac:dyDescent="0.4"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N4657" s="2"/>
    </row>
    <row r="4658" spans="2:14" x14ac:dyDescent="0.4"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N4658" s="2"/>
    </row>
    <row r="4659" spans="2:14" x14ac:dyDescent="0.4"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N4659" s="2"/>
    </row>
    <row r="4660" spans="2:14" x14ac:dyDescent="0.4"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N4660" s="2"/>
    </row>
    <row r="4661" spans="2:14" x14ac:dyDescent="0.4"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N4661" s="2"/>
    </row>
    <row r="4662" spans="2:14" x14ac:dyDescent="0.4"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N4662" s="2"/>
    </row>
    <row r="4663" spans="2:14" x14ac:dyDescent="0.4"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N4663" s="2"/>
    </row>
    <row r="4664" spans="2:14" x14ac:dyDescent="0.4"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N4664" s="2"/>
    </row>
    <row r="4665" spans="2:14" x14ac:dyDescent="0.4"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N4665" s="2"/>
    </row>
    <row r="4666" spans="2:14" x14ac:dyDescent="0.4"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N4666" s="2"/>
    </row>
    <row r="4667" spans="2:14" x14ac:dyDescent="0.4"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N4667" s="2"/>
    </row>
    <row r="4668" spans="2:14" x14ac:dyDescent="0.4"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N4668" s="2"/>
    </row>
    <row r="4669" spans="2:14" x14ac:dyDescent="0.4"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N4669" s="2"/>
    </row>
    <row r="4670" spans="2:14" x14ac:dyDescent="0.4"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N4670" s="2"/>
    </row>
    <row r="4671" spans="2:14" x14ac:dyDescent="0.4"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N4671" s="2"/>
    </row>
    <row r="4672" spans="2:14" x14ac:dyDescent="0.4"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N4672" s="2"/>
    </row>
    <row r="4673" spans="2:14" x14ac:dyDescent="0.4"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N4673" s="2"/>
    </row>
    <row r="4674" spans="2:14" x14ac:dyDescent="0.4"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N4674" s="2"/>
    </row>
    <row r="4675" spans="2:14" x14ac:dyDescent="0.4"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N4675" s="2"/>
    </row>
    <row r="4676" spans="2:14" x14ac:dyDescent="0.4"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N4676" s="2"/>
    </row>
    <row r="4677" spans="2:14" x14ac:dyDescent="0.4"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N4677" s="2"/>
    </row>
    <row r="4678" spans="2:14" x14ac:dyDescent="0.4"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N4678" s="2"/>
    </row>
    <row r="4679" spans="2:14" x14ac:dyDescent="0.4"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N4679" s="2"/>
    </row>
    <row r="4680" spans="2:14" x14ac:dyDescent="0.4"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N4680" s="2"/>
    </row>
    <row r="4681" spans="2:14" x14ac:dyDescent="0.4"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N4681" s="2"/>
    </row>
    <row r="4682" spans="2:14" x14ac:dyDescent="0.4"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N4682" s="2"/>
    </row>
    <row r="4683" spans="2:14" x14ac:dyDescent="0.4"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N4683" s="2"/>
    </row>
    <row r="4684" spans="2:14" x14ac:dyDescent="0.4"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N4684" s="2"/>
    </row>
    <row r="4685" spans="2:14" x14ac:dyDescent="0.4"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N4685" s="2"/>
    </row>
    <row r="4686" spans="2:14" x14ac:dyDescent="0.4"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N4686" s="2"/>
    </row>
    <row r="4687" spans="2:14" x14ac:dyDescent="0.4"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N4687" s="2"/>
    </row>
    <row r="4688" spans="2:14" x14ac:dyDescent="0.4"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N4688" s="2"/>
    </row>
    <row r="4689" spans="2:14" x14ac:dyDescent="0.4"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N4689" s="2"/>
    </row>
    <row r="4690" spans="2:14" x14ac:dyDescent="0.4"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N4690" s="2"/>
    </row>
    <row r="4691" spans="2:14" x14ac:dyDescent="0.4"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N4691" s="2"/>
    </row>
    <row r="4692" spans="2:14" x14ac:dyDescent="0.4"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N4692" s="2"/>
    </row>
    <row r="4693" spans="2:14" x14ac:dyDescent="0.4"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N4693" s="2"/>
    </row>
    <row r="4694" spans="2:14" x14ac:dyDescent="0.4"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N4694" s="2"/>
    </row>
    <row r="4695" spans="2:14" x14ac:dyDescent="0.4"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N4695" s="2"/>
    </row>
    <row r="4696" spans="2:14" x14ac:dyDescent="0.4"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N4696" s="2"/>
    </row>
    <row r="4697" spans="2:14" x14ac:dyDescent="0.4"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N4697" s="2"/>
    </row>
    <row r="4698" spans="2:14" x14ac:dyDescent="0.4"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N4698" s="2"/>
    </row>
    <row r="4699" spans="2:14" x14ac:dyDescent="0.4"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N4699" s="2"/>
    </row>
    <row r="4700" spans="2:14" x14ac:dyDescent="0.4"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N4700" s="2"/>
    </row>
    <row r="4701" spans="2:14" x14ac:dyDescent="0.4"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N4701" s="2"/>
    </row>
    <row r="4702" spans="2:14" x14ac:dyDescent="0.4"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N4702" s="2"/>
    </row>
    <row r="4703" spans="2:14" x14ac:dyDescent="0.4"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N4703" s="2"/>
    </row>
    <row r="4704" spans="2:14" x14ac:dyDescent="0.4"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N4704" s="2"/>
    </row>
    <row r="4705" spans="2:14" x14ac:dyDescent="0.4"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N4705" s="2"/>
    </row>
    <row r="4706" spans="2:14" x14ac:dyDescent="0.4"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N4706" s="2"/>
    </row>
    <row r="4707" spans="2:14" x14ac:dyDescent="0.4"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N4707" s="2"/>
    </row>
    <row r="4708" spans="2:14" x14ac:dyDescent="0.4"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N4708" s="2"/>
    </row>
    <row r="4709" spans="2:14" x14ac:dyDescent="0.4"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N4709" s="2"/>
    </row>
    <row r="4710" spans="2:14" x14ac:dyDescent="0.4"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N4710" s="2"/>
    </row>
    <row r="4711" spans="2:14" x14ac:dyDescent="0.4"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N4711" s="2"/>
    </row>
    <row r="4712" spans="2:14" x14ac:dyDescent="0.4"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N4712" s="2"/>
    </row>
    <row r="4713" spans="2:14" x14ac:dyDescent="0.4"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N4713" s="2"/>
    </row>
    <row r="4714" spans="2:14" x14ac:dyDescent="0.4"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N4714" s="2"/>
    </row>
    <row r="4715" spans="2:14" x14ac:dyDescent="0.4"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N4715" s="2"/>
    </row>
    <row r="4716" spans="2:14" x14ac:dyDescent="0.4"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N4716" s="2"/>
    </row>
    <row r="4717" spans="2:14" x14ac:dyDescent="0.4"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N4717" s="2"/>
    </row>
    <row r="4718" spans="2:14" x14ac:dyDescent="0.4"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N4718" s="2"/>
    </row>
    <row r="4719" spans="2:14" x14ac:dyDescent="0.4"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N4719" s="2"/>
    </row>
    <row r="4720" spans="2:14" x14ac:dyDescent="0.4"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N4720" s="2"/>
    </row>
    <row r="4721" spans="2:14" x14ac:dyDescent="0.4"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N4721" s="2"/>
    </row>
    <row r="4722" spans="2:14" x14ac:dyDescent="0.4"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N4722" s="2"/>
    </row>
    <row r="4723" spans="2:14" x14ac:dyDescent="0.4"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N4723" s="2"/>
    </row>
    <row r="4724" spans="2:14" x14ac:dyDescent="0.4"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N4724" s="2"/>
    </row>
    <row r="4725" spans="2:14" x14ac:dyDescent="0.4"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N4725" s="2"/>
    </row>
    <row r="4726" spans="2:14" x14ac:dyDescent="0.4"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N4726" s="2"/>
    </row>
    <row r="4727" spans="2:14" x14ac:dyDescent="0.4"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N4727" s="2"/>
    </row>
    <row r="4728" spans="2:14" x14ac:dyDescent="0.4"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N4728" s="2"/>
    </row>
    <row r="4729" spans="2:14" x14ac:dyDescent="0.4"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N4729" s="2"/>
    </row>
    <row r="4730" spans="2:14" x14ac:dyDescent="0.4"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N4730" s="2"/>
    </row>
    <row r="4731" spans="2:14" x14ac:dyDescent="0.4"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N4731" s="2"/>
    </row>
    <row r="4732" spans="2:14" x14ac:dyDescent="0.4"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N4732" s="2"/>
    </row>
    <row r="4733" spans="2:14" x14ac:dyDescent="0.4"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N4733" s="2"/>
    </row>
    <row r="4734" spans="2:14" x14ac:dyDescent="0.4"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N4734" s="2"/>
    </row>
    <row r="4735" spans="2:14" x14ac:dyDescent="0.4"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N4735" s="2"/>
    </row>
    <row r="4736" spans="2:14" x14ac:dyDescent="0.4"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N4736" s="2"/>
    </row>
    <row r="4737" spans="2:14" x14ac:dyDescent="0.4"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N4737" s="2"/>
    </row>
    <row r="4738" spans="2:14" x14ac:dyDescent="0.4"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N4738" s="2"/>
    </row>
    <row r="4739" spans="2:14" x14ac:dyDescent="0.4"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N4739" s="2"/>
    </row>
    <row r="4740" spans="2:14" x14ac:dyDescent="0.4"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N4740" s="2"/>
    </row>
    <row r="4741" spans="2:14" x14ac:dyDescent="0.4"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N4741" s="2"/>
    </row>
    <row r="4742" spans="2:14" x14ac:dyDescent="0.4"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N4742" s="2"/>
    </row>
    <row r="4743" spans="2:14" x14ac:dyDescent="0.4"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N4743" s="2"/>
    </row>
    <row r="4744" spans="2:14" x14ac:dyDescent="0.4"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N4744" s="2"/>
    </row>
    <row r="4745" spans="2:14" x14ac:dyDescent="0.4"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N4745" s="2"/>
    </row>
    <row r="4746" spans="2:14" x14ac:dyDescent="0.4"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N4746" s="2"/>
    </row>
    <row r="4747" spans="2:14" x14ac:dyDescent="0.4"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N4747" s="2"/>
    </row>
    <row r="4748" spans="2:14" x14ac:dyDescent="0.4"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N4748" s="2"/>
    </row>
    <row r="4749" spans="2:14" x14ac:dyDescent="0.4"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N4749" s="2"/>
    </row>
    <row r="4750" spans="2:14" x14ac:dyDescent="0.4"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N4750" s="2"/>
    </row>
    <row r="4751" spans="2:14" x14ac:dyDescent="0.4"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N4751" s="2"/>
    </row>
    <row r="4752" spans="2:14" x14ac:dyDescent="0.4"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N4752" s="2"/>
    </row>
    <row r="4753" spans="2:14" x14ac:dyDescent="0.4"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N4753" s="2"/>
    </row>
    <row r="4754" spans="2:14" x14ac:dyDescent="0.4"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N4754" s="2"/>
    </row>
    <row r="4755" spans="2:14" x14ac:dyDescent="0.4"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N4755" s="2"/>
    </row>
    <row r="4756" spans="2:14" x14ac:dyDescent="0.4"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N4756" s="2"/>
    </row>
    <row r="4757" spans="2:14" x14ac:dyDescent="0.4"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N4757" s="2"/>
    </row>
    <row r="4758" spans="2:14" x14ac:dyDescent="0.4"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N4758" s="2"/>
    </row>
    <row r="4759" spans="2:14" x14ac:dyDescent="0.4"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N4759" s="2"/>
    </row>
    <row r="4760" spans="2:14" x14ac:dyDescent="0.4"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N4760" s="2"/>
    </row>
    <row r="4761" spans="2:14" x14ac:dyDescent="0.4"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N4761" s="2"/>
    </row>
    <row r="4762" spans="2:14" x14ac:dyDescent="0.4"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N4762" s="2"/>
    </row>
    <row r="4763" spans="2:14" x14ac:dyDescent="0.4"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N4763" s="2"/>
    </row>
    <row r="4764" spans="2:14" x14ac:dyDescent="0.4"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N4764" s="2"/>
    </row>
    <row r="4765" spans="2:14" x14ac:dyDescent="0.4"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N4765" s="2"/>
    </row>
    <row r="4766" spans="2:14" x14ac:dyDescent="0.4"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N4766" s="2"/>
    </row>
    <row r="4767" spans="2:14" x14ac:dyDescent="0.4"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N4767" s="2"/>
    </row>
    <row r="4768" spans="2:14" x14ac:dyDescent="0.4"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N4768" s="2"/>
    </row>
    <row r="4769" spans="2:14" x14ac:dyDescent="0.4"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N4769" s="2"/>
    </row>
    <row r="4770" spans="2:14" x14ac:dyDescent="0.4"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N4770" s="2"/>
    </row>
    <row r="4771" spans="2:14" x14ac:dyDescent="0.4"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N4771" s="2"/>
    </row>
    <row r="4772" spans="2:14" x14ac:dyDescent="0.4"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N4772" s="2"/>
    </row>
    <row r="4773" spans="2:14" x14ac:dyDescent="0.4"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N4773" s="2"/>
    </row>
    <row r="4774" spans="2:14" x14ac:dyDescent="0.4"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N4774" s="2"/>
    </row>
    <row r="4775" spans="2:14" x14ac:dyDescent="0.4"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N4775" s="2"/>
    </row>
    <row r="4776" spans="2:14" x14ac:dyDescent="0.4"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N4776" s="2"/>
    </row>
    <row r="4777" spans="2:14" x14ac:dyDescent="0.4"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N4777" s="2"/>
    </row>
    <row r="4778" spans="2:14" x14ac:dyDescent="0.4"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N4778" s="2"/>
    </row>
    <row r="4779" spans="2:14" x14ac:dyDescent="0.4"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N4779" s="2"/>
    </row>
    <row r="4780" spans="2:14" x14ac:dyDescent="0.4"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N4780" s="2"/>
    </row>
    <row r="4781" spans="2:14" x14ac:dyDescent="0.4"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N4781" s="2"/>
    </row>
    <row r="4782" spans="2:14" x14ac:dyDescent="0.4"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N4782" s="2"/>
    </row>
    <row r="4783" spans="2:14" x14ac:dyDescent="0.4"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N4783" s="2"/>
    </row>
    <row r="4784" spans="2:14" x14ac:dyDescent="0.4"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N4784" s="2"/>
    </row>
    <row r="4785" spans="2:14" x14ac:dyDescent="0.4"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N4785" s="2"/>
    </row>
    <row r="4786" spans="2:14" x14ac:dyDescent="0.4"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N4786" s="2"/>
    </row>
    <row r="4787" spans="2:14" x14ac:dyDescent="0.4"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N4787" s="2"/>
    </row>
    <row r="4788" spans="2:14" x14ac:dyDescent="0.4"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N4788" s="2"/>
    </row>
    <row r="4789" spans="2:14" x14ac:dyDescent="0.4"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N4789" s="2"/>
    </row>
    <row r="4790" spans="2:14" x14ac:dyDescent="0.4"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N4790" s="2"/>
    </row>
    <row r="4791" spans="2:14" x14ac:dyDescent="0.4"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N4791" s="2"/>
    </row>
    <row r="4792" spans="2:14" x14ac:dyDescent="0.4"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N4792" s="2"/>
    </row>
    <row r="4793" spans="2:14" x14ac:dyDescent="0.4"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N4793" s="2"/>
    </row>
    <row r="4794" spans="2:14" x14ac:dyDescent="0.4"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N4794" s="2"/>
    </row>
    <row r="4795" spans="2:14" x14ac:dyDescent="0.4"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N4795" s="2"/>
    </row>
    <row r="4796" spans="2:14" x14ac:dyDescent="0.4"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N4796" s="2"/>
    </row>
    <row r="4797" spans="2:14" x14ac:dyDescent="0.4"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N4797" s="2"/>
    </row>
    <row r="4798" spans="2:14" x14ac:dyDescent="0.4"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N4798" s="2"/>
    </row>
    <row r="4799" spans="2:14" x14ac:dyDescent="0.4"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N4799" s="2"/>
    </row>
    <row r="4800" spans="2:14" x14ac:dyDescent="0.4"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N4800" s="2"/>
    </row>
    <row r="4801" spans="2:14" x14ac:dyDescent="0.4"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N4801" s="2"/>
    </row>
    <row r="4802" spans="2:14" x14ac:dyDescent="0.4"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N4802" s="2"/>
    </row>
    <row r="4803" spans="2:14" x14ac:dyDescent="0.4"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N4803" s="2"/>
    </row>
    <row r="4804" spans="2:14" x14ac:dyDescent="0.4"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N4804" s="2"/>
    </row>
    <row r="4805" spans="2:14" x14ac:dyDescent="0.4"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N4805" s="2"/>
    </row>
    <row r="4806" spans="2:14" x14ac:dyDescent="0.4"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N4806" s="2"/>
    </row>
    <row r="4807" spans="2:14" x14ac:dyDescent="0.4"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N4807" s="2"/>
    </row>
    <row r="4808" spans="2:14" x14ac:dyDescent="0.4"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N4808" s="2"/>
    </row>
    <row r="4809" spans="2:14" x14ac:dyDescent="0.4"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N4809" s="2"/>
    </row>
    <row r="4810" spans="2:14" x14ac:dyDescent="0.4"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N4810" s="2"/>
    </row>
    <row r="4811" spans="2:14" x14ac:dyDescent="0.4"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N4811" s="2"/>
    </row>
    <row r="4812" spans="2:14" x14ac:dyDescent="0.4"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N4812" s="2"/>
    </row>
    <row r="4813" spans="2:14" x14ac:dyDescent="0.4"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N4813" s="2"/>
    </row>
    <row r="4814" spans="2:14" x14ac:dyDescent="0.4"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N4814" s="2"/>
    </row>
    <row r="4815" spans="2:14" x14ac:dyDescent="0.4"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N4815" s="2"/>
    </row>
    <row r="4816" spans="2:14" x14ac:dyDescent="0.4"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N4816" s="2"/>
    </row>
    <row r="4817" spans="2:14" x14ac:dyDescent="0.4"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N4817" s="2"/>
    </row>
    <row r="4818" spans="2:14" x14ac:dyDescent="0.4"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N4818" s="2"/>
    </row>
    <row r="4819" spans="2:14" x14ac:dyDescent="0.4"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N4819" s="2"/>
    </row>
    <row r="4820" spans="2:14" x14ac:dyDescent="0.4"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N4820" s="2"/>
    </row>
    <row r="4821" spans="2:14" x14ac:dyDescent="0.4"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N4821" s="2"/>
    </row>
    <row r="4822" spans="2:14" x14ac:dyDescent="0.4"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N4822" s="2"/>
    </row>
    <row r="4823" spans="2:14" x14ac:dyDescent="0.4"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N4823" s="2"/>
    </row>
    <row r="4824" spans="2:14" x14ac:dyDescent="0.4"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N4824" s="2"/>
    </row>
    <row r="4825" spans="2:14" x14ac:dyDescent="0.4"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N4825" s="2"/>
    </row>
    <row r="4826" spans="2:14" x14ac:dyDescent="0.4"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N4826" s="2"/>
    </row>
    <row r="4827" spans="2:14" x14ac:dyDescent="0.4"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N4827" s="2"/>
    </row>
    <row r="4828" spans="2:14" x14ac:dyDescent="0.4"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N4828" s="2"/>
    </row>
    <row r="4829" spans="2:14" x14ac:dyDescent="0.4"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N4829" s="2"/>
    </row>
    <row r="4830" spans="2:14" x14ac:dyDescent="0.4"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N4830" s="2"/>
    </row>
    <row r="4831" spans="2:14" x14ac:dyDescent="0.4"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N4831" s="2"/>
    </row>
    <row r="4832" spans="2:14" x14ac:dyDescent="0.4"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N4832" s="2"/>
    </row>
    <row r="4833" spans="2:14" x14ac:dyDescent="0.4"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N4833" s="2"/>
    </row>
    <row r="4834" spans="2:14" x14ac:dyDescent="0.4"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N4834" s="2"/>
    </row>
    <row r="4835" spans="2:14" x14ac:dyDescent="0.4"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N4835" s="2"/>
    </row>
    <row r="4836" spans="2:14" x14ac:dyDescent="0.4"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N4836" s="2"/>
    </row>
    <row r="4837" spans="2:14" x14ac:dyDescent="0.4"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N4837" s="2"/>
    </row>
    <row r="4838" spans="2:14" x14ac:dyDescent="0.4"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N4838" s="2"/>
    </row>
    <row r="4839" spans="2:14" x14ac:dyDescent="0.4"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N4839" s="2"/>
    </row>
    <row r="4840" spans="2:14" x14ac:dyDescent="0.4"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N4840" s="2"/>
    </row>
    <row r="4841" spans="2:14" x14ac:dyDescent="0.4"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N4841" s="2"/>
    </row>
    <row r="4842" spans="2:14" x14ac:dyDescent="0.4"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N4842" s="2"/>
    </row>
    <row r="4843" spans="2:14" x14ac:dyDescent="0.4"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N4843" s="2"/>
    </row>
    <row r="4844" spans="2:14" x14ac:dyDescent="0.4"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N4844" s="2"/>
    </row>
    <row r="4845" spans="2:14" x14ac:dyDescent="0.4"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N4845" s="2"/>
    </row>
    <row r="4846" spans="2:14" x14ac:dyDescent="0.4"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N4846" s="2"/>
    </row>
    <row r="4847" spans="2:14" x14ac:dyDescent="0.4"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N4847" s="2"/>
    </row>
    <row r="4848" spans="2:14" x14ac:dyDescent="0.4"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N4848" s="2"/>
    </row>
    <row r="4849" spans="2:14" x14ac:dyDescent="0.4"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N4849" s="2"/>
    </row>
    <row r="4850" spans="2:14" x14ac:dyDescent="0.4"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N4850" s="2"/>
    </row>
    <row r="4851" spans="2:14" x14ac:dyDescent="0.4"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N4851" s="2"/>
    </row>
    <row r="4852" spans="2:14" x14ac:dyDescent="0.4"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N4852" s="2"/>
    </row>
    <row r="4853" spans="2:14" x14ac:dyDescent="0.4"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N4853" s="2"/>
    </row>
    <row r="4854" spans="2:14" x14ac:dyDescent="0.4"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N4854" s="2"/>
    </row>
    <row r="4855" spans="2:14" x14ac:dyDescent="0.4"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N4855" s="2"/>
    </row>
    <row r="4856" spans="2:14" x14ac:dyDescent="0.4"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N4856" s="2"/>
    </row>
    <row r="4857" spans="2:14" x14ac:dyDescent="0.4"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N4857" s="2"/>
    </row>
    <row r="4858" spans="2:14" x14ac:dyDescent="0.4"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N4858" s="2"/>
    </row>
    <row r="4859" spans="2:14" x14ac:dyDescent="0.4"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N4859" s="2"/>
    </row>
    <row r="4860" spans="2:14" x14ac:dyDescent="0.4"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N4860" s="2"/>
    </row>
    <row r="4861" spans="2:14" x14ac:dyDescent="0.4"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N4861" s="2"/>
    </row>
    <row r="4862" spans="2:14" x14ac:dyDescent="0.4"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N4862" s="2"/>
    </row>
    <row r="4863" spans="2:14" x14ac:dyDescent="0.4"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N4863" s="2"/>
    </row>
    <row r="4864" spans="2:14" x14ac:dyDescent="0.4"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N4864" s="2"/>
    </row>
    <row r="4865" spans="2:14" x14ac:dyDescent="0.4"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N4865" s="2"/>
    </row>
    <row r="4866" spans="2:14" x14ac:dyDescent="0.4"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N4866" s="2"/>
    </row>
    <row r="4867" spans="2:14" x14ac:dyDescent="0.4"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N4867" s="2"/>
    </row>
    <row r="4868" spans="2:14" x14ac:dyDescent="0.4"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N4868" s="2"/>
    </row>
    <row r="4869" spans="2:14" x14ac:dyDescent="0.4"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N4869" s="2"/>
    </row>
    <row r="4870" spans="2:14" x14ac:dyDescent="0.4"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N4870" s="2"/>
    </row>
    <row r="4871" spans="2:14" x14ac:dyDescent="0.4"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N4871" s="2"/>
    </row>
    <row r="4872" spans="2:14" x14ac:dyDescent="0.4"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N4872" s="2"/>
    </row>
    <row r="4873" spans="2:14" x14ac:dyDescent="0.4"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N4873" s="2"/>
    </row>
    <row r="4874" spans="2:14" x14ac:dyDescent="0.4"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N4874" s="2"/>
    </row>
    <row r="4875" spans="2:14" x14ac:dyDescent="0.4"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N4875" s="2"/>
    </row>
    <row r="4876" spans="2:14" x14ac:dyDescent="0.4"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N4876" s="2"/>
    </row>
    <row r="4877" spans="2:14" x14ac:dyDescent="0.4"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N4877" s="2"/>
    </row>
    <row r="4878" spans="2:14" x14ac:dyDescent="0.4"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N4878" s="2"/>
    </row>
    <row r="4879" spans="2:14" x14ac:dyDescent="0.4"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N4879" s="2"/>
    </row>
    <row r="4880" spans="2:14" x14ac:dyDescent="0.4"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N4880" s="2"/>
    </row>
    <row r="4881" spans="2:14" x14ac:dyDescent="0.4"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N4881" s="2"/>
    </row>
    <row r="4882" spans="2:14" x14ac:dyDescent="0.4"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N4882" s="2"/>
    </row>
    <row r="4883" spans="2:14" x14ac:dyDescent="0.4"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N4883" s="2"/>
    </row>
    <row r="4884" spans="2:14" x14ac:dyDescent="0.4"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N4884" s="2"/>
    </row>
    <row r="4885" spans="2:14" x14ac:dyDescent="0.4"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N4885" s="2"/>
    </row>
    <row r="4886" spans="2:14" x14ac:dyDescent="0.4"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N4886" s="2"/>
    </row>
    <row r="4887" spans="2:14" x14ac:dyDescent="0.4"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N4887" s="2"/>
    </row>
    <row r="4888" spans="2:14" x14ac:dyDescent="0.4"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N4888" s="2"/>
    </row>
    <row r="4889" spans="2:14" x14ac:dyDescent="0.4"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N4889" s="2"/>
    </row>
    <row r="4890" spans="2:14" x14ac:dyDescent="0.4"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N4890" s="2"/>
    </row>
    <row r="4891" spans="2:14" x14ac:dyDescent="0.4"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N4891" s="2"/>
    </row>
    <row r="4892" spans="2:14" x14ac:dyDescent="0.4"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N4892" s="2"/>
    </row>
    <row r="4893" spans="2:14" x14ac:dyDescent="0.4"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N4893" s="2"/>
    </row>
    <row r="4894" spans="2:14" x14ac:dyDescent="0.4"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N4894" s="2"/>
    </row>
    <row r="4895" spans="2:14" x14ac:dyDescent="0.4"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N4895" s="2"/>
    </row>
    <row r="4896" spans="2:14" x14ac:dyDescent="0.4"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N4896" s="2"/>
    </row>
    <row r="4897" spans="2:14" x14ac:dyDescent="0.4"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N4897" s="2"/>
    </row>
    <row r="4898" spans="2:14" x14ac:dyDescent="0.4"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N4898" s="2"/>
    </row>
    <row r="4899" spans="2:14" x14ac:dyDescent="0.4"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N4899" s="2"/>
    </row>
    <row r="4900" spans="2:14" x14ac:dyDescent="0.4"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N4900" s="2"/>
    </row>
    <row r="4901" spans="2:14" x14ac:dyDescent="0.4"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N4901" s="2"/>
    </row>
    <row r="4902" spans="2:14" x14ac:dyDescent="0.4"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N4902" s="2"/>
    </row>
    <row r="4903" spans="2:14" x14ac:dyDescent="0.4"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N4903" s="2"/>
    </row>
    <row r="4904" spans="2:14" x14ac:dyDescent="0.4"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N4904" s="2"/>
    </row>
    <row r="4905" spans="2:14" x14ac:dyDescent="0.4"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N4905" s="2"/>
    </row>
    <row r="4906" spans="2:14" x14ac:dyDescent="0.4"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N4906" s="2"/>
    </row>
    <row r="4907" spans="2:14" x14ac:dyDescent="0.4"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N4907" s="2"/>
    </row>
    <row r="4908" spans="2:14" x14ac:dyDescent="0.4"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N4908" s="2"/>
    </row>
    <row r="4909" spans="2:14" x14ac:dyDescent="0.4"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N4909" s="2"/>
    </row>
    <row r="4910" spans="2:14" x14ac:dyDescent="0.4"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N4910" s="2"/>
    </row>
    <row r="4911" spans="2:14" x14ac:dyDescent="0.4"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N4911" s="2"/>
    </row>
    <row r="4912" spans="2:14" x14ac:dyDescent="0.4"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N4912" s="2"/>
    </row>
    <row r="4913" spans="2:14" x14ac:dyDescent="0.4"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N4913" s="2"/>
    </row>
    <row r="4914" spans="2:14" x14ac:dyDescent="0.4"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N4914" s="2"/>
    </row>
    <row r="4915" spans="2:14" x14ac:dyDescent="0.4"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N4915" s="2"/>
    </row>
    <row r="4916" spans="2:14" x14ac:dyDescent="0.4"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N4916" s="2"/>
    </row>
    <row r="4917" spans="2:14" x14ac:dyDescent="0.4"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N4917" s="2"/>
    </row>
    <row r="4918" spans="2:14" x14ac:dyDescent="0.4"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N4918" s="2"/>
    </row>
    <row r="4919" spans="2:14" x14ac:dyDescent="0.4"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N4919" s="2"/>
    </row>
    <row r="4920" spans="2:14" x14ac:dyDescent="0.4"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N4920" s="2"/>
    </row>
    <row r="4921" spans="2:14" x14ac:dyDescent="0.4"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N4921" s="2"/>
    </row>
    <row r="4922" spans="2:14" x14ac:dyDescent="0.4"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N4922" s="2"/>
    </row>
    <row r="4923" spans="2:14" x14ac:dyDescent="0.4"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N4923" s="2"/>
    </row>
    <row r="4924" spans="2:14" x14ac:dyDescent="0.4"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N4924" s="2"/>
    </row>
    <row r="4925" spans="2:14" x14ac:dyDescent="0.4"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N4925" s="2"/>
    </row>
    <row r="4926" spans="2:14" x14ac:dyDescent="0.4"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N4926" s="2"/>
    </row>
    <row r="4927" spans="2:14" x14ac:dyDescent="0.4"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N4927" s="2"/>
    </row>
    <row r="4928" spans="2:14" x14ac:dyDescent="0.4"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N4928" s="2"/>
    </row>
    <row r="4929" spans="2:14" x14ac:dyDescent="0.4"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N4929" s="2"/>
    </row>
    <row r="4930" spans="2:14" x14ac:dyDescent="0.4"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N4930" s="2"/>
    </row>
    <row r="4931" spans="2:14" x14ac:dyDescent="0.4"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N4931" s="2"/>
    </row>
    <row r="4932" spans="2:14" x14ac:dyDescent="0.4"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N4932" s="2"/>
    </row>
    <row r="4933" spans="2:14" x14ac:dyDescent="0.4"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N4933" s="2"/>
    </row>
    <row r="4934" spans="2:14" x14ac:dyDescent="0.4"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N4934" s="2"/>
    </row>
    <row r="4935" spans="2:14" x14ac:dyDescent="0.4"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N4935" s="2"/>
    </row>
    <row r="4936" spans="2:14" x14ac:dyDescent="0.4"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N4936" s="2"/>
    </row>
    <row r="4937" spans="2:14" x14ac:dyDescent="0.4"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N4937" s="2"/>
    </row>
    <row r="4938" spans="2:14" x14ac:dyDescent="0.4"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N4938" s="2"/>
    </row>
    <row r="4939" spans="2:14" x14ac:dyDescent="0.4"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N4939" s="2"/>
    </row>
    <row r="4940" spans="2:14" x14ac:dyDescent="0.4"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N4940" s="2"/>
    </row>
    <row r="4941" spans="2:14" x14ac:dyDescent="0.4"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N4941" s="2"/>
    </row>
    <row r="4942" spans="2:14" x14ac:dyDescent="0.4"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N4942" s="2"/>
    </row>
    <row r="4943" spans="2:14" x14ac:dyDescent="0.4"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N4943" s="2"/>
    </row>
    <row r="4944" spans="2:14" x14ac:dyDescent="0.4"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N4944" s="2"/>
    </row>
    <row r="4945" spans="2:14" x14ac:dyDescent="0.4"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N4945" s="2"/>
    </row>
    <row r="4946" spans="2:14" x14ac:dyDescent="0.4"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N4946" s="2"/>
    </row>
    <row r="4947" spans="2:14" x14ac:dyDescent="0.4"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N4947" s="2"/>
    </row>
    <row r="4948" spans="2:14" x14ac:dyDescent="0.4"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N4948" s="2"/>
    </row>
    <row r="4949" spans="2:14" x14ac:dyDescent="0.4"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N4949" s="2"/>
    </row>
    <row r="4950" spans="2:14" x14ac:dyDescent="0.4"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N4950" s="2"/>
    </row>
    <row r="4951" spans="2:14" x14ac:dyDescent="0.4"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N4951" s="2"/>
    </row>
    <row r="4952" spans="2:14" x14ac:dyDescent="0.4"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N4952" s="2"/>
    </row>
    <row r="4953" spans="2:14" x14ac:dyDescent="0.4"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N4953" s="2"/>
    </row>
    <row r="4954" spans="2:14" x14ac:dyDescent="0.4"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N4954" s="2"/>
    </row>
    <row r="4955" spans="2:14" x14ac:dyDescent="0.4"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N4955" s="2"/>
    </row>
    <row r="4956" spans="2:14" x14ac:dyDescent="0.4"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N4956" s="2"/>
    </row>
    <row r="4957" spans="2:14" x14ac:dyDescent="0.4"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N4957" s="2"/>
    </row>
    <row r="4958" spans="2:14" x14ac:dyDescent="0.4"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N4958" s="2"/>
    </row>
    <row r="4959" spans="2:14" x14ac:dyDescent="0.4"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N4959" s="2"/>
    </row>
    <row r="4960" spans="2:14" x14ac:dyDescent="0.4"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N4960" s="2"/>
    </row>
    <row r="4961" spans="2:14" x14ac:dyDescent="0.4"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N4961" s="2"/>
    </row>
    <row r="4962" spans="2:14" x14ac:dyDescent="0.4"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N4962" s="2"/>
    </row>
    <row r="4963" spans="2:14" x14ac:dyDescent="0.4"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N4963" s="2"/>
    </row>
    <row r="4964" spans="2:14" x14ac:dyDescent="0.4"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N4964" s="2"/>
    </row>
    <row r="4965" spans="2:14" x14ac:dyDescent="0.4"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N4965" s="2"/>
    </row>
    <row r="4966" spans="2:14" x14ac:dyDescent="0.4"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N4966" s="2"/>
    </row>
    <row r="4967" spans="2:14" x14ac:dyDescent="0.4"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N4967" s="2"/>
    </row>
    <row r="4968" spans="2:14" x14ac:dyDescent="0.4"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N4968" s="2"/>
    </row>
    <row r="4969" spans="2:14" x14ac:dyDescent="0.4"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N4969" s="2"/>
    </row>
    <row r="4970" spans="2:14" x14ac:dyDescent="0.4"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N4970" s="2"/>
    </row>
    <row r="4971" spans="2:14" x14ac:dyDescent="0.4"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N4971" s="2"/>
    </row>
    <row r="4972" spans="2:14" x14ac:dyDescent="0.4"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N4972" s="2"/>
    </row>
    <row r="4973" spans="2:14" x14ac:dyDescent="0.4"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N4973" s="2"/>
    </row>
    <row r="4974" spans="2:14" x14ac:dyDescent="0.4"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N4974" s="2"/>
    </row>
    <row r="4975" spans="2:14" x14ac:dyDescent="0.4"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N4975" s="2"/>
    </row>
    <row r="4976" spans="2:14" x14ac:dyDescent="0.4"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N4976" s="2"/>
    </row>
    <row r="4977" spans="2:14" x14ac:dyDescent="0.4"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N4977" s="2"/>
    </row>
    <row r="4978" spans="2:14" x14ac:dyDescent="0.4"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N4978" s="2"/>
    </row>
    <row r="4979" spans="2:14" x14ac:dyDescent="0.4"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N4979" s="2"/>
    </row>
    <row r="4980" spans="2:14" x14ac:dyDescent="0.4"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N4980" s="2"/>
    </row>
    <row r="4981" spans="2:14" x14ac:dyDescent="0.4"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N4981" s="2"/>
    </row>
    <row r="4982" spans="2:14" x14ac:dyDescent="0.4"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N4982" s="2"/>
    </row>
    <row r="4983" spans="2:14" x14ac:dyDescent="0.4"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N4983" s="2"/>
    </row>
    <row r="4984" spans="2:14" x14ac:dyDescent="0.4"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N4984" s="2"/>
    </row>
    <row r="4985" spans="2:14" x14ac:dyDescent="0.4"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N4985" s="2"/>
    </row>
    <row r="4986" spans="2:14" x14ac:dyDescent="0.4"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N4986" s="2"/>
    </row>
    <row r="4987" spans="2:14" x14ac:dyDescent="0.4"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N4987" s="2"/>
    </row>
    <row r="4988" spans="2:14" x14ac:dyDescent="0.4"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N4988" s="2"/>
    </row>
    <row r="4989" spans="2:14" x14ac:dyDescent="0.4"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N4989" s="2"/>
    </row>
    <row r="4990" spans="2:14" x14ac:dyDescent="0.4"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N4990" s="2"/>
    </row>
    <row r="4991" spans="2:14" x14ac:dyDescent="0.4"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N4991" s="2"/>
    </row>
    <row r="4992" spans="2:14" x14ac:dyDescent="0.4"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N4992" s="2"/>
    </row>
    <row r="4993" spans="2:14" x14ac:dyDescent="0.4"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N4993" s="2"/>
    </row>
    <row r="4994" spans="2:14" x14ac:dyDescent="0.4"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N4994" s="2"/>
    </row>
    <row r="4995" spans="2:14" x14ac:dyDescent="0.4"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N4995" s="2"/>
    </row>
    <row r="4996" spans="2:14" x14ac:dyDescent="0.4"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N4996" s="2"/>
    </row>
    <row r="4997" spans="2:14" x14ac:dyDescent="0.4"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N4997" s="2"/>
    </row>
    <row r="4998" spans="2:14" x14ac:dyDescent="0.4"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N4998" s="2"/>
    </row>
    <row r="4999" spans="2:14" x14ac:dyDescent="0.4"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N4999" s="2"/>
    </row>
    <row r="5000" spans="2:14" x14ac:dyDescent="0.4"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N5000" s="2"/>
    </row>
    <row r="5001" spans="2:14" x14ac:dyDescent="0.4"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N5001" s="2"/>
    </row>
    <row r="5002" spans="2:14" x14ac:dyDescent="0.4"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N5002" s="2"/>
    </row>
    <row r="5003" spans="2:14" x14ac:dyDescent="0.4"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N5003" s="2"/>
    </row>
    <row r="5004" spans="2:14" x14ac:dyDescent="0.4"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N5004" s="2"/>
    </row>
    <row r="5005" spans="2:14" x14ac:dyDescent="0.4"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N5005" s="2"/>
    </row>
    <row r="5006" spans="2:14" x14ac:dyDescent="0.4"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N5006" s="2"/>
    </row>
    <row r="5007" spans="2:14" x14ac:dyDescent="0.4"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N5007" s="2"/>
    </row>
    <row r="5008" spans="2:14" x14ac:dyDescent="0.4"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N5008" s="2"/>
    </row>
    <row r="5009" spans="2:14" x14ac:dyDescent="0.4"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N5009" s="2"/>
    </row>
    <row r="5010" spans="2:14" x14ac:dyDescent="0.4"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N5010" s="2"/>
    </row>
    <row r="5011" spans="2:14" x14ac:dyDescent="0.4"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N5011" s="2"/>
    </row>
    <row r="5012" spans="2:14" x14ac:dyDescent="0.4"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N5012" s="2"/>
    </row>
    <row r="5013" spans="2:14" x14ac:dyDescent="0.4"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N5013" s="2"/>
    </row>
    <row r="5014" spans="2:14" x14ac:dyDescent="0.4"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N5014" s="2"/>
    </row>
    <row r="5015" spans="2:14" x14ac:dyDescent="0.4"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N5015" s="2"/>
    </row>
    <row r="5016" spans="2:14" x14ac:dyDescent="0.4"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N5016" s="2"/>
    </row>
    <row r="5017" spans="2:14" x14ac:dyDescent="0.4"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N5017" s="2"/>
    </row>
    <row r="5018" spans="2:14" x14ac:dyDescent="0.4"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N5018" s="2"/>
    </row>
    <row r="5019" spans="2:14" x14ac:dyDescent="0.4"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N5019" s="2"/>
    </row>
    <row r="5020" spans="2:14" x14ac:dyDescent="0.4"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N5020" s="2"/>
    </row>
    <row r="5021" spans="2:14" x14ac:dyDescent="0.4"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N5021" s="2"/>
    </row>
    <row r="5022" spans="2:14" x14ac:dyDescent="0.4"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N5022" s="2"/>
    </row>
    <row r="5023" spans="2:14" x14ac:dyDescent="0.4"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N5023" s="2"/>
    </row>
    <row r="5024" spans="2:14" x14ac:dyDescent="0.4"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N5024" s="2"/>
    </row>
    <row r="5025" spans="2:14" x14ac:dyDescent="0.4"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N5025" s="2"/>
    </row>
    <row r="5026" spans="2:14" x14ac:dyDescent="0.4"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N5026" s="2"/>
    </row>
    <row r="5027" spans="2:14" x14ac:dyDescent="0.4"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N5027" s="2"/>
    </row>
    <row r="5028" spans="2:14" x14ac:dyDescent="0.4"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N5028" s="2"/>
    </row>
    <row r="5029" spans="2:14" x14ac:dyDescent="0.4"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N5029" s="2"/>
    </row>
    <row r="5030" spans="2:14" x14ac:dyDescent="0.4"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N5030" s="2"/>
    </row>
    <row r="5031" spans="2:14" x14ac:dyDescent="0.4"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N5031" s="2"/>
    </row>
    <row r="5032" spans="2:14" x14ac:dyDescent="0.4"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N5032" s="2"/>
    </row>
    <row r="5033" spans="2:14" x14ac:dyDescent="0.4"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N5033" s="2"/>
    </row>
    <row r="5034" spans="2:14" x14ac:dyDescent="0.4"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N5034" s="2"/>
    </row>
    <row r="5035" spans="2:14" x14ac:dyDescent="0.4"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N5035" s="2"/>
    </row>
    <row r="5036" spans="2:14" x14ac:dyDescent="0.4"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N5036" s="2"/>
    </row>
    <row r="5037" spans="2:14" x14ac:dyDescent="0.4"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N5037" s="2"/>
    </row>
    <row r="5038" spans="2:14" x14ac:dyDescent="0.4"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N5038" s="2"/>
    </row>
    <row r="5039" spans="2:14" x14ac:dyDescent="0.4"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N5039" s="2"/>
    </row>
    <row r="5040" spans="2:14" x14ac:dyDescent="0.4"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N5040" s="2"/>
    </row>
    <row r="5041" spans="2:14" x14ac:dyDescent="0.4"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N5041" s="2"/>
    </row>
    <row r="5042" spans="2:14" x14ac:dyDescent="0.4"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N5042" s="2"/>
    </row>
    <row r="5043" spans="2:14" x14ac:dyDescent="0.4"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N5043" s="2"/>
    </row>
    <row r="5044" spans="2:14" x14ac:dyDescent="0.4"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N5044" s="2"/>
    </row>
    <row r="5045" spans="2:14" x14ac:dyDescent="0.4"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N5045" s="2"/>
    </row>
    <row r="5046" spans="2:14" x14ac:dyDescent="0.4"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N5046" s="2"/>
    </row>
    <row r="5047" spans="2:14" x14ac:dyDescent="0.4"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N5047" s="2"/>
    </row>
    <row r="5048" spans="2:14" x14ac:dyDescent="0.4"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N5048" s="2"/>
    </row>
    <row r="5049" spans="2:14" x14ac:dyDescent="0.4"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N5049" s="2"/>
    </row>
    <row r="5050" spans="2:14" x14ac:dyDescent="0.4"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N5050" s="2"/>
    </row>
    <row r="5051" spans="2:14" x14ac:dyDescent="0.4"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N5051" s="2"/>
    </row>
    <row r="5052" spans="2:14" x14ac:dyDescent="0.4"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N5052" s="2"/>
    </row>
    <row r="5053" spans="2:14" x14ac:dyDescent="0.4"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N5053" s="2"/>
    </row>
    <row r="5054" spans="2:14" x14ac:dyDescent="0.4"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N5054" s="2"/>
    </row>
    <row r="5055" spans="2:14" x14ac:dyDescent="0.4"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N5055" s="2"/>
    </row>
    <row r="5056" spans="2:14" x14ac:dyDescent="0.4"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N5056" s="2"/>
    </row>
    <row r="5057" spans="2:14" x14ac:dyDescent="0.4"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N5057" s="2"/>
    </row>
    <row r="5058" spans="2:14" x14ac:dyDescent="0.4"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N5058" s="2"/>
    </row>
    <row r="5059" spans="2:14" x14ac:dyDescent="0.4"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N5059" s="2"/>
    </row>
    <row r="5060" spans="2:14" x14ac:dyDescent="0.4"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N5060" s="2"/>
    </row>
    <row r="5061" spans="2:14" x14ac:dyDescent="0.4"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N5061" s="2"/>
    </row>
    <row r="5062" spans="2:14" x14ac:dyDescent="0.4"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N5062" s="2"/>
    </row>
    <row r="5063" spans="2:14" x14ac:dyDescent="0.4"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N5063" s="2"/>
    </row>
    <row r="5064" spans="2:14" x14ac:dyDescent="0.4"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N5064" s="2"/>
    </row>
    <row r="5065" spans="2:14" x14ac:dyDescent="0.4"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N5065" s="2"/>
    </row>
    <row r="5066" spans="2:14" x14ac:dyDescent="0.4"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N5066" s="2"/>
    </row>
    <row r="5067" spans="2:14" x14ac:dyDescent="0.4"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N5067" s="2"/>
    </row>
    <row r="5068" spans="2:14" x14ac:dyDescent="0.4"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N5068" s="2"/>
    </row>
    <row r="5069" spans="2:14" x14ac:dyDescent="0.4"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N5069" s="2"/>
    </row>
    <row r="5070" spans="2:14" x14ac:dyDescent="0.4"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N5070" s="2"/>
    </row>
    <row r="5071" spans="2:14" x14ac:dyDescent="0.4"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N5071" s="2"/>
    </row>
    <row r="5072" spans="2:14" x14ac:dyDescent="0.4"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N5072" s="2"/>
    </row>
    <row r="5073" spans="2:14" x14ac:dyDescent="0.4"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N5073" s="2"/>
    </row>
    <row r="5074" spans="2:14" x14ac:dyDescent="0.4"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N5074" s="2"/>
    </row>
    <row r="5075" spans="2:14" x14ac:dyDescent="0.4"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N5075" s="2"/>
    </row>
    <row r="5076" spans="2:14" x14ac:dyDescent="0.4"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N5076" s="2"/>
    </row>
    <row r="5077" spans="2:14" x14ac:dyDescent="0.4"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N5077" s="2"/>
    </row>
    <row r="5078" spans="2:14" x14ac:dyDescent="0.4"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N5078" s="2"/>
    </row>
    <row r="5079" spans="2:14" x14ac:dyDescent="0.4"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N5079" s="2"/>
    </row>
    <row r="5080" spans="2:14" x14ac:dyDescent="0.4"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N5080" s="2"/>
    </row>
    <row r="5081" spans="2:14" x14ac:dyDescent="0.4"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N5081" s="2"/>
    </row>
    <row r="5082" spans="2:14" x14ac:dyDescent="0.4"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N5082" s="2"/>
    </row>
    <row r="5083" spans="2:14" x14ac:dyDescent="0.4"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N5083" s="2"/>
    </row>
    <row r="5084" spans="2:14" x14ac:dyDescent="0.4"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N5084" s="2"/>
    </row>
    <row r="5085" spans="2:14" x14ac:dyDescent="0.4"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N5085" s="2"/>
    </row>
    <row r="5086" spans="2:14" x14ac:dyDescent="0.4"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N5086" s="2"/>
    </row>
    <row r="5087" spans="2:14" x14ac:dyDescent="0.4"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N5087" s="2"/>
    </row>
    <row r="5088" spans="2:14" x14ac:dyDescent="0.4"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N5088" s="2"/>
    </row>
    <row r="5089" spans="2:14" x14ac:dyDescent="0.4"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N5089" s="2"/>
    </row>
    <row r="5090" spans="2:14" x14ac:dyDescent="0.4"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N5090" s="2"/>
    </row>
    <row r="5091" spans="2:14" x14ac:dyDescent="0.4"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N5091" s="2"/>
    </row>
    <row r="5092" spans="2:14" x14ac:dyDescent="0.4"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N5092" s="2"/>
    </row>
    <row r="5093" spans="2:14" x14ac:dyDescent="0.4"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N5093" s="2"/>
    </row>
    <row r="5094" spans="2:14" x14ac:dyDescent="0.4"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N5094" s="2"/>
    </row>
    <row r="5095" spans="2:14" x14ac:dyDescent="0.4"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N5095" s="2"/>
    </row>
    <row r="5096" spans="2:14" x14ac:dyDescent="0.4"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N5096" s="2"/>
    </row>
    <row r="5097" spans="2:14" x14ac:dyDescent="0.4"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N5097" s="2"/>
    </row>
    <row r="5098" spans="2:14" x14ac:dyDescent="0.4"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N5098" s="2"/>
    </row>
    <row r="5099" spans="2:14" x14ac:dyDescent="0.4"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N5099" s="2"/>
    </row>
    <row r="5100" spans="2:14" x14ac:dyDescent="0.4"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N5100" s="2"/>
    </row>
    <row r="5101" spans="2:14" x14ac:dyDescent="0.4"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N5101" s="2"/>
    </row>
    <row r="5102" spans="2:14" x14ac:dyDescent="0.4"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N5102" s="2"/>
    </row>
    <row r="5103" spans="2:14" x14ac:dyDescent="0.4"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N5103" s="2"/>
    </row>
    <row r="5104" spans="2:14" x14ac:dyDescent="0.4"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N5104" s="2"/>
    </row>
    <row r="5105" spans="2:14" x14ac:dyDescent="0.4"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N5105" s="2"/>
    </row>
    <row r="5106" spans="2:14" x14ac:dyDescent="0.4"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N5106" s="2"/>
    </row>
    <row r="5107" spans="2:14" x14ac:dyDescent="0.4"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N5107" s="2"/>
    </row>
    <row r="5108" spans="2:14" x14ac:dyDescent="0.4"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N5108" s="2"/>
    </row>
    <row r="5109" spans="2:14" x14ac:dyDescent="0.4"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N5109" s="2"/>
    </row>
    <row r="5110" spans="2:14" x14ac:dyDescent="0.4"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N5110" s="2"/>
    </row>
    <row r="5111" spans="2:14" x14ac:dyDescent="0.4"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N5111" s="2"/>
    </row>
    <row r="5112" spans="2:14" x14ac:dyDescent="0.4"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N5112" s="2"/>
    </row>
    <row r="5113" spans="2:14" x14ac:dyDescent="0.4"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N5113" s="2"/>
    </row>
    <row r="5114" spans="2:14" x14ac:dyDescent="0.4"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N5114" s="2"/>
    </row>
    <row r="5115" spans="2:14" x14ac:dyDescent="0.4"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N5115" s="2"/>
    </row>
    <row r="5116" spans="2:14" x14ac:dyDescent="0.4"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N5116" s="2"/>
    </row>
    <row r="5117" spans="2:14" x14ac:dyDescent="0.4"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N5117" s="2"/>
    </row>
    <row r="5118" spans="2:14" x14ac:dyDescent="0.4"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N5118" s="2"/>
    </row>
    <row r="5119" spans="2:14" x14ac:dyDescent="0.4"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N5119" s="2"/>
    </row>
    <row r="5120" spans="2:14" x14ac:dyDescent="0.4"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N5120" s="2"/>
    </row>
    <row r="5121" spans="2:14" x14ac:dyDescent="0.4"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N5121" s="2"/>
    </row>
    <row r="5122" spans="2:14" x14ac:dyDescent="0.4"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N5122" s="2"/>
    </row>
    <row r="5123" spans="2:14" x14ac:dyDescent="0.4"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N5123" s="2"/>
    </row>
    <row r="5124" spans="2:14" x14ac:dyDescent="0.4"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N5124" s="2"/>
    </row>
    <row r="5125" spans="2:14" x14ac:dyDescent="0.4"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N5125" s="2"/>
    </row>
    <row r="5126" spans="2:14" x14ac:dyDescent="0.4"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N5126" s="2"/>
    </row>
    <row r="5127" spans="2:14" x14ac:dyDescent="0.4"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N5127" s="2"/>
    </row>
    <row r="5128" spans="2:14" x14ac:dyDescent="0.4"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N5128" s="2"/>
    </row>
    <row r="5129" spans="2:14" x14ac:dyDescent="0.4"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N5129" s="2"/>
    </row>
    <row r="5130" spans="2:14" x14ac:dyDescent="0.4"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N5130" s="2"/>
    </row>
    <row r="5131" spans="2:14" x14ac:dyDescent="0.4"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N5131" s="2"/>
    </row>
    <row r="5132" spans="2:14" x14ac:dyDescent="0.4"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N5132" s="2"/>
    </row>
    <row r="5133" spans="2:14" x14ac:dyDescent="0.4"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N5133" s="2"/>
    </row>
    <row r="5134" spans="2:14" x14ac:dyDescent="0.4"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N5134" s="2"/>
    </row>
    <row r="5135" spans="2:14" x14ac:dyDescent="0.4"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N5135" s="2"/>
    </row>
    <row r="5136" spans="2:14" x14ac:dyDescent="0.4"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N5136" s="2"/>
    </row>
    <row r="5137" spans="2:14" x14ac:dyDescent="0.4"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N5137" s="2"/>
    </row>
    <row r="5138" spans="2:14" x14ac:dyDescent="0.4"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N5138" s="2"/>
    </row>
    <row r="5139" spans="2:14" x14ac:dyDescent="0.4"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N5139" s="2"/>
    </row>
    <row r="5140" spans="2:14" x14ac:dyDescent="0.4"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N5140" s="2"/>
    </row>
    <row r="5141" spans="2:14" x14ac:dyDescent="0.4"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N5141" s="2"/>
    </row>
    <row r="5142" spans="2:14" x14ac:dyDescent="0.4"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N5142" s="2"/>
    </row>
    <row r="5143" spans="2:14" x14ac:dyDescent="0.4"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N5143" s="2"/>
    </row>
    <row r="5144" spans="2:14" x14ac:dyDescent="0.4"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N5144" s="2"/>
    </row>
    <row r="5145" spans="2:14" x14ac:dyDescent="0.4"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N5145" s="2"/>
    </row>
    <row r="5146" spans="2:14" x14ac:dyDescent="0.4"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N5146" s="2"/>
    </row>
    <row r="5147" spans="2:14" x14ac:dyDescent="0.4"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N5147" s="2"/>
    </row>
    <row r="5148" spans="2:14" x14ac:dyDescent="0.4"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N5148" s="2"/>
    </row>
    <row r="5149" spans="2:14" x14ac:dyDescent="0.4"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N5149" s="2"/>
    </row>
    <row r="5150" spans="2:14" x14ac:dyDescent="0.4"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N5150" s="2"/>
    </row>
    <row r="5151" spans="2:14" x14ac:dyDescent="0.4"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N5151" s="2"/>
    </row>
    <row r="5152" spans="2:14" x14ac:dyDescent="0.4"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N5152" s="2"/>
    </row>
    <row r="5153" spans="2:14" x14ac:dyDescent="0.4"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N5153" s="2"/>
    </row>
    <row r="5154" spans="2:14" x14ac:dyDescent="0.4"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N5154" s="2"/>
    </row>
    <row r="5155" spans="2:14" x14ac:dyDescent="0.4"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N5155" s="2"/>
    </row>
    <row r="5156" spans="2:14" x14ac:dyDescent="0.4"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N5156" s="2"/>
    </row>
    <row r="5157" spans="2:14" x14ac:dyDescent="0.4"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N5157" s="2"/>
    </row>
    <row r="5158" spans="2:14" x14ac:dyDescent="0.4"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N5158" s="2"/>
    </row>
    <row r="5159" spans="2:14" x14ac:dyDescent="0.4"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N5159" s="2"/>
    </row>
    <row r="5160" spans="2:14" x14ac:dyDescent="0.4"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N5160" s="2"/>
    </row>
    <row r="5161" spans="2:14" x14ac:dyDescent="0.4"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N5161" s="2"/>
    </row>
    <row r="5162" spans="2:14" x14ac:dyDescent="0.4"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N5162" s="2"/>
    </row>
    <row r="5163" spans="2:14" x14ac:dyDescent="0.4"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N5163" s="2"/>
    </row>
    <row r="5164" spans="2:14" x14ac:dyDescent="0.4"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N5164" s="2"/>
    </row>
    <row r="5165" spans="2:14" x14ac:dyDescent="0.4"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N5165" s="2"/>
    </row>
    <row r="5166" spans="2:14" x14ac:dyDescent="0.4"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N5166" s="2"/>
    </row>
    <row r="5167" spans="2:14" x14ac:dyDescent="0.4"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N5167" s="2"/>
    </row>
    <row r="5168" spans="2:14" x14ac:dyDescent="0.4"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N5168" s="2"/>
    </row>
    <row r="5169" spans="2:14" x14ac:dyDescent="0.4"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N5169" s="2"/>
    </row>
    <row r="5170" spans="2:14" x14ac:dyDescent="0.4"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N5170" s="2"/>
    </row>
    <row r="5171" spans="2:14" x14ac:dyDescent="0.4"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N5171" s="2"/>
    </row>
    <row r="5172" spans="2:14" x14ac:dyDescent="0.4"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N5172" s="2"/>
    </row>
    <row r="5173" spans="2:14" x14ac:dyDescent="0.4"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N5173" s="2"/>
    </row>
    <row r="5174" spans="2:14" x14ac:dyDescent="0.4"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N5174" s="2"/>
    </row>
    <row r="5175" spans="2:14" x14ac:dyDescent="0.4"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N5175" s="2"/>
    </row>
    <row r="5176" spans="2:14" x14ac:dyDescent="0.4"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N5176" s="2"/>
    </row>
    <row r="5177" spans="2:14" x14ac:dyDescent="0.4"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N5177" s="2"/>
    </row>
    <row r="5178" spans="2:14" x14ac:dyDescent="0.4"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N5178" s="2"/>
    </row>
    <row r="5179" spans="2:14" x14ac:dyDescent="0.4"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N5179" s="2"/>
    </row>
    <row r="5180" spans="2:14" x14ac:dyDescent="0.4"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N5180" s="2"/>
    </row>
    <row r="5181" spans="2:14" x14ac:dyDescent="0.4"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N5181" s="2"/>
    </row>
    <row r="5182" spans="2:14" x14ac:dyDescent="0.4"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N5182" s="2"/>
    </row>
    <row r="5183" spans="2:14" x14ac:dyDescent="0.4"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N5183" s="2"/>
    </row>
    <row r="5184" spans="2:14" x14ac:dyDescent="0.4"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N5184" s="2"/>
    </row>
    <row r="5185" spans="2:14" x14ac:dyDescent="0.4"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N5185" s="2"/>
    </row>
    <row r="5186" spans="2:14" x14ac:dyDescent="0.4"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N5186" s="2"/>
    </row>
    <row r="5187" spans="2:14" x14ac:dyDescent="0.4"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N5187" s="2"/>
    </row>
    <row r="5188" spans="2:14" x14ac:dyDescent="0.4"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N5188" s="2"/>
    </row>
    <row r="5189" spans="2:14" x14ac:dyDescent="0.4"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N5189" s="2"/>
    </row>
    <row r="5190" spans="2:14" x14ac:dyDescent="0.4"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N5190" s="2"/>
    </row>
    <row r="5191" spans="2:14" x14ac:dyDescent="0.4"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N5191" s="2"/>
    </row>
    <row r="5192" spans="2:14" x14ac:dyDescent="0.4"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N5192" s="2"/>
    </row>
    <row r="5193" spans="2:14" x14ac:dyDescent="0.4"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N5193" s="2"/>
    </row>
    <row r="5194" spans="2:14" x14ac:dyDescent="0.4"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N5194" s="2"/>
    </row>
    <row r="5195" spans="2:14" x14ac:dyDescent="0.4"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N5195" s="2"/>
    </row>
    <row r="5196" spans="2:14" x14ac:dyDescent="0.4"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N5196" s="2"/>
    </row>
    <row r="5197" spans="2:14" x14ac:dyDescent="0.4"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N5197" s="2"/>
    </row>
    <row r="5198" spans="2:14" x14ac:dyDescent="0.4"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N5198" s="2"/>
    </row>
    <row r="5199" spans="2:14" x14ac:dyDescent="0.4"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N5199" s="2"/>
    </row>
    <row r="5200" spans="2:14" x14ac:dyDescent="0.4"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N5200" s="2"/>
    </row>
    <row r="5201" spans="2:14" x14ac:dyDescent="0.4"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N5201" s="2"/>
    </row>
    <row r="5202" spans="2:14" x14ac:dyDescent="0.4"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N5202" s="2"/>
    </row>
    <row r="5203" spans="2:14" x14ac:dyDescent="0.4"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N5203" s="2"/>
    </row>
    <row r="5204" spans="2:14" x14ac:dyDescent="0.4"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N5204" s="2"/>
    </row>
    <row r="5205" spans="2:14" x14ac:dyDescent="0.4"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N5205" s="2"/>
    </row>
    <row r="5206" spans="2:14" x14ac:dyDescent="0.4"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N5206" s="2"/>
    </row>
    <row r="5207" spans="2:14" x14ac:dyDescent="0.4"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N5207" s="2"/>
    </row>
    <row r="5208" spans="2:14" x14ac:dyDescent="0.4"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N5208" s="2"/>
    </row>
    <row r="5209" spans="2:14" x14ac:dyDescent="0.4"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N5209" s="2"/>
    </row>
    <row r="5210" spans="2:14" x14ac:dyDescent="0.4"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N5210" s="2"/>
    </row>
    <row r="5211" spans="2:14" x14ac:dyDescent="0.4"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N5211" s="2"/>
    </row>
    <row r="5212" spans="2:14" x14ac:dyDescent="0.4"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N5212" s="2"/>
    </row>
    <row r="5213" spans="2:14" x14ac:dyDescent="0.4"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N5213" s="2"/>
    </row>
    <row r="5214" spans="2:14" x14ac:dyDescent="0.4"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N5214" s="2"/>
    </row>
    <row r="5215" spans="2:14" x14ac:dyDescent="0.4"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N5215" s="2"/>
    </row>
    <row r="5216" spans="2:14" x14ac:dyDescent="0.4"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N5216" s="2"/>
    </row>
    <row r="5217" spans="2:14" x14ac:dyDescent="0.4"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N5217" s="2"/>
    </row>
    <row r="5218" spans="2:14" x14ac:dyDescent="0.4"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N5218" s="2"/>
    </row>
    <row r="5219" spans="2:14" x14ac:dyDescent="0.4"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N5219" s="2"/>
    </row>
    <row r="5220" spans="2:14" x14ac:dyDescent="0.4"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N5220" s="2"/>
    </row>
    <row r="5221" spans="2:14" x14ac:dyDescent="0.4"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N5221" s="2"/>
    </row>
    <row r="5222" spans="2:14" x14ac:dyDescent="0.4"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N5222" s="2"/>
    </row>
    <row r="5223" spans="2:14" x14ac:dyDescent="0.4"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N5223" s="2"/>
    </row>
    <row r="5224" spans="2:14" x14ac:dyDescent="0.4"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N5224" s="2"/>
    </row>
    <row r="5225" spans="2:14" x14ac:dyDescent="0.4"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N5225" s="2"/>
    </row>
    <row r="5226" spans="2:14" x14ac:dyDescent="0.4"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N5226" s="2"/>
    </row>
    <row r="5227" spans="2:14" x14ac:dyDescent="0.4"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N5227" s="2"/>
    </row>
    <row r="5228" spans="2:14" x14ac:dyDescent="0.4"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N5228" s="2"/>
    </row>
    <row r="5229" spans="2:14" x14ac:dyDescent="0.4"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N5229" s="2"/>
    </row>
    <row r="5230" spans="2:14" x14ac:dyDescent="0.4"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N5230" s="2"/>
    </row>
    <row r="5231" spans="2:14" x14ac:dyDescent="0.4"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N5231" s="2"/>
    </row>
    <row r="5232" spans="2:14" x14ac:dyDescent="0.4"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N5232" s="2"/>
    </row>
    <row r="5233" spans="2:14" x14ac:dyDescent="0.4"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N5233" s="2"/>
    </row>
    <row r="5234" spans="2:14" x14ac:dyDescent="0.4"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N5234" s="2"/>
    </row>
    <row r="5235" spans="2:14" x14ac:dyDescent="0.4"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N5235" s="2"/>
    </row>
    <row r="5236" spans="2:14" x14ac:dyDescent="0.4"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N5236" s="2"/>
    </row>
    <row r="5237" spans="2:14" x14ac:dyDescent="0.4"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N5237" s="2"/>
    </row>
    <row r="5238" spans="2:14" x14ac:dyDescent="0.4"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N5238" s="2"/>
    </row>
    <row r="5239" spans="2:14" x14ac:dyDescent="0.4"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N5239" s="2"/>
    </row>
    <row r="5240" spans="2:14" x14ac:dyDescent="0.4"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N5240" s="2"/>
    </row>
    <row r="5241" spans="2:14" x14ac:dyDescent="0.4"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N5241" s="2"/>
    </row>
    <row r="5242" spans="2:14" x14ac:dyDescent="0.4"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N5242" s="2"/>
    </row>
    <row r="5243" spans="2:14" x14ac:dyDescent="0.4"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N5243" s="2"/>
    </row>
    <row r="5244" spans="2:14" x14ac:dyDescent="0.4"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N5244" s="2"/>
    </row>
    <row r="5245" spans="2:14" x14ac:dyDescent="0.4"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N5245" s="2"/>
    </row>
    <row r="5246" spans="2:14" x14ac:dyDescent="0.4"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N5246" s="2"/>
    </row>
    <row r="5247" spans="2:14" x14ac:dyDescent="0.4"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N5247" s="2"/>
    </row>
    <row r="5248" spans="2:14" x14ac:dyDescent="0.4"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N5248" s="2"/>
    </row>
    <row r="5249" spans="2:14" x14ac:dyDescent="0.4"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N5249" s="2"/>
    </row>
    <row r="5250" spans="2:14" x14ac:dyDescent="0.4"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N5250" s="2"/>
    </row>
    <row r="5251" spans="2:14" x14ac:dyDescent="0.4"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N5251" s="2"/>
    </row>
    <row r="5252" spans="2:14" x14ac:dyDescent="0.4"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N5252" s="2"/>
    </row>
    <row r="5253" spans="2:14" x14ac:dyDescent="0.4"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N5253" s="2"/>
    </row>
    <row r="5254" spans="2:14" x14ac:dyDescent="0.4"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N5254" s="2"/>
    </row>
    <row r="5255" spans="2:14" x14ac:dyDescent="0.4"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N5255" s="2"/>
    </row>
    <row r="5256" spans="2:14" x14ac:dyDescent="0.4"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N5256" s="2"/>
    </row>
    <row r="5257" spans="2:14" x14ac:dyDescent="0.4"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N5257" s="2"/>
    </row>
    <row r="5258" spans="2:14" x14ac:dyDescent="0.4"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N5258" s="2"/>
    </row>
    <row r="5259" spans="2:14" x14ac:dyDescent="0.4"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N5259" s="2"/>
    </row>
    <row r="5260" spans="2:14" x14ac:dyDescent="0.4"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N5260" s="2"/>
    </row>
    <row r="5261" spans="2:14" x14ac:dyDescent="0.4"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N5261" s="2"/>
    </row>
    <row r="5262" spans="2:14" x14ac:dyDescent="0.4"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N5262" s="2"/>
    </row>
    <row r="5263" spans="2:14" x14ac:dyDescent="0.4"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N5263" s="2"/>
    </row>
    <row r="5264" spans="2:14" x14ac:dyDescent="0.4"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N5264" s="2"/>
    </row>
    <row r="5265" spans="2:14" x14ac:dyDescent="0.4"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N5265" s="2"/>
    </row>
    <row r="5266" spans="2:14" x14ac:dyDescent="0.4"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N5266" s="2"/>
    </row>
    <row r="5267" spans="2:14" x14ac:dyDescent="0.4"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N5267" s="2"/>
    </row>
    <row r="5268" spans="2:14" x14ac:dyDescent="0.4"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N5268" s="2"/>
    </row>
    <row r="5269" spans="2:14" x14ac:dyDescent="0.4"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N5269" s="2"/>
    </row>
    <row r="5270" spans="2:14" x14ac:dyDescent="0.4"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N5270" s="2"/>
    </row>
    <row r="5271" spans="2:14" x14ac:dyDescent="0.4"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N5271" s="2"/>
    </row>
    <row r="5272" spans="2:14" x14ac:dyDescent="0.4"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N5272" s="2"/>
    </row>
    <row r="5273" spans="2:14" x14ac:dyDescent="0.4"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N5273" s="2"/>
    </row>
    <row r="5274" spans="2:14" x14ac:dyDescent="0.4"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N5274" s="2"/>
    </row>
    <row r="5275" spans="2:14" x14ac:dyDescent="0.4"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N5275" s="2"/>
    </row>
    <row r="5276" spans="2:14" x14ac:dyDescent="0.4"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N5276" s="2"/>
    </row>
    <row r="5277" spans="2:14" x14ac:dyDescent="0.4"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N5277" s="2"/>
    </row>
    <row r="5278" spans="2:14" x14ac:dyDescent="0.4"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N5278" s="2"/>
    </row>
    <row r="5279" spans="2:14" x14ac:dyDescent="0.4"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N5279" s="2"/>
    </row>
    <row r="5280" spans="2:14" x14ac:dyDescent="0.4"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N5280" s="2"/>
    </row>
    <row r="5281" spans="2:14" x14ac:dyDescent="0.4"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N5281" s="2"/>
    </row>
    <row r="5282" spans="2:14" x14ac:dyDescent="0.4"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N5282" s="2"/>
    </row>
    <row r="5283" spans="2:14" x14ac:dyDescent="0.4"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N5283" s="2"/>
    </row>
    <row r="5284" spans="2:14" x14ac:dyDescent="0.4"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N5284" s="2"/>
    </row>
    <row r="5285" spans="2:14" x14ac:dyDescent="0.4"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N5285" s="2"/>
    </row>
    <row r="5286" spans="2:14" x14ac:dyDescent="0.4"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N5286" s="2"/>
    </row>
    <row r="5287" spans="2:14" x14ac:dyDescent="0.4"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N5287" s="2"/>
    </row>
    <row r="5288" spans="2:14" x14ac:dyDescent="0.4"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N5288" s="2"/>
    </row>
    <row r="5289" spans="2:14" x14ac:dyDescent="0.4"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N5289" s="2"/>
    </row>
    <row r="5290" spans="2:14" x14ac:dyDescent="0.4"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N5290" s="2"/>
    </row>
    <row r="5291" spans="2:14" x14ac:dyDescent="0.4"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N5291" s="2"/>
    </row>
    <row r="5292" spans="2:14" x14ac:dyDescent="0.4"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N5292" s="2"/>
    </row>
    <row r="5293" spans="2:14" x14ac:dyDescent="0.4"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N5293" s="2"/>
    </row>
    <row r="5294" spans="2:14" x14ac:dyDescent="0.4"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N5294" s="2"/>
    </row>
    <row r="5295" spans="2:14" x14ac:dyDescent="0.4"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N5295" s="2"/>
    </row>
    <row r="5296" spans="2:14" x14ac:dyDescent="0.4"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N5296" s="2"/>
    </row>
    <row r="5297" spans="2:14" x14ac:dyDescent="0.4"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N5297" s="2"/>
    </row>
    <row r="5298" spans="2:14" x14ac:dyDescent="0.4"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N5298" s="2"/>
    </row>
    <row r="5299" spans="2:14" x14ac:dyDescent="0.4"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N5299" s="2"/>
    </row>
    <row r="5300" spans="2:14" x14ac:dyDescent="0.4"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N5300" s="2"/>
    </row>
    <row r="5301" spans="2:14" x14ac:dyDescent="0.4"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N5301" s="2"/>
    </row>
    <row r="5302" spans="2:14" x14ac:dyDescent="0.4"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N5302" s="2"/>
    </row>
    <row r="5303" spans="2:14" x14ac:dyDescent="0.4"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N5303" s="2"/>
    </row>
    <row r="5304" spans="2:14" x14ac:dyDescent="0.4"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N5304" s="2"/>
    </row>
    <row r="5305" spans="2:14" x14ac:dyDescent="0.4"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N5305" s="2"/>
    </row>
    <row r="5306" spans="2:14" x14ac:dyDescent="0.4"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N5306" s="2"/>
    </row>
    <row r="5307" spans="2:14" x14ac:dyDescent="0.4"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N5307" s="2"/>
    </row>
    <row r="5308" spans="2:14" x14ac:dyDescent="0.4"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N5308" s="2"/>
    </row>
    <row r="5309" spans="2:14" x14ac:dyDescent="0.4"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N5309" s="2"/>
    </row>
    <row r="5310" spans="2:14" x14ac:dyDescent="0.4"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N5310" s="2"/>
    </row>
    <row r="5311" spans="2:14" x14ac:dyDescent="0.4"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N5311" s="2"/>
    </row>
    <row r="5312" spans="2:14" x14ac:dyDescent="0.4"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N5312" s="2"/>
    </row>
    <row r="5313" spans="2:14" x14ac:dyDescent="0.4"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N5313" s="2"/>
    </row>
    <row r="5314" spans="2:14" x14ac:dyDescent="0.4"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N5314" s="2"/>
    </row>
    <row r="5315" spans="2:14" x14ac:dyDescent="0.4"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N5315" s="2"/>
    </row>
    <row r="5316" spans="2:14" x14ac:dyDescent="0.4"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N5316" s="2"/>
    </row>
    <row r="5317" spans="2:14" x14ac:dyDescent="0.4"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N5317" s="2"/>
    </row>
    <row r="5318" spans="2:14" x14ac:dyDescent="0.4"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N5318" s="2"/>
    </row>
    <row r="5319" spans="2:14" x14ac:dyDescent="0.4"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N5319" s="2"/>
    </row>
    <row r="5320" spans="2:14" x14ac:dyDescent="0.4"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N5320" s="2"/>
    </row>
    <row r="5321" spans="2:14" x14ac:dyDescent="0.4"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N5321" s="2"/>
    </row>
    <row r="5322" spans="2:14" x14ac:dyDescent="0.4"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N5322" s="2"/>
    </row>
    <row r="5323" spans="2:14" x14ac:dyDescent="0.4"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N5323" s="2"/>
    </row>
    <row r="5324" spans="2:14" x14ac:dyDescent="0.4"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N5324" s="2"/>
    </row>
    <row r="5325" spans="2:14" x14ac:dyDescent="0.4"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N5325" s="2"/>
    </row>
    <row r="5326" spans="2:14" x14ac:dyDescent="0.4"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N5326" s="2"/>
    </row>
    <row r="5327" spans="2:14" x14ac:dyDescent="0.4"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N5327" s="2"/>
    </row>
    <row r="5328" spans="2:14" x14ac:dyDescent="0.4"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N5328" s="2"/>
    </row>
    <row r="5329" spans="2:14" x14ac:dyDescent="0.4"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N5329" s="2"/>
    </row>
    <row r="5330" spans="2:14" x14ac:dyDescent="0.4"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N5330" s="2"/>
    </row>
    <row r="5331" spans="2:14" x14ac:dyDescent="0.4"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N5331" s="2"/>
    </row>
    <row r="5332" spans="2:14" x14ac:dyDescent="0.4"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N5332" s="2"/>
    </row>
    <row r="5333" spans="2:14" x14ac:dyDescent="0.4"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N5333" s="2"/>
    </row>
    <row r="5334" spans="2:14" x14ac:dyDescent="0.4"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N5334" s="2"/>
    </row>
    <row r="5335" spans="2:14" x14ac:dyDescent="0.4"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N5335" s="2"/>
    </row>
    <row r="5336" spans="2:14" x14ac:dyDescent="0.4"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N5336" s="2"/>
    </row>
    <row r="5337" spans="2:14" x14ac:dyDescent="0.4"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N5337" s="2"/>
    </row>
    <row r="5338" spans="2:14" x14ac:dyDescent="0.4"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N5338" s="2"/>
    </row>
    <row r="5339" spans="2:14" x14ac:dyDescent="0.4"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N5339" s="2"/>
    </row>
    <row r="5340" spans="2:14" x14ac:dyDescent="0.4"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N5340" s="2"/>
    </row>
    <row r="5341" spans="2:14" x14ac:dyDescent="0.4"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N5341" s="2"/>
    </row>
    <row r="5342" spans="2:14" x14ac:dyDescent="0.4"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N5342" s="2"/>
    </row>
    <row r="5343" spans="2:14" x14ac:dyDescent="0.4"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N5343" s="2"/>
    </row>
    <row r="5344" spans="2:14" x14ac:dyDescent="0.4"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N5344" s="2"/>
    </row>
    <row r="5345" spans="2:14" x14ac:dyDescent="0.4"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N5345" s="2"/>
    </row>
    <row r="5346" spans="2:14" x14ac:dyDescent="0.4"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N5346" s="2"/>
    </row>
    <row r="5347" spans="2:14" x14ac:dyDescent="0.4"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N5347" s="2"/>
    </row>
    <row r="5348" spans="2:14" x14ac:dyDescent="0.4"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N5348" s="2"/>
    </row>
    <row r="5349" spans="2:14" x14ac:dyDescent="0.4"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N5349" s="2"/>
    </row>
    <row r="5350" spans="2:14" x14ac:dyDescent="0.4"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N5350" s="2"/>
    </row>
    <row r="5351" spans="2:14" x14ac:dyDescent="0.4"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N5351" s="2"/>
    </row>
    <row r="5352" spans="2:14" x14ac:dyDescent="0.4"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N5352" s="2"/>
    </row>
    <row r="5353" spans="2:14" x14ac:dyDescent="0.4"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N5353" s="2"/>
    </row>
    <row r="5354" spans="2:14" x14ac:dyDescent="0.4"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N5354" s="2"/>
    </row>
    <row r="5355" spans="2:14" x14ac:dyDescent="0.4"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N5355" s="2"/>
    </row>
    <row r="5356" spans="2:14" x14ac:dyDescent="0.4"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N5356" s="2"/>
    </row>
    <row r="5357" spans="2:14" x14ac:dyDescent="0.4"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N5357" s="2"/>
    </row>
    <row r="5358" spans="2:14" x14ac:dyDescent="0.4"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N5358" s="2"/>
    </row>
    <row r="5359" spans="2:14" x14ac:dyDescent="0.4"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N5359" s="2"/>
    </row>
    <row r="5360" spans="2:14" x14ac:dyDescent="0.4"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N5360" s="2"/>
    </row>
    <row r="5361" spans="2:14" x14ac:dyDescent="0.4"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N5361" s="2"/>
    </row>
    <row r="5362" spans="2:14" x14ac:dyDescent="0.4"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N5362" s="2"/>
    </row>
    <row r="5363" spans="2:14" x14ac:dyDescent="0.4"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N5363" s="2"/>
    </row>
    <row r="5364" spans="2:14" x14ac:dyDescent="0.4"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N5364" s="2"/>
    </row>
    <row r="5365" spans="2:14" x14ac:dyDescent="0.4"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N5365" s="2"/>
    </row>
    <row r="5366" spans="2:14" x14ac:dyDescent="0.4"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N5366" s="2"/>
    </row>
    <row r="5367" spans="2:14" x14ac:dyDescent="0.4"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N5367" s="2"/>
    </row>
    <row r="5368" spans="2:14" x14ac:dyDescent="0.4"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N5368" s="2"/>
    </row>
    <row r="5369" spans="2:14" x14ac:dyDescent="0.4"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N5369" s="2"/>
    </row>
    <row r="5370" spans="2:14" x14ac:dyDescent="0.4"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N5370" s="2"/>
    </row>
    <row r="5371" spans="2:14" x14ac:dyDescent="0.4"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N5371" s="2"/>
    </row>
    <row r="5372" spans="2:14" x14ac:dyDescent="0.4"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N5372" s="2"/>
    </row>
    <row r="5373" spans="2:14" x14ac:dyDescent="0.4"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N5373" s="2"/>
    </row>
    <row r="5374" spans="2:14" x14ac:dyDescent="0.4"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N5374" s="2"/>
    </row>
    <row r="5375" spans="2:14" x14ac:dyDescent="0.4"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N5375" s="2"/>
    </row>
    <row r="5376" spans="2:14" x14ac:dyDescent="0.4"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N5376" s="2"/>
    </row>
    <row r="5377" spans="2:14" x14ac:dyDescent="0.4"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N5377" s="2"/>
    </row>
    <row r="5378" spans="2:14" x14ac:dyDescent="0.4"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N5378" s="2"/>
    </row>
    <row r="5379" spans="2:14" x14ac:dyDescent="0.4"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N5379" s="2"/>
    </row>
    <row r="5380" spans="2:14" x14ac:dyDescent="0.4"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N5380" s="2"/>
    </row>
    <row r="5381" spans="2:14" x14ac:dyDescent="0.4"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N5381" s="2"/>
    </row>
    <row r="5382" spans="2:14" x14ac:dyDescent="0.4"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N5382" s="2"/>
    </row>
    <row r="5383" spans="2:14" x14ac:dyDescent="0.4"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N5383" s="2"/>
    </row>
    <row r="5384" spans="2:14" x14ac:dyDescent="0.4"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N5384" s="2"/>
    </row>
    <row r="5385" spans="2:14" x14ac:dyDescent="0.4"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N5385" s="2"/>
    </row>
    <row r="5386" spans="2:14" x14ac:dyDescent="0.4"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N5386" s="2"/>
    </row>
    <row r="5387" spans="2:14" x14ac:dyDescent="0.4"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N5387" s="2"/>
    </row>
    <row r="5388" spans="2:14" x14ac:dyDescent="0.4"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N5388" s="2"/>
    </row>
    <row r="5389" spans="2:14" x14ac:dyDescent="0.4"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N5389" s="2"/>
    </row>
    <row r="5390" spans="2:14" x14ac:dyDescent="0.4"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N5390" s="2"/>
    </row>
    <row r="5391" spans="2:14" x14ac:dyDescent="0.4"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N5391" s="2"/>
    </row>
    <row r="5392" spans="2:14" x14ac:dyDescent="0.4"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N5392" s="2"/>
    </row>
    <row r="5393" spans="2:14" x14ac:dyDescent="0.4"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N5393" s="2"/>
    </row>
    <row r="5394" spans="2:14" x14ac:dyDescent="0.4"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N5394" s="2"/>
    </row>
    <row r="5395" spans="2:14" x14ac:dyDescent="0.4"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N5395" s="2"/>
    </row>
    <row r="5396" spans="2:14" x14ac:dyDescent="0.4"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N5396" s="2"/>
    </row>
    <row r="5397" spans="2:14" x14ac:dyDescent="0.4"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N5397" s="2"/>
    </row>
    <row r="5398" spans="2:14" x14ac:dyDescent="0.4"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N5398" s="2"/>
    </row>
    <row r="5399" spans="2:14" x14ac:dyDescent="0.4"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N5399" s="2"/>
    </row>
    <row r="5400" spans="2:14" x14ac:dyDescent="0.4"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N5400" s="2"/>
    </row>
    <row r="5401" spans="2:14" x14ac:dyDescent="0.4"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N5401" s="2"/>
    </row>
    <row r="5402" spans="2:14" x14ac:dyDescent="0.4"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N5402" s="2"/>
    </row>
    <row r="5403" spans="2:14" x14ac:dyDescent="0.4"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N5403" s="2"/>
    </row>
    <row r="5404" spans="2:14" x14ac:dyDescent="0.4"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N5404" s="2"/>
    </row>
    <row r="5405" spans="2:14" x14ac:dyDescent="0.4"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N5405" s="2"/>
    </row>
    <row r="5406" spans="2:14" x14ac:dyDescent="0.4"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N5406" s="2"/>
    </row>
    <row r="5407" spans="2:14" x14ac:dyDescent="0.4"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N5407" s="2"/>
    </row>
    <row r="5408" spans="2:14" x14ac:dyDescent="0.4"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N5408" s="2"/>
    </row>
    <row r="5409" spans="2:14" x14ac:dyDescent="0.4"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N5409" s="2"/>
    </row>
    <row r="5410" spans="2:14" x14ac:dyDescent="0.4"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N5410" s="2"/>
    </row>
    <row r="5411" spans="2:14" x14ac:dyDescent="0.4"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N5411" s="2"/>
    </row>
    <row r="5412" spans="2:14" x14ac:dyDescent="0.4"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N5412" s="2"/>
    </row>
    <row r="5413" spans="2:14" x14ac:dyDescent="0.4"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N5413" s="2"/>
    </row>
    <row r="5414" spans="2:14" x14ac:dyDescent="0.4"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N5414" s="2"/>
    </row>
    <row r="5415" spans="2:14" x14ac:dyDescent="0.4"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N5415" s="2"/>
    </row>
    <row r="5416" spans="2:14" x14ac:dyDescent="0.4"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N5416" s="2"/>
    </row>
    <row r="5417" spans="2:14" x14ac:dyDescent="0.4"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N5417" s="2"/>
    </row>
    <row r="5418" spans="2:14" x14ac:dyDescent="0.4"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N5418" s="2"/>
    </row>
    <row r="5419" spans="2:14" x14ac:dyDescent="0.4"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N5419" s="2"/>
    </row>
    <row r="5420" spans="2:14" x14ac:dyDescent="0.4"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N5420" s="2"/>
    </row>
    <row r="5421" spans="2:14" x14ac:dyDescent="0.4"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N5421" s="2"/>
    </row>
    <row r="5422" spans="2:14" x14ac:dyDescent="0.4"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N5422" s="2"/>
    </row>
    <row r="5423" spans="2:14" x14ac:dyDescent="0.4"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N5423" s="2"/>
    </row>
    <row r="5424" spans="2:14" x14ac:dyDescent="0.4"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N5424" s="2"/>
    </row>
    <row r="5425" spans="2:14" x14ac:dyDescent="0.4"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N5425" s="2"/>
    </row>
    <row r="5426" spans="2:14" x14ac:dyDescent="0.4"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N5426" s="2"/>
    </row>
    <row r="5427" spans="2:14" x14ac:dyDescent="0.4"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N5427" s="2"/>
    </row>
    <row r="5428" spans="2:14" x14ac:dyDescent="0.4"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N5428" s="2"/>
    </row>
    <row r="5429" spans="2:14" x14ac:dyDescent="0.4"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N5429" s="2"/>
    </row>
    <row r="5430" spans="2:14" x14ac:dyDescent="0.4"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N5430" s="2"/>
    </row>
    <row r="5431" spans="2:14" x14ac:dyDescent="0.4"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N5431" s="2"/>
    </row>
    <row r="5432" spans="2:14" x14ac:dyDescent="0.4"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N5432" s="2"/>
    </row>
    <row r="5433" spans="2:14" x14ac:dyDescent="0.4"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N5433" s="2"/>
    </row>
    <row r="5434" spans="2:14" x14ac:dyDescent="0.4"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N5434" s="2"/>
    </row>
    <row r="5435" spans="2:14" x14ac:dyDescent="0.4"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N5435" s="2"/>
    </row>
    <row r="5436" spans="2:14" x14ac:dyDescent="0.4"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N5436" s="2"/>
    </row>
    <row r="5437" spans="2:14" x14ac:dyDescent="0.4"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N5437" s="2"/>
    </row>
    <row r="5438" spans="2:14" x14ac:dyDescent="0.4"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N5438" s="2"/>
    </row>
    <row r="5439" spans="2:14" x14ac:dyDescent="0.4"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N5439" s="2"/>
    </row>
    <row r="5440" spans="2:14" x14ac:dyDescent="0.4"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N5440" s="2"/>
    </row>
    <row r="5441" spans="2:14" x14ac:dyDescent="0.4"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N5441" s="2"/>
    </row>
    <row r="5442" spans="2:14" x14ac:dyDescent="0.4"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N5442" s="2"/>
    </row>
    <row r="5443" spans="2:14" x14ac:dyDescent="0.4"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N5443" s="2"/>
    </row>
    <row r="5444" spans="2:14" x14ac:dyDescent="0.4"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N5444" s="2"/>
    </row>
    <row r="5445" spans="2:14" x14ac:dyDescent="0.4"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N5445" s="2"/>
    </row>
    <row r="5446" spans="2:14" x14ac:dyDescent="0.4"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N5446" s="2"/>
    </row>
    <row r="5447" spans="2:14" x14ac:dyDescent="0.4"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N5447" s="2"/>
    </row>
    <row r="5448" spans="2:14" x14ac:dyDescent="0.4"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N5448" s="2"/>
    </row>
    <row r="5449" spans="2:14" x14ac:dyDescent="0.4"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N5449" s="2"/>
    </row>
    <row r="5450" spans="2:14" x14ac:dyDescent="0.4"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N5450" s="2"/>
    </row>
    <row r="5451" spans="2:14" x14ac:dyDescent="0.4"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N5451" s="2"/>
    </row>
    <row r="5452" spans="2:14" x14ac:dyDescent="0.4"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N5452" s="2"/>
    </row>
    <row r="5453" spans="2:14" x14ac:dyDescent="0.4"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N5453" s="2"/>
    </row>
    <row r="5454" spans="2:14" x14ac:dyDescent="0.4"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N5454" s="2"/>
    </row>
    <row r="5455" spans="2:14" x14ac:dyDescent="0.4"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N5455" s="2"/>
    </row>
    <row r="5456" spans="2:14" x14ac:dyDescent="0.4"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N5456" s="2"/>
    </row>
    <row r="5457" spans="2:14" x14ac:dyDescent="0.4"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N5457" s="2"/>
    </row>
    <row r="5458" spans="2:14" x14ac:dyDescent="0.4"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N5458" s="2"/>
    </row>
    <row r="5459" spans="2:14" x14ac:dyDescent="0.4"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N5459" s="2"/>
    </row>
    <row r="5460" spans="2:14" x14ac:dyDescent="0.4"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N5460" s="2"/>
    </row>
    <row r="5461" spans="2:14" x14ac:dyDescent="0.4"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N5461" s="2"/>
    </row>
    <row r="5462" spans="2:14" x14ac:dyDescent="0.4"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N5462" s="2"/>
    </row>
    <row r="5463" spans="2:14" x14ac:dyDescent="0.4"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N5463" s="2"/>
    </row>
    <row r="5464" spans="2:14" x14ac:dyDescent="0.4"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N5464" s="2"/>
    </row>
    <row r="5465" spans="2:14" x14ac:dyDescent="0.4"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N5465" s="2"/>
    </row>
    <row r="5466" spans="2:14" x14ac:dyDescent="0.4"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N5466" s="2"/>
    </row>
    <row r="5467" spans="2:14" x14ac:dyDescent="0.4"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N5467" s="2"/>
    </row>
    <row r="5468" spans="2:14" x14ac:dyDescent="0.4"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N5468" s="2"/>
    </row>
    <row r="5469" spans="2:14" x14ac:dyDescent="0.4"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N5469" s="2"/>
    </row>
    <row r="5470" spans="2:14" x14ac:dyDescent="0.4"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N5470" s="2"/>
    </row>
    <row r="5471" spans="2:14" x14ac:dyDescent="0.4"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N5471" s="2"/>
    </row>
    <row r="5472" spans="2:14" x14ac:dyDescent="0.4"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N5472" s="2"/>
    </row>
    <row r="5473" spans="2:14" x14ac:dyDescent="0.4"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N5473" s="2"/>
    </row>
    <row r="5474" spans="2:14" x14ac:dyDescent="0.4"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N5474" s="2"/>
    </row>
    <row r="5475" spans="2:14" x14ac:dyDescent="0.4"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N5475" s="2"/>
    </row>
    <row r="5476" spans="2:14" x14ac:dyDescent="0.4"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N5476" s="2"/>
    </row>
    <row r="5477" spans="2:14" x14ac:dyDescent="0.4"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N5477" s="2"/>
    </row>
    <row r="5478" spans="2:14" x14ac:dyDescent="0.4"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N5478" s="2"/>
    </row>
    <row r="5479" spans="2:14" x14ac:dyDescent="0.4"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N5479" s="2"/>
    </row>
    <row r="5480" spans="2:14" x14ac:dyDescent="0.4"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N5480" s="2"/>
    </row>
    <row r="5481" spans="2:14" x14ac:dyDescent="0.4"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N5481" s="2"/>
    </row>
    <row r="5482" spans="2:14" x14ac:dyDescent="0.4"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N5482" s="2"/>
    </row>
    <row r="5483" spans="2:14" x14ac:dyDescent="0.4"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N5483" s="2"/>
    </row>
    <row r="5484" spans="2:14" x14ac:dyDescent="0.4"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N5484" s="2"/>
    </row>
    <row r="5485" spans="2:14" x14ac:dyDescent="0.4"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N5485" s="2"/>
    </row>
    <row r="5486" spans="2:14" x14ac:dyDescent="0.4"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N5486" s="2"/>
    </row>
    <row r="5487" spans="2:14" x14ac:dyDescent="0.4"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N5487" s="2"/>
    </row>
    <row r="5488" spans="2:14" x14ac:dyDescent="0.4"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N5488" s="2"/>
    </row>
    <row r="5489" spans="2:14" x14ac:dyDescent="0.4"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N5489" s="2"/>
    </row>
    <row r="5490" spans="2:14" x14ac:dyDescent="0.4"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N5490" s="2"/>
    </row>
    <row r="5491" spans="2:14" x14ac:dyDescent="0.4"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N5491" s="2"/>
    </row>
    <row r="5492" spans="2:14" x14ac:dyDescent="0.4"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N5492" s="2"/>
    </row>
    <row r="5493" spans="2:14" x14ac:dyDescent="0.4"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N5493" s="2"/>
    </row>
    <row r="5494" spans="2:14" x14ac:dyDescent="0.4"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N5494" s="2"/>
    </row>
    <row r="5495" spans="2:14" x14ac:dyDescent="0.4"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N5495" s="2"/>
    </row>
    <row r="5496" spans="2:14" x14ac:dyDescent="0.4"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N5496" s="2"/>
    </row>
    <row r="5497" spans="2:14" x14ac:dyDescent="0.4"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N5497" s="2"/>
    </row>
    <row r="5498" spans="2:14" x14ac:dyDescent="0.4"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N5498" s="2"/>
    </row>
    <row r="5499" spans="2:14" x14ac:dyDescent="0.4"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N5499" s="2"/>
    </row>
    <row r="5500" spans="2:14" x14ac:dyDescent="0.4"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N5500" s="2"/>
    </row>
    <row r="5501" spans="2:14" x14ac:dyDescent="0.4"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N5501" s="2"/>
    </row>
    <row r="5502" spans="2:14" x14ac:dyDescent="0.4"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N5502" s="2"/>
    </row>
    <row r="5503" spans="2:14" x14ac:dyDescent="0.4"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N5503" s="2"/>
    </row>
    <row r="5504" spans="2:14" x14ac:dyDescent="0.4"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N5504" s="2"/>
    </row>
    <row r="5505" spans="2:14" x14ac:dyDescent="0.4"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N5505" s="2"/>
    </row>
    <row r="5506" spans="2:14" x14ac:dyDescent="0.4"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N5506" s="2"/>
    </row>
    <row r="5507" spans="2:14" x14ac:dyDescent="0.4"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N5507" s="2"/>
    </row>
    <row r="5508" spans="2:14" x14ac:dyDescent="0.4"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N5508" s="2"/>
    </row>
    <row r="5509" spans="2:14" x14ac:dyDescent="0.4"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N5509" s="2"/>
    </row>
    <row r="5510" spans="2:14" x14ac:dyDescent="0.4"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N5510" s="2"/>
    </row>
    <row r="5511" spans="2:14" x14ac:dyDescent="0.4"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N5511" s="2"/>
    </row>
    <row r="5512" spans="2:14" x14ac:dyDescent="0.4"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N5512" s="2"/>
    </row>
    <row r="5513" spans="2:14" x14ac:dyDescent="0.4"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N5513" s="2"/>
    </row>
    <row r="5514" spans="2:14" x14ac:dyDescent="0.4"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N5514" s="2"/>
    </row>
    <row r="5515" spans="2:14" x14ac:dyDescent="0.4"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N5515" s="2"/>
    </row>
    <row r="5516" spans="2:14" x14ac:dyDescent="0.4"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N5516" s="2"/>
    </row>
    <row r="5517" spans="2:14" x14ac:dyDescent="0.4"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N5517" s="2"/>
    </row>
    <row r="5518" spans="2:14" x14ac:dyDescent="0.4"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N5518" s="2"/>
    </row>
    <row r="5519" spans="2:14" x14ac:dyDescent="0.4"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N5519" s="2"/>
    </row>
    <row r="5520" spans="2:14" x14ac:dyDescent="0.4"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N5520" s="2"/>
    </row>
    <row r="5521" spans="2:14" x14ac:dyDescent="0.4"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N5521" s="2"/>
    </row>
    <row r="5522" spans="2:14" x14ac:dyDescent="0.4"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N5522" s="2"/>
    </row>
    <row r="5523" spans="2:14" x14ac:dyDescent="0.4"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N5523" s="2"/>
    </row>
    <row r="5524" spans="2:14" x14ac:dyDescent="0.4"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N5524" s="2"/>
    </row>
    <row r="5525" spans="2:14" x14ac:dyDescent="0.4"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N5525" s="2"/>
    </row>
    <row r="5526" spans="2:14" x14ac:dyDescent="0.4"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N5526" s="2"/>
    </row>
    <row r="5527" spans="2:14" x14ac:dyDescent="0.4"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N5527" s="2"/>
    </row>
    <row r="5528" spans="2:14" x14ac:dyDescent="0.4"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N5528" s="2"/>
    </row>
    <row r="5529" spans="2:14" x14ac:dyDescent="0.4"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N5529" s="2"/>
    </row>
    <row r="5530" spans="2:14" x14ac:dyDescent="0.4"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N5530" s="2"/>
    </row>
    <row r="5531" spans="2:14" x14ac:dyDescent="0.4"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N5531" s="2"/>
    </row>
    <row r="5532" spans="2:14" x14ac:dyDescent="0.4"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N5532" s="2"/>
    </row>
    <row r="5533" spans="2:14" x14ac:dyDescent="0.4"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N5533" s="2"/>
    </row>
    <row r="5534" spans="2:14" x14ac:dyDescent="0.4"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N5534" s="2"/>
    </row>
    <row r="5535" spans="2:14" x14ac:dyDescent="0.4"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N5535" s="2"/>
    </row>
    <row r="5536" spans="2:14" x14ac:dyDescent="0.4"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N5536" s="2"/>
    </row>
    <row r="5537" spans="2:14" x14ac:dyDescent="0.4"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N5537" s="2"/>
    </row>
    <row r="5538" spans="2:14" x14ac:dyDescent="0.4"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N5538" s="2"/>
    </row>
    <row r="5539" spans="2:14" x14ac:dyDescent="0.4"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N5539" s="2"/>
    </row>
    <row r="5540" spans="2:14" x14ac:dyDescent="0.4"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N5540" s="2"/>
    </row>
    <row r="5541" spans="2:14" x14ac:dyDescent="0.4"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N5541" s="2"/>
    </row>
    <row r="5542" spans="2:14" x14ac:dyDescent="0.4"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N5542" s="2"/>
    </row>
    <row r="5543" spans="2:14" x14ac:dyDescent="0.4"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N5543" s="2"/>
    </row>
    <row r="5544" spans="2:14" x14ac:dyDescent="0.4"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N5544" s="2"/>
    </row>
    <row r="5545" spans="2:14" x14ac:dyDescent="0.4"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N5545" s="2"/>
    </row>
    <row r="5546" spans="2:14" x14ac:dyDescent="0.4"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N5546" s="2"/>
    </row>
    <row r="5547" spans="2:14" x14ac:dyDescent="0.4"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N5547" s="2"/>
    </row>
    <row r="5548" spans="2:14" x14ac:dyDescent="0.4"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N5548" s="2"/>
    </row>
    <row r="5549" spans="2:14" x14ac:dyDescent="0.4"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N5549" s="2"/>
    </row>
    <row r="5550" spans="2:14" x14ac:dyDescent="0.4"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N5550" s="2"/>
    </row>
    <row r="5551" spans="2:14" x14ac:dyDescent="0.4"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N5551" s="2"/>
    </row>
    <row r="5552" spans="2:14" x14ac:dyDescent="0.4"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N5552" s="2"/>
    </row>
    <row r="5553" spans="2:14" x14ac:dyDescent="0.4"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N5553" s="2"/>
    </row>
    <row r="5554" spans="2:14" x14ac:dyDescent="0.4"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N5554" s="2"/>
    </row>
    <row r="5555" spans="2:14" x14ac:dyDescent="0.4"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N5555" s="2"/>
    </row>
    <row r="5556" spans="2:14" x14ac:dyDescent="0.4"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N5556" s="2"/>
    </row>
    <row r="5557" spans="2:14" x14ac:dyDescent="0.4"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N5557" s="2"/>
    </row>
    <row r="5558" spans="2:14" x14ac:dyDescent="0.4"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N5558" s="2"/>
    </row>
    <row r="5559" spans="2:14" x14ac:dyDescent="0.4"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N5559" s="2"/>
    </row>
    <row r="5560" spans="2:14" x14ac:dyDescent="0.4"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N5560" s="2"/>
    </row>
    <row r="5561" spans="2:14" x14ac:dyDescent="0.4"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N5561" s="2"/>
    </row>
    <row r="5562" spans="2:14" x14ac:dyDescent="0.4"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N5562" s="2"/>
    </row>
    <row r="5563" spans="2:14" x14ac:dyDescent="0.4"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N5563" s="2"/>
    </row>
    <row r="5564" spans="2:14" x14ac:dyDescent="0.4"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N5564" s="2"/>
    </row>
    <row r="5565" spans="2:14" x14ac:dyDescent="0.4"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N5565" s="2"/>
    </row>
    <row r="5566" spans="2:14" x14ac:dyDescent="0.4"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N5566" s="2"/>
    </row>
    <row r="5567" spans="2:14" x14ac:dyDescent="0.4"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N5567" s="2"/>
    </row>
    <row r="5568" spans="2:14" x14ac:dyDescent="0.4"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N5568" s="2"/>
    </row>
    <row r="5569" spans="2:14" x14ac:dyDescent="0.4"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N5569" s="2"/>
    </row>
    <row r="5570" spans="2:14" x14ac:dyDescent="0.4"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N5570" s="2"/>
    </row>
    <row r="5571" spans="2:14" x14ac:dyDescent="0.4"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N5571" s="2"/>
    </row>
    <row r="5572" spans="2:14" x14ac:dyDescent="0.4"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N5572" s="2"/>
    </row>
    <row r="5573" spans="2:14" x14ac:dyDescent="0.4"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N5573" s="2"/>
    </row>
    <row r="5574" spans="2:14" x14ac:dyDescent="0.4"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N5574" s="2"/>
    </row>
    <row r="5575" spans="2:14" x14ac:dyDescent="0.4"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N5575" s="2"/>
    </row>
    <row r="5576" spans="2:14" x14ac:dyDescent="0.4"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N5576" s="2"/>
    </row>
    <row r="5577" spans="2:14" x14ac:dyDescent="0.4"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N5577" s="2"/>
    </row>
    <row r="5578" spans="2:14" x14ac:dyDescent="0.4"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N5578" s="2"/>
    </row>
    <row r="5579" spans="2:14" x14ac:dyDescent="0.4"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N5579" s="2"/>
    </row>
    <row r="5580" spans="2:14" x14ac:dyDescent="0.4"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N5580" s="2"/>
    </row>
    <row r="5581" spans="2:14" x14ac:dyDescent="0.4"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N5581" s="2"/>
    </row>
    <row r="5582" spans="2:14" x14ac:dyDescent="0.4"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N5582" s="2"/>
    </row>
    <row r="5583" spans="2:14" x14ac:dyDescent="0.4"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N5583" s="2"/>
    </row>
    <row r="5584" spans="2:14" x14ac:dyDescent="0.4"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N5584" s="2"/>
    </row>
    <row r="5585" spans="2:14" x14ac:dyDescent="0.4"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N5585" s="2"/>
    </row>
    <row r="5586" spans="2:14" x14ac:dyDescent="0.4"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N5586" s="2"/>
    </row>
    <row r="5587" spans="2:14" x14ac:dyDescent="0.4"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N5587" s="2"/>
    </row>
    <row r="5588" spans="2:14" x14ac:dyDescent="0.4"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N5588" s="2"/>
    </row>
    <row r="5589" spans="2:14" x14ac:dyDescent="0.4"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N5589" s="2"/>
    </row>
    <row r="5590" spans="2:14" x14ac:dyDescent="0.4"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N5590" s="2"/>
    </row>
    <row r="5591" spans="2:14" x14ac:dyDescent="0.4"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N5591" s="2"/>
    </row>
    <row r="5592" spans="2:14" x14ac:dyDescent="0.4"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N5592" s="2"/>
    </row>
    <row r="5593" spans="2:14" x14ac:dyDescent="0.4"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N5593" s="2"/>
    </row>
    <row r="5594" spans="2:14" x14ac:dyDescent="0.4"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N5594" s="2"/>
    </row>
    <row r="5595" spans="2:14" x14ac:dyDescent="0.4"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N5595" s="2"/>
    </row>
    <row r="5596" spans="2:14" x14ac:dyDescent="0.4"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N5596" s="2"/>
    </row>
    <row r="5597" spans="2:14" x14ac:dyDescent="0.4"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N5597" s="2"/>
    </row>
    <row r="5598" spans="2:14" x14ac:dyDescent="0.4"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N5598" s="2"/>
    </row>
    <row r="5599" spans="2:14" x14ac:dyDescent="0.4"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N5599" s="2"/>
    </row>
    <row r="5600" spans="2:14" x14ac:dyDescent="0.4"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N5600" s="2"/>
    </row>
    <row r="5601" spans="2:14" x14ac:dyDescent="0.4"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N5601" s="2"/>
    </row>
    <row r="5602" spans="2:14" x14ac:dyDescent="0.4"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N5602" s="2"/>
    </row>
    <row r="5603" spans="2:14" x14ac:dyDescent="0.4"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N5603" s="2"/>
    </row>
    <row r="5604" spans="2:14" x14ac:dyDescent="0.4"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N5604" s="2"/>
    </row>
    <row r="5605" spans="2:14" x14ac:dyDescent="0.4"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N5605" s="2"/>
    </row>
    <row r="5606" spans="2:14" x14ac:dyDescent="0.4"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N5606" s="2"/>
    </row>
    <row r="5607" spans="2:14" x14ac:dyDescent="0.4"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N5607" s="2"/>
    </row>
    <row r="5608" spans="2:14" x14ac:dyDescent="0.4"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N5608" s="2"/>
    </row>
    <row r="5609" spans="2:14" x14ac:dyDescent="0.4"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N5609" s="2"/>
    </row>
    <row r="5610" spans="2:14" x14ac:dyDescent="0.4"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N5610" s="2"/>
    </row>
    <row r="5611" spans="2:14" x14ac:dyDescent="0.4"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N5611" s="2"/>
    </row>
    <row r="5612" spans="2:14" x14ac:dyDescent="0.4"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N5612" s="2"/>
    </row>
    <row r="5613" spans="2:14" x14ac:dyDescent="0.4"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N5613" s="2"/>
    </row>
    <row r="5614" spans="2:14" x14ac:dyDescent="0.4"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N5614" s="2"/>
    </row>
    <row r="5615" spans="2:14" x14ac:dyDescent="0.4"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N5615" s="2"/>
    </row>
    <row r="5616" spans="2:14" x14ac:dyDescent="0.4"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N5616" s="2"/>
    </row>
    <row r="5617" spans="2:14" x14ac:dyDescent="0.4"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N5617" s="2"/>
    </row>
    <row r="5618" spans="2:14" x14ac:dyDescent="0.4"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N5618" s="2"/>
    </row>
    <row r="5619" spans="2:14" x14ac:dyDescent="0.4"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N5619" s="2"/>
    </row>
    <row r="5620" spans="2:14" x14ac:dyDescent="0.4"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N5620" s="2"/>
    </row>
    <row r="5621" spans="2:14" x14ac:dyDescent="0.4"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N5621" s="2"/>
    </row>
    <row r="5622" spans="2:14" x14ac:dyDescent="0.4"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N5622" s="2"/>
    </row>
    <row r="5623" spans="2:14" x14ac:dyDescent="0.4"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N5623" s="2"/>
    </row>
    <row r="5624" spans="2:14" x14ac:dyDescent="0.4"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N5624" s="2"/>
    </row>
    <row r="5625" spans="2:14" x14ac:dyDescent="0.4"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N5625" s="2"/>
    </row>
    <row r="5626" spans="2:14" x14ac:dyDescent="0.4"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N5626" s="2"/>
    </row>
    <row r="5627" spans="2:14" x14ac:dyDescent="0.4"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N5627" s="2"/>
    </row>
    <row r="5628" spans="2:14" x14ac:dyDescent="0.4"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N5628" s="2"/>
    </row>
    <row r="5629" spans="2:14" x14ac:dyDescent="0.4"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N5629" s="2"/>
    </row>
    <row r="5630" spans="2:14" x14ac:dyDescent="0.4"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N5630" s="2"/>
    </row>
    <row r="5631" spans="2:14" x14ac:dyDescent="0.4"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N5631" s="2"/>
    </row>
    <row r="5632" spans="2:14" x14ac:dyDescent="0.4"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N5632" s="2"/>
    </row>
    <row r="5633" spans="2:14" x14ac:dyDescent="0.4"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N5633" s="2"/>
    </row>
    <row r="5634" spans="2:14" x14ac:dyDescent="0.4"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N5634" s="2"/>
    </row>
    <row r="5635" spans="2:14" x14ac:dyDescent="0.4"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N5635" s="2"/>
    </row>
    <row r="5636" spans="2:14" x14ac:dyDescent="0.4"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N5636" s="2"/>
    </row>
    <row r="5637" spans="2:14" x14ac:dyDescent="0.4"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N5637" s="2"/>
    </row>
    <row r="5638" spans="2:14" x14ac:dyDescent="0.4"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N5638" s="2"/>
    </row>
    <row r="5639" spans="2:14" x14ac:dyDescent="0.4"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N5639" s="2"/>
    </row>
    <row r="5640" spans="2:14" x14ac:dyDescent="0.4"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N5640" s="2"/>
    </row>
    <row r="5641" spans="2:14" x14ac:dyDescent="0.4"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N5641" s="2"/>
    </row>
    <row r="5642" spans="2:14" x14ac:dyDescent="0.4"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N5642" s="2"/>
    </row>
    <row r="5643" spans="2:14" x14ac:dyDescent="0.4"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N5643" s="2"/>
    </row>
    <row r="5644" spans="2:14" x14ac:dyDescent="0.4"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N5644" s="2"/>
    </row>
    <row r="5645" spans="2:14" x14ac:dyDescent="0.4"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N5645" s="2"/>
    </row>
    <row r="5646" spans="2:14" x14ac:dyDescent="0.4"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N5646" s="2"/>
    </row>
    <row r="5647" spans="2:14" x14ac:dyDescent="0.4"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N5647" s="2"/>
    </row>
    <row r="5648" spans="2:14" x14ac:dyDescent="0.4"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N5648" s="2"/>
    </row>
    <row r="5649" spans="2:14" x14ac:dyDescent="0.4"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N5649" s="2"/>
    </row>
    <row r="5650" spans="2:14" x14ac:dyDescent="0.4"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N5650" s="2"/>
    </row>
    <row r="5651" spans="2:14" x14ac:dyDescent="0.4"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N5651" s="2"/>
    </row>
    <row r="5652" spans="2:14" x14ac:dyDescent="0.4"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N5652" s="2"/>
    </row>
    <row r="5653" spans="2:14" x14ac:dyDescent="0.4"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N5653" s="2"/>
    </row>
    <row r="5654" spans="2:14" x14ac:dyDescent="0.4"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N5654" s="2"/>
    </row>
    <row r="5655" spans="2:14" x14ac:dyDescent="0.4"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N5655" s="2"/>
    </row>
    <row r="5656" spans="2:14" x14ac:dyDescent="0.4"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N5656" s="2"/>
    </row>
    <row r="5657" spans="2:14" x14ac:dyDescent="0.4"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N5657" s="2"/>
    </row>
    <row r="5658" spans="2:14" x14ac:dyDescent="0.4"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N5658" s="2"/>
    </row>
    <row r="5659" spans="2:14" x14ac:dyDescent="0.4"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N5659" s="2"/>
    </row>
    <row r="5660" spans="2:14" x14ac:dyDescent="0.4"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N5660" s="2"/>
    </row>
    <row r="5661" spans="2:14" x14ac:dyDescent="0.4"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N5661" s="2"/>
    </row>
    <row r="5662" spans="2:14" x14ac:dyDescent="0.4"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N5662" s="2"/>
    </row>
    <row r="5663" spans="2:14" x14ac:dyDescent="0.4"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N5663" s="2"/>
    </row>
    <row r="5664" spans="2:14" x14ac:dyDescent="0.4"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N5664" s="2"/>
    </row>
    <row r="5665" spans="2:14" x14ac:dyDescent="0.4"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N5665" s="2"/>
    </row>
    <row r="5666" spans="2:14" x14ac:dyDescent="0.4"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N5666" s="2"/>
    </row>
    <row r="5667" spans="2:14" x14ac:dyDescent="0.4"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N5667" s="2"/>
    </row>
    <row r="5668" spans="2:14" x14ac:dyDescent="0.4"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N5668" s="2"/>
    </row>
    <row r="5669" spans="2:14" x14ac:dyDescent="0.4"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N5669" s="2"/>
    </row>
    <row r="5670" spans="2:14" x14ac:dyDescent="0.4"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N5670" s="2"/>
    </row>
    <row r="5671" spans="2:14" x14ac:dyDescent="0.4"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N5671" s="2"/>
    </row>
    <row r="5672" spans="2:14" x14ac:dyDescent="0.4"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N5672" s="2"/>
    </row>
    <row r="5673" spans="2:14" x14ac:dyDescent="0.4"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N5673" s="2"/>
    </row>
    <row r="5674" spans="2:14" x14ac:dyDescent="0.4"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N5674" s="2"/>
    </row>
    <row r="5675" spans="2:14" x14ac:dyDescent="0.4"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N5675" s="2"/>
    </row>
    <row r="5676" spans="2:14" x14ac:dyDescent="0.4"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N5676" s="2"/>
    </row>
    <row r="5677" spans="2:14" x14ac:dyDescent="0.4"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N5677" s="2"/>
    </row>
    <row r="5678" spans="2:14" x14ac:dyDescent="0.4"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N5678" s="2"/>
    </row>
    <row r="5679" spans="2:14" x14ac:dyDescent="0.4"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N5679" s="2"/>
    </row>
    <row r="5680" spans="2:14" x14ac:dyDescent="0.4"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N5680" s="2"/>
    </row>
    <row r="5681" spans="2:14" x14ac:dyDescent="0.4"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N5681" s="2"/>
    </row>
    <row r="5682" spans="2:14" x14ac:dyDescent="0.4"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N5682" s="2"/>
    </row>
    <row r="5683" spans="2:14" x14ac:dyDescent="0.4"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N5683" s="2"/>
    </row>
    <row r="5684" spans="2:14" x14ac:dyDescent="0.4"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N5684" s="2"/>
    </row>
    <row r="5685" spans="2:14" x14ac:dyDescent="0.4"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N5685" s="2"/>
    </row>
    <row r="5686" spans="2:14" x14ac:dyDescent="0.4"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N5686" s="2"/>
    </row>
    <row r="5687" spans="2:14" x14ac:dyDescent="0.4"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N5687" s="2"/>
    </row>
    <row r="5688" spans="2:14" x14ac:dyDescent="0.4"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N5688" s="2"/>
    </row>
    <row r="5689" spans="2:14" x14ac:dyDescent="0.4"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N5689" s="2"/>
    </row>
    <row r="5690" spans="2:14" x14ac:dyDescent="0.4"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N5690" s="2"/>
    </row>
    <row r="5691" spans="2:14" x14ac:dyDescent="0.4"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N5691" s="2"/>
    </row>
    <row r="5692" spans="2:14" x14ac:dyDescent="0.4"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N5692" s="2"/>
    </row>
    <row r="5693" spans="2:14" x14ac:dyDescent="0.4"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N5693" s="2"/>
    </row>
    <row r="5694" spans="2:14" x14ac:dyDescent="0.4"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N5694" s="2"/>
    </row>
    <row r="5695" spans="2:14" x14ac:dyDescent="0.4"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N5695" s="2"/>
    </row>
    <row r="5696" spans="2:14" x14ac:dyDescent="0.4"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N5696" s="2"/>
    </row>
    <row r="5697" spans="2:14" x14ac:dyDescent="0.4"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N5697" s="2"/>
    </row>
    <row r="5698" spans="2:14" x14ac:dyDescent="0.4"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N5698" s="2"/>
    </row>
    <row r="5699" spans="2:14" x14ac:dyDescent="0.4"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N5699" s="2"/>
    </row>
    <row r="5700" spans="2:14" x14ac:dyDescent="0.4"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N5700" s="2"/>
    </row>
    <row r="5701" spans="2:14" x14ac:dyDescent="0.4"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N5701" s="2"/>
    </row>
    <row r="5702" spans="2:14" x14ac:dyDescent="0.4"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N5702" s="2"/>
    </row>
    <row r="5703" spans="2:14" x14ac:dyDescent="0.4"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N5703" s="2"/>
    </row>
    <row r="5704" spans="2:14" x14ac:dyDescent="0.4"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N5704" s="2"/>
    </row>
    <row r="5705" spans="2:14" x14ac:dyDescent="0.4"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N5705" s="2"/>
    </row>
    <row r="5706" spans="2:14" x14ac:dyDescent="0.4"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N5706" s="2"/>
    </row>
    <row r="5707" spans="2:14" x14ac:dyDescent="0.4"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N5707" s="2"/>
    </row>
    <row r="5708" spans="2:14" x14ac:dyDescent="0.4"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N5708" s="2"/>
    </row>
    <row r="5709" spans="2:14" x14ac:dyDescent="0.4"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N5709" s="2"/>
    </row>
    <row r="5710" spans="2:14" x14ac:dyDescent="0.4"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N5710" s="2"/>
    </row>
    <row r="5711" spans="2:14" x14ac:dyDescent="0.4"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N5711" s="2"/>
    </row>
    <row r="5712" spans="2:14" x14ac:dyDescent="0.4"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N5712" s="2"/>
    </row>
    <row r="5713" spans="2:14" x14ac:dyDescent="0.4"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N5713" s="2"/>
    </row>
    <row r="5714" spans="2:14" x14ac:dyDescent="0.4"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N5714" s="2"/>
    </row>
    <row r="5715" spans="2:14" x14ac:dyDescent="0.4"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N5715" s="2"/>
    </row>
    <row r="5716" spans="2:14" x14ac:dyDescent="0.4"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N5716" s="2"/>
    </row>
    <row r="5717" spans="2:14" x14ac:dyDescent="0.4"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N5717" s="2"/>
    </row>
    <row r="5718" spans="2:14" x14ac:dyDescent="0.4"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N5718" s="2"/>
    </row>
    <row r="5719" spans="2:14" x14ac:dyDescent="0.4"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N5719" s="2"/>
    </row>
    <row r="5720" spans="2:14" x14ac:dyDescent="0.4"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N5720" s="2"/>
    </row>
    <row r="5721" spans="2:14" x14ac:dyDescent="0.4"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N5721" s="2"/>
    </row>
    <row r="5722" spans="2:14" x14ac:dyDescent="0.4"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N5722" s="2"/>
    </row>
    <row r="5723" spans="2:14" x14ac:dyDescent="0.4"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N5723" s="2"/>
    </row>
    <row r="5724" spans="2:14" x14ac:dyDescent="0.4"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N5724" s="2"/>
    </row>
    <row r="5725" spans="2:14" x14ac:dyDescent="0.4"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N5725" s="2"/>
    </row>
    <row r="5726" spans="2:14" x14ac:dyDescent="0.4"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N5726" s="2"/>
    </row>
    <row r="5727" spans="2:14" x14ac:dyDescent="0.4"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N5727" s="2"/>
    </row>
    <row r="5728" spans="2:14" x14ac:dyDescent="0.4"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N5728" s="2"/>
    </row>
    <row r="5729" spans="2:14" x14ac:dyDescent="0.4"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N5729" s="2"/>
    </row>
    <row r="5730" spans="2:14" x14ac:dyDescent="0.4"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N5730" s="2"/>
    </row>
    <row r="5731" spans="2:14" x14ac:dyDescent="0.4"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N5731" s="2"/>
    </row>
    <row r="5732" spans="2:14" x14ac:dyDescent="0.4"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N5732" s="2"/>
    </row>
    <row r="5733" spans="2:14" x14ac:dyDescent="0.4"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N5733" s="2"/>
    </row>
    <row r="5734" spans="2:14" x14ac:dyDescent="0.4"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N5734" s="2"/>
    </row>
    <row r="5735" spans="2:14" x14ac:dyDescent="0.4"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N5735" s="2"/>
    </row>
    <row r="5736" spans="2:14" x14ac:dyDescent="0.4"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N5736" s="2"/>
    </row>
    <row r="5737" spans="2:14" x14ac:dyDescent="0.4"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N5737" s="2"/>
    </row>
    <row r="5738" spans="2:14" x14ac:dyDescent="0.4"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N5738" s="2"/>
    </row>
    <row r="5739" spans="2:14" x14ac:dyDescent="0.4"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N5739" s="2"/>
    </row>
    <row r="5740" spans="2:14" x14ac:dyDescent="0.4"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N5740" s="2"/>
    </row>
    <row r="5741" spans="2:14" x14ac:dyDescent="0.4"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N5741" s="2"/>
    </row>
    <row r="5742" spans="2:14" x14ac:dyDescent="0.4"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N5742" s="2"/>
    </row>
    <row r="5743" spans="2:14" x14ac:dyDescent="0.4"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N5743" s="2"/>
    </row>
    <row r="5744" spans="2:14" x14ac:dyDescent="0.4"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N5744" s="2"/>
    </row>
    <row r="5745" spans="2:14" x14ac:dyDescent="0.4"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N5745" s="2"/>
    </row>
    <row r="5746" spans="2:14" x14ac:dyDescent="0.4"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N5746" s="2"/>
    </row>
    <row r="5747" spans="2:14" x14ac:dyDescent="0.4"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N5747" s="2"/>
    </row>
    <row r="5748" spans="2:14" x14ac:dyDescent="0.4"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N5748" s="2"/>
    </row>
    <row r="5749" spans="2:14" x14ac:dyDescent="0.4"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N5749" s="2"/>
    </row>
    <row r="5750" spans="2:14" x14ac:dyDescent="0.4"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N5750" s="2"/>
    </row>
    <row r="5751" spans="2:14" x14ac:dyDescent="0.4"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N5751" s="2"/>
    </row>
    <row r="5752" spans="2:14" x14ac:dyDescent="0.4"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N5752" s="2"/>
    </row>
    <row r="5753" spans="2:14" x14ac:dyDescent="0.4"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N5753" s="2"/>
    </row>
    <row r="5754" spans="2:14" x14ac:dyDescent="0.4"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N5754" s="2"/>
    </row>
    <row r="5755" spans="2:14" x14ac:dyDescent="0.4"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N5755" s="2"/>
    </row>
    <row r="5756" spans="2:14" x14ac:dyDescent="0.4"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N5756" s="2"/>
    </row>
    <row r="5757" spans="2:14" x14ac:dyDescent="0.4"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N5757" s="2"/>
    </row>
    <row r="5758" spans="2:14" x14ac:dyDescent="0.4"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N5758" s="2"/>
    </row>
    <row r="5759" spans="2:14" x14ac:dyDescent="0.4"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N5759" s="2"/>
    </row>
    <row r="5760" spans="2:14" x14ac:dyDescent="0.4"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N5760" s="2"/>
    </row>
    <row r="5761" spans="2:14" x14ac:dyDescent="0.4"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N5761" s="2"/>
    </row>
    <row r="5762" spans="2:14" x14ac:dyDescent="0.4"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N5762" s="2"/>
    </row>
    <row r="5763" spans="2:14" x14ac:dyDescent="0.4"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N5763" s="2"/>
    </row>
    <row r="5764" spans="2:14" x14ac:dyDescent="0.4"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N5764" s="2"/>
    </row>
    <row r="5765" spans="2:14" x14ac:dyDescent="0.4"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N5765" s="2"/>
    </row>
    <row r="5766" spans="2:14" x14ac:dyDescent="0.4"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N5766" s="2"/>
    </row>
    <row r="5767" spans="2:14" x14ac:dyDescent="0.4"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N5767" s="2"/>
    </row>
    <row r="5768" spans="2:14" x14ac:dyDescent="0.4"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N5768" s="2"/>
    </row>
    <row r="5769" spans="2:14" x14ac:dyDescent="0.4"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N5769" s="2"/>
    </row>
    <row r="5770" spans="2:14" x14ac:dyDescent="0.4"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N5770" s="2"/>
    </row>
    <row r="5771" spans="2:14" x14ac:dyDescent="0.4"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N5771" s="2"/>
    </row>
    <row r="5772" spans="2:14" x14ac:dyDescent="0.4"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N5772" s="2"/>
    </row>
    <row r="5773" spans="2:14" x14ac:dyDescent="0.4"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N5773" s="2"/>
    </row>
    <row r="5774" spans="2:14" x14ac:dyDescent="0.4"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N5774" s="2"/>
    </row>
    <row r="5775" spans="2:14" x14ac:dyDescent="0.4"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N5775" s="13"/>
    </row>
    <row r="5776" spans="2:14" x14ac:dyDescent="0.4"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N5776" s="2"/>
    </row>
    <row r="5777" spans="2:14" x14ac:dyDescent="0.4"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N5777" s="13"/>
    </row>
    <row r="5778" spans="2:14" x14ac:dyDescent="0.4"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N5778" s="2"/>
    </row>
    <row r="5779" spans="2:14" x14ac:dyDescent="0.4"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N5779" s="13"/>
    </row>
    <row r="5780" spans="2:14" x14ac:dyDescent="0.4"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N5780" s="2"/>
    </row>
    <row r="5781" spans="2:14" x14ac:dyDescent="0.4"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N5781" s="13"/>
    </row>
    <row r="5782" spans="2:14" x14ac:dyDescent="0.4"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N5782" s="2"/>
    </row>
    <row r="5783" spans="2:14" x14ac:dyDescent="0.4"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N5783" s="13"/>
    </row>
  </sheetData>
  <sortState xmlns:xlrd2="http://schemas.microsoft.com/office/spreadsheetml/2017/richdata2" ref="A8:M2756">
    <sortCondition ref="A8:A275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A1:L27"/>
  <sheetViews>
    <sheetView topLeftCell="A10" workbookViewId="0">
      <selection activeCell="L18" sqref="L18:L24"/>
    </sheetView>
  </sheetViews>
  <sheetFormatPr defaultRowHeight="14.6" x14ac:dyDescent="0.4"/>
  <cols>
    <col min="1" max="1" width="20.15234375" customWidth="1"/>
    <col min="6" max="6" width="9.23046875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373</v>
      </c>
      <c r="B7" s="1" t="s">
        <v>1</v>
      </c>
      <c r="C7" s="24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s="10" t="s">
        <v>374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/>
      <c r="I8" s="21"/>
      <c r="J8" s="21"/>
      <c r="K8" s="21"/>
    </row>
    <row r="9" spans="1:11" x14ac:dyDescent="0.4">
      <c r="A9" t="s">
        <v>375</v>
      </c>
      <c r="B9" s="10"/>
      <c r="C9" s="10"/>
      <c r="D9" s="10"/>
      <c r="E9" s="21">
        <v>2.5</v>
      </c>
      <c r="F9" s="10"/>
      <c r="G9" s="10"/>
      <c r="H9" s="10"/>
      <c r="I9" s="10"/>
      <c r="J9" s="10"/>
      <c r="K9" s="10"/>
    </row>
    <row r="11" spans="1:11" x14ac:dyDescent="0.4">
      <c r="A11" s="1" t="s">
        <v>376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39</v>
      </c>
      <c r="K11" s="1" t="s">
        <v>40</v>
      </c>
    </row>
    <row r="12" spans="1:11" x14ac:dyDescent="0.4">
      <c r="A12" s="19">
        <v>250</v>
      </c>
      <c r="B12" s="21"/>
      <c r="C12" s="21"/>
      <c r="D12" s="21"/>
      <c r="E12" s="21"/>
      <c r="F12" s="21"/>
      <c r="G12" s="21"/>
      <c r="H12" s="42">
        <v>1.33</v>
      </c>
      <c r="I12" s="42">
        <v>1.33</v>
      </c>
      <c r="J12" s="21"/>
      <c r="K12" s="21"/>
    </row>
    <row r="13" spans="1:11" x14ac:dyDescent="0.4">
      <c r="A13" s="19">
        <v>500</v>
      </c>
      <c r="B13" s="21"/>
      <c r="C13" s="21"/>
      <c r="D13" s="21"/>
      <c r="E13" s="21"/>
      <c r="F13" s="21"/>
      <c r="G13" s="21"/>
      <c r="H13" s="42">
        <v>1</v>
      </c>
      <c r="I13" s="42">
        <v>1</v>
      </c>
      <c r="J13" s="21"/>
      <c r="K13" s="21"/>
    </row>
    <row r="14" spans="1:11" x14ac:dyDescent="0.4">
      <c r="A14" s="19">
        <v>1000</v>
      </c>
      <c r="B14" s="21"/>
      <c r="C14" s="21"/>
      <c r="D14" s="21"/>
      <c r="E14" s="21"/>
      <c r="F14" s="21"/>
      <c r="G14" s="21"/>
      <c r="H14" s="42">
        <v>0.87</v>
      </c>
      <c r="I14" s="42">
        <v>0.87</v>
      </c>
      <c r="J14" s="21"/>
      <c r="K14" s="21"/>
    </row>
    <row r="15" spans="1:11" x14ac:dyDescent="0.4">
      <c r="A15" s="19"/>
      <c r="B15" s="21"/>
      <c r="C15" s="21"/>
      <c r="D15" s="21"/>
      <c r="E15" s="21"/>
      <c r="F15" s="21"/>
      <c r="G15" s="21"/>
      <c r="H15" s="42"/>
      <c r="I15" s="42"/>
      <c r="J15" s="21"/>
      <c r="K15" s="21"/>
    </row>
    <row r="16" spans="1:11" x14ac:dyDescent="0.4">
      <c r="A16" s="25" t="s">
        <v>377</v>
      </c>
      <c r="B16" s="1"/>
      <c r="C16" s="24"/>
      <c r="D16" s="1"/>
      <c r="E16" s="1"/>
      <c r="F16" s="1"/>
      <c r="G16" s="1"/>
      <c r="H16" s="1"/>
      <c r="I16" s="1"/>
      <c r="J16" s="1"/>
      <c r="K16" s="1" t="s">
        <v>40</v>
      </c>
    </row>
    <row r="17" spans="1:12" x14ac:dyDescent="0.4">
      <c r="A17" s="43" t="s">
        <v>378</v>
      </c>
      <c r="B17" s="127"/>
      <c r="C17" s="127"/>
      <c r="D17" s="127"/>
      <c r="E17" s="127"/>
      <c r="F17" s="127"/>
      <c r="G17" s="127"/>
      <c r="H17" s="127"/>
      <c r="I17" s="127"/>
      <c r="J17" s="127"/>
      <c r="K17" s="21">
        <v>1</v>
      </c>
      <c r="L17" t="s">
        <v>379</v>
      </c>
    </row>
    <row r="18" spans="1:12" x14ac:dyDescent="0.4">
      <c r="A18" s="43" t="s">
        <v>380</v>
      </c>
      <c r="B18" s="21"/>
      <c r="C18" s="21"/>
      <c r="D18" s="21"/>
      <c r="E18" s="21"/>
      <c r="F18" s="21"/>
      <c r="G18" s="21"/>
      <c r="H18" s="21"/>
      <c r="I18" s="21"/>
      <c r="J18" s="21"/>
      <c r="K18" s="21">
        <v>1.43</v>
      </c>
      <c r="L18" s="45"/>
    </row>
    <row r="19" spans="1:12" x14ac:dyDescent="0.4">
      <c r="A19" s="43" t="s">
        <v>381</v>
      </c>
      <c r="B19" s="127"/>
      <c r="C19" s="127"/>
      <c r="D19" s="127"/>
      <c r="E19" s="127"/>
      <c r="F19" s="127"/>
      <c r="G19" s="127"/>
      <c r="H19" s="127"/>
      <c r="I19" s="127"/>
      <c r="J19" s="127"/>
      <c r="K19" s="21">
        <v>1.75</v>
      </c>
    </row>
    <row r="21" spans="1:12" x14ac:dyDescent="0.4">
      <c r="A21" s="25" t="s">
        <v>382</v>
      </c>
      <c r="B21" s="1"/>
      <c r="C21" s="24"/>
      <c r="D21" s="1"/>
      <c r="E21" s="1"/>
      <c r="F21" s="1"/>
      <c r="G21" s="1"/>
      <c r="H21" s="1"/>
      <c r="I21" s="1"/>
      <c r="J21" s="1" t="s">
        <v>39</v>
      </c>
      <c r="K21" s="1"/>
    </row>
    <row r="22" spans="1:12" x14ac:dyDescent="0.4">
      <c r="A22" s="13">
        <v>50</v>
      </c>
      <c r="B22" s="127"/>
      <c r="C22" s="127"/>
      <c r="D22" s="127"/>
      <c r="E22" s="127"/>
      <c r="F22" s="127"/>
      <c r="G22" s="127"/>
      <c r="H22" s="127"/>
      <c r="I22" s="127"/>
      <c r="J22" s="21">
        <v>1</v>
      </c>
      <c r="K22" s="127"/>
    </row>
    <row r="23" spans="1:12" x14ac:dyDescent="0.4">
      <c r="A23" s="13">
        <v>75</v>
      </c>
      <c r="B23" s="21"/>
      <c r="C23" s="21"/>
      <c r="D23" s="21"/>
      <c r="E23" s="21"/>
      <c r="F23" s="21"/>
      <c r="G23" s="21"/>
      <c r="H23" s="21"/>
      <c r="I23" s="21"/>
      <c r="J23" s="21">
        <v>2</v>
      </c>
      <c r="K23" s="21"/>
    </row>
    <row r="25" spans="1:12" x14ac:dyDescent="0.4">
      <c r="A25" s="25" t="s">
        <v>383</v>
      </c>
    </row>
    <row r="26" spans="1:12" x14ac:dyDescent="0.4">
      <c r="A26" s="117" t="s">
        <v>384</v>
      </c>
    </row>
    <row r="27" spans="1:12" x14ac:dyDescent="0.4">
      <c r="A27" s="118" t="s">
        <v>385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A1:L50"/>
  <sheetViews>
    <sheetView workbookViewId="0">
      <selection activeCell="I9" sqref="I9"/>
    </sheetView>
  </sheetViews>
  <sheetFormatPr defaultRowHeight="14.6" x14ac:dyDescent="0.4"/>
  <cols>
    <col min="1" max="2" width="17.5351562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7" spans="1:12" x14ac:dyDescent="0.4">
      <c r="A7" s="1" t="s">
        <v>386</v>
      </c>
      <c r="B7" s="1" t="s">
        <v>387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39</v>
      </c>
      <c r="L7" s="1" t="s">
        <v>40</v>
      </c>
    </row>
    <row r="8" spans="1:12" x14ac:dyDescent="0.4">
      <c r="A8" s="2">
        <v>1</v>
      </c>
      <c r="B8" s="2" t="s">
        <v>388</v>
      </c>
      <c r="C8" s="32">
        <v>0.9</v>
      </c>
      <c r="D8" s="32">
        <v>0.9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</row>
    <row r="9" spans="1:12" x14ac:dyDescent="0.4">
      <c r="A9" s="2">
        <v>6</v>
      </c>
      <c r="B9" s="2" t="s">
        <v>389</v>
      </c>
      <c r="C9" s="32">
        <v>6</v>
      </c>
      <c r="D9" s="32">
        <v>6</v>
      </c>
      <c r="E9" s="32">
        <v>4</v>
      </c>
      <c r="F9" s="32">
        <v>4</v>
      </c>
      <c r="G9" s="32">
        <v>6</v>
      </c>
      <c r="H9" s="32">
        <v>4</v>
      </c>
      <c r="I9" s="32">
        <v>4</v>
      </c>
      <c r="J9" s="32">
        <v>4.2</v>
      </c>
      <c r="K9" s="32">
        <v>6</v>
      </c>
      <c r="L9" s="32">
        <v>6</v>
      </c>
    </row>
    <row r="10" spans="1:12" x14ac:dyDescent="0.4">
      <c r="A10" s="2">
        <v>1</v>
      </c>
      <c r="B10" s="2" t="s">
        <v>390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</row>
    <row r="11" spans="1:12" x14ac:dyDescent="0.4">
      <c r="A11" s="2">
        <v>6</v>
      </c>
      <c r="B11" s="2" t="s">
        <v>391</v>
      </c>
      <c r="C11" s="32">
        <v>6</v>
      </c>
      <c r="D11" s="32">
        <v>6</v>
      </c>
      <c r="E11" s="32">
        <v>4</v>
      </c>
      <c r="F11" s="32">
        <v>4</v>
      </c>
      <c r="G11" s="32">
        <v>6</v>
      </c>
      <c r="H11" s="32">
        <v>4</v>
      </c>
      <c r="I11" s="32">
        <v>4.2</v>
      </c>
      <c r="J11" s="32">
        <v>4.2</v>
      </c>
      <c r="K11" s="32">
        <v>6</v>
      </c>
      <c r="L11" s="32">
        <v>6</v>
      </c>
    </row>
    <row r="17" spans="1:4" x14ac:dyDescent="0.4">
      <c r="A17" s="1" t="s">
        <v>392</v>
      </c>
      <c r="B17" s="1"/>
    </row>
    <row r="19" spans="1:4" x14ac:dyDescent="0.4">
      <c r="C19" s="12"/>
    </row>
    <row r="20" spans="1:4" x14ac:dyDescent="0.4">
      <c r="A20" s="33" t="s">
        <v>393</v>
      </c>
      <c r="B20" s="33"/>
      <c r="C20" s="34"/>
      <c r="D20" s="35"/>
    </row>
    <row r="21" spans="1:4" x14ac:dyDescent="0.4">
      <c r="A21" s="33" t="s">
        <v>394</v>
      </c>
      <c r="B21" s="33"/>
      <c r="C21" s="34">
        <v>8</v>
      </c>
      <c r="D21" t="s">
        <v>395</v>
      </c>
    </row>
    <row r="22" spans="1:4" x14ac:dyDescent="0.4">
      <c r="A22" s="33" t="s">
        <v>396</v>
      </c>
      <c r="B22" s="33"/>
      <c r="C22" s="34">
        <v>48</v>
      </c>
      <c r="D22" t="s">
        <v>395</v>
      </c>
    </row>
    <row r="23" spans="1:4" x14ac:dyDescent="0.4">
      <c r="A23" s="33"/>
      <c r="B23" s="33"/>
      <c r="C23" s="34"/>
    </row>
    <row r="24" spans="1:4" x14ac:dyDescent="0.4">
      <c r="A24" s="33" t="s">
        <v>397</v>
      </c>
      <c r="B24" s="33"/>
      <c r="C24" s="34"/>
      <c r="D24" s="2"/>
    </row>
    <row r="25" spans="1:4" x14ac:dyDescent="0.4">
      <c r="A25" s="33" t="s">
        <v>394</v>
      </c>
      <c r="B25" s="33"/>
      <c r="C25" s="34" t="s">
        <v>398</v>
      </c>
      <c r="D25" s="2"/>
    </row>
    <row r="26" spans="1:4" x14ac:dyDescent="0.4">
      <c r="A26" s="33" t="s">
        <v>396</v>
      </c>
      <c r="B26" s="33"/>
      <c r="C26" s="34">
        <v>25</v>
      </c>
      <c r="D26" t="s">
        <v>399</v>
      </c>
    </row>
    <row r="27" spans="1:4" x14ac:dyDescent="0.4">
      <c r="A27" s="33"/>
      <c r="B27" s="33"/>
      <c r="C27" s="34"/>
    </row>
    <row r="28" spans="1:4" x14ac:dyDescent="0.4">
      <c r="A28" s="19" t="s">
        <v>400</v>
      </c>
      <c r="B28" s="19"/>
      <c r="C28" s="34"/>
      <c r="D28" s="2"/>
    </row>
    <row r="29" spans="1:4" x14ac:dyDescent="0.4">
      <c r="A29" s="19" t="s">
        <v>394</v>
      </c>
      <c r="B29" s="19"/>
      <c r="C29" s="34" t="s">
        <v>401</v>
      </c>
      <c r="D29" s="2"/>
    </row>
    <row r="30" spans="1:4" x14ac:dyDescent="0.4">
      <c r="A30" s="19" t="s">
        <v>396</v>
      </c>
      <c r="B30" s="19"/>
      <c r="C30" s="34">
        <v>25</v>
      </c>
      <c r="D30" t="s">
        <v>402</v>
      </c>
    </row>
    <row r="31" spans="1:4" x14ac:dyDescent="0.4">
      <c r="A31" s="19"/>
      <c r="B31" s="19"/>
      <c r="C31" s="34"/>
    </row>
    <row r="32" spans="1:4" x14ac:dyDescent="0.4">
      <c r="A32" s="19" t="s">
        <v>403</v>
      </c>
      <c r="B32" s="19"/>
      <c r="C32" s="34"/>
    </row>
    <row r="33" spans="1:5" x14ac:dyDescent="0.4">
      <c r="A33" t="s">
        <v>394</v>
      </c>
      <c r="C33" s="34">
        <v>10</v>
      </c>
      <c r="D33" t="s">
        <v>404</v>
      </c>
      <c r="E33" t="s">
        <v>404</v>
      </c>
    </row>
    <row r="34" spans="1:5" x14ac:dyDescent="0.4">
      <c r="A34" s="19" t="s">
        <v>396</v>
      </c>
      <c r="B34" s="19"/>
      <c r="C34" s="34">
        <v>10</v>
      </c>
      <c r="D34" t="s">
        <v>404</v>
      </c>
    </row>
    <row r="35" spans="1:5" x14ac:dyDescent="0.4">
      <c r="A35" s="19"/>
      <c r="B35" s="19"/>
      <c r="C35" s="34"/>
    </row>
    <row r="36" spans="1:5" x14ac:dyDescent="0.4">
      <c r="A36" s="6" t="s">
        <v>405</v>
      </c>
      <c r="B36" s="6"/>
      <c r="C36" s="34"/>
      <c r="D36" s="34"/>
    </row>
    <row r="37" spans="1:5" x14ac:dyDescent="0.4">
      <c r="A37" s="6" t="s">
        <v>394</v>
      </c>
      <c r="B37" s="6"/>
      <c r="C37" s="34">
        <v>25</v>
      </c>
      <c r="D37" t="s">
        <v>406</v>
      </c>
    </row>
    <row r="38" spans="1:5" x14ac:dyDescent="0.4">
      <c r="A38" s="6" t="s">
        <v>396</v>
      </c>
      <c r="B38" s="6"/>
      <c r="C38" s="34">
        <v>25</v>
      </c>
      <c r="D38" t="s">
        <v>406</v>
      </c>
    </row>
    <row r="39" spans="1:5" ht="38.15" x14ac:dyDescent="0.4">
      <c r="A39" s="36" t="s">
        <v>407</v>
      </c>
      <c r="B39" s="36"/>
      <c r="C39" s="34"/>
      <c r="D39" s="34"/>
    </row>
    <row r="40" spans="1:5" x14ac:dyDescent="0.4">
      <c r="A40" s="36" t="s">
        <v>394</v>
      </c>
      <c r="B40" s="36"/>
      <c r="C40" s="34">
        <v>1</v>
      </c>
      <c r="D40" s="34"/>
    </row>
    <row r="41" spans="1:5" x14ac:dyDescent="0.4">
      <c r="A41" s="36" t="s">
        <v>396</v>
      </c>
      <c r="B41" s="36"/>
      <c r="C41" s="34">
        <v>0.16</v>
      </c>
      <c r="D41" t="s">
        <v>408</v>
      </c>
    </row>
    <row r="42" spans="1:5" x14ac:dyDescent="0.4">
      <c r="A42" s="36"/>
      <c r="B42" s="36"/>
      <c r="C42" s="34"/>
    </row>
    <row r="43" spans="1:5" x14ac:dyDescent="0.4">
      <c r="A43" t="s">
        <v>409</v>
      </c>
      <c r="C43" s="33" t="s">
        <v>410</v>
      </c>
      <c r="D43" s="27"/>
    </row>
    <row r="44" spans="1:5" x14ac:dyDescent="0.4">
      <c r="D44" s="5"/>
    </row>
    <row r="45" spans="1:5" x14ac:dyDescent="0.4">
      <c r="A45" s="6"/>
      <c r="B45" s="6"/>
      <c r="C45" s="8"/>
    </row>
    <row r="46" spans="1:5" x14ac:dyDescent="0.4">
      <c r="A46" s="6"/>
      <c r="B46" s="6"/>
      <c r="C46" s="8"/>
    </row>
    <row r="47" spans="1:5" x14ac:dyDescent="0.4">
      <c r="A47" s="6"/>
      <c r="B47" s="6"/>
      <c r="C47" s="8"/>
    </row>
    <row r="48" spans="1:5" x14ac:dyDescent="0.4">
      <c r="C48" s="8"/>
    </row>
    <row r="49" spans="3:3" x14ac:dyDescent="0.4">
      <c r="C49" s="8"/>
    </row>
    <row r="50" spans="3:3" x14ac:dyDescent="0.4">
      <c r="C5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K23"/>
  <sheetViews>
    <sheetView topLeftCell="A7" workbookViewId="0">
      <selection activeCell="K16" sqref="K16"/>
    </sheetView>
  </sheetViews>
  <sheetFormatPr defaultRowHeight="14.6" x14ac:dyDescent="0.4"/>
  <cols>
    <col min="1" max="1" width="12.69140625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411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>
        <v>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</row>
    <row r="9" spans="1:11" x14ac:dyDescent="0.4">
      <c r="A9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</row>
    <row r="10" spans="1:11" x14ac:dyDescent="0.4">
      <c r="A10">
        <v>2</v>
      </c>
      <c r="B10" s="4">
        <v>1.05</v>
      </c>
      <c r="C10" s="4">
        <v>1.05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1.1000000000000001</v>
      </c>
      <c r="J10" s="4">
        <v>1</v>
      </c>
      <c r="K10" s="4">
        <v>1</v>
      </c>
    </row>
    <row r="11" spans="1:11" x14ac:dyDescent="0.4">
      <c r="A11">
        <v>3</v>
      </c>
      <c r="B11" s="4">
        <v>1.1000000000000001</v>
      </c>
      <c r="C11" s="4">
        <v>1.1000000000000001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1.2</v>
      </c>
      <c r="J11" s="4">
        <v>1</v>
      </c>
      <c r="K11" s="4">
        <v>1</v>
      </c>
    </row>
    <row r="12" spans="1:11" x14ac:dyDescent="0.4">
      <c r="A12">
        <v>4</v>
      </c>
      <c r="B12" s="4">
        <v>1.28</v>
      </c>
      <c r="C12" s="4">
        <v>1.28</v>
      </c>
      <c r="D12" s="4">
        <v>1.3</v>
      </c>
      <c r="E12" s="4">
        <v>1.3</v>
      </c>
      <c r="F12" s="4">
        <v>1.3</v>
      </c>
      <c r="G12" s="4">
        <v>1.3</v>
      </c>
      <c r="H12" s="4">
        <v>1</v>
      </c>
      <c r="I12" s="4">
        <v>1.35</v>
      </c>
      <c r="J12" s="4">
        <v>1</v>
      </c>
      <c r="K12" s="4">
        <v>1</v>
      </c>
    </row>
    <row r="13" spans="1:11" x14ac:dyDescent="0.4">
      <c r="A13">
        <v>5</v>
      </c>
      <c r="B13" s="4">
        <v>1.45</v>
      </c>
      <c r="C13" s="4">
        <v>1.45</v>
      </c>
      <c r="D13" s="4">
        <v>1.3</v>
      </c>
      <c r="E13" s="4">
        <v>1.3</v>
      </c>
      <c r="F13" s="4">
        <v>1.3</v>
      </c>
      <c r="G13" s="4">
        <v>1.3</v>
      </c>
      <c r="H13" s="4">
        <v>1</v>
      </c>
      <c r="I13" s="4">
        <v>1.5</v>
      </c>
      <c r="J13" s="4">
        <v>1</v>
      </c>
      <c r="K13" s="4">
        <v>1</v>
      </c>
    </row>
    <row r="14" spans="1:11" x14ac:dyDescent="0.4">
      <c r="A14">
        <v>6</v>
      </c>
      <c r="B14" s="4">
        <v>1.65</v>
      </c>
      <c r="C14" s="4">
        <v>1.65</v>
      </c>
      <c r="D14" s="4">
        <v>1.3</v>
      </c>
      <c r="E14" s="4">
        <v>1.3</v>
      </c>
      <c r="F14" s="4">
        <v>1.3</v>
      </c>
      <c r="G14" s="4">
        <v>1.3</v>
      </c>
      <c r="H14" s="4">
        <v>1</v>
      </c>
      <c r="I14" s="4">
        <v>1.65</v>
      </c>
      <c r="J14" s="4">
        <v>1</v>
      </c>
      <c r="K14" s="4">
        <v>1</v>
      </c>
    </row>
    <row r="15" spans="1:11" x14ac:dyDescent="0.4">
      <c r="A15">
        <v>7</v>
      </c>
      <c r="B15" s="4">
        <v>1.8</v>
      </c>
      <c r="C15" s="4">
        <v>1.8</v>
      </c>
      <c r="D15" s="4">
        <v>1.3</v>
      </c>
      <c r="E15" s="4">
        <v>1.3</v>
      </c>
      <c r="F15" s="4">
        <v>1.3</v>
      </c>
      <c r="G15" s="4">
        <v>1.3</v>
      </c>
      <c r="H15" s="4">
        <v>1</v>
      </c>
      <c r="I15" s="4">
        <v>1.8</v>
      </c>
      <c r="J15" s="4">
        <v>1</v>
      </c>
      <c r="K15" s="4">
        <v>1</v>
      </c>
    </row>
    <row r="16" spans="1:11" x14ac:dyDescent="0.4">
      <c r="A16">
        <v>8</v>
      </c>
      <c r="B16" s="4">
        <v>2</v>
      </c>
      <c r="C16" s="4">
        <v>2</v>
      </c>
      <c r="D16" s="4">
        <v>1.6</v>
      </c>
      <c r="E16" s="4">
        <v>1.6</v>
      </c>
      <c r="F16" s="4">
        <v>1.6</v>
      </c>
      <c r="G16" s="4">
        <v>1.6</v>
      </c>
      <c r="H16" s="4">
        <v>1</v>
      </c>
      <c r="I16" s="4">
        <v>2</v>
      </c>
      <c r="J16" s="4">
        <v>1</v>
      </c>
      <c r="K16" s="4">
        <v>1</v>
      </c>
    </row>
    <row r="17" spans="1:11" x14ac:dyDescent="0.4">
      <c r="A17">
        <v>9</v>
      </c>
      <c r="B17" s="4">
        <v>2.19</v>
      </c>
      <c r="C17" s="4">
        <v>2.19</v>
      </c>
      <c r="D17" s="4">
        <v>1.6</v>
      </c>
      <c r="E17" s="4">
        <v>1.6</v>
      </c>
      <c r="F17" s="4">
        <v>1.6</v>
      </c>
      <c r="G17" s="4">
        <v>1.6</v>
      </c>
      <c r="H17" s="4">
        <v>1</v>
      </c>
      <c r="I17" s="4">
        <v>2.19</v>
      </c>
      <c r="J17" s="4">
        <v>1</v>
      </c>
      <c r="K17" s="4">
        <v>1</v>
      </c>
    </row>
    <row r="18" spans="1:11" x14ac:dyDescent="0.4">
      <c r="A18">
        <v>10</v>
      </c>
      <c r="B18" s="4">
        <v>2.57</v>
      </c>
      <c r="C18" s="4">
        <v>2.57</v>
      </c>
      <c r="D18" s="4">
        <v>1.6</v>
      </c>
      <c r="E18" s="4">
        <v>1.6</v>
      </c>
      <c r="F18" s="4">
        <v>1.6</v>
      </c>
      <c r="G18" s="4">
        <v>1.6</v>
      </c>
      <c r="H18" s="4">
        <v>1</v>
      </c>
      <c r="I18" s="4">
        <v>2.57</v>
      </c>
      <c r="J18" s="4">
        <v>1</v>
      </c>
      <c r="K18" s="4">
        <v>1</v>
      </c>
    </row>
    <row r="19" spans="1:11" x14ac:dyDescent="0.4">
      <c r="A19">
        <v>11</v>
      </c>
      <c r="B19" s="4">
        <v>3.05</v>
      </c>
      <c r="C19" s="4">
        <v>3.05</v>
      </c>
      <c r="D19" s="4">
        <v>1.6</v>
      </c>
      <c r="E19" s="4">
        <v>1.6</v>
      </c>
      <c r="F19" s="4">
        <v>1.6</v>
      </c>
      <c r="G19" s="4">
        <v>1.6</v>
      </c>
      <c r="H19" s="4">
        <v>1</v>
      </c>
      <c r="I19" s="4">
        <v>3.05</v>
      </c>
      <c r="J19" s="4">
        <v>1</v>
      </c>
      <c r="K19" s="4">
        <v>1</v>
      </c>
    </row>
    <row r="20" spans="1:11" x14ac:dyDescent="0.4">
      <c r="A20">
        <v>12</v>
      </c>
      <c r="B20" s="4">
        <v>3.52</v>
      </c>
      <c r="C20" s="4">
        <v>3.52</v>
      </c>
      <c r="D20" s="4">
        <v>2.2999999999999998</v>
      </c>
      <c r="E20" s="4">
        <v>2.2999999999999998</v>
      </c>
      <c r="F20" s="4">
        <v>2.2999999999999998</v>
      </c>
      <c r="G20" s="4">
        <v>2.2999999999999998</v>
      </c>
      <c r="H20" s="4">
        <v>1</v>
      </c>
      <c r="I20" s="4">
        <v>3.52</v>
      </c>
      <c r="J20" s="4">
        <v>1</v>
      </c>
      <c r="K20" s="4">
        <v>1</v>
      </c>
    </row>
    <row r="21" spans="1:11" x14ac:dyDescent="0.4">
      <c r="A21">
        <v>13</v>
      </c>
      <c r="B21" s="4">
        <v>4</v>
      </c>
      <c r="C21" s="4">
        <v>4</v>
      </c>
      <c r="D21" s="4">
        <v>2.2999999999999998</v>
      </c>
      <c r="E21" s="4">
        <v>2.2999999999999998</v>
      </c>
      <c r="F21" s="4">
        <v>2.2999999999999998</v>
      </c>
      <c r="G21" s="4">
        <v>2.2999999999999998</v>
      </c>
      <c r="H21" s="4">
        <v>1</v>
      </c>
      <c r="I21" s="4">
        <v>4</v>
      </c>
      <c r="J21" s="4">
        <v>1</v>
      </c>
      <c r="K21" s="4">
        <v>1</v>
      </c>
    </row>
    <row r="22" spans="1:11" x14ac:dyDescent="0.4">
      <c r="A22">
        <v>14</v>
      </c>
      <c r="B22" s="4">
        <v>4.4800000000000004</v>
      </c>
      <c r="C22" s="4">
        <v>4.4800000000000004</v>
      </c>
      <c r="D22" s="4">
        <v>2.2999999999999998</v>
      </c>
      <c r="E22" s="4">
        <v>2.2999999999999998</v>
      </c>
      <c r="F22" s="4">
        <v>2.2999999999999998</v>
      </c>
      <c r="G22" s="4">
        <v>2.2999999999999998</v>
      </c>
      <c r="H22" s="4">
        <v>1</v>
      </c>
      <c r="I22" s="4">
        <v>4.4800000000000004</v>
      </c>
      <c r="J22" s="4">
        <v>1</v>
      </c>
      <c r="K22" s="4">
        <v>1</v>
      </c>
    </row>
    <row r="23" spans="1:11" x14ac:dyDescent="0.4">
      <c r="A23">
        <v>15</v>
      </c>
      <c r="B23" s="4">
        <v>4.95</v>
      </c>
      <c r="C23" s="4">
        <v>4.95</v>
      </c>
      <c r="D23" s="4">
        <v>2.2999999999999998</v>
      </c>
      <c r="E23" s="4">
        <v>2.2999999999999998</v>
      </c>
      <c r="F23" s="4">
        <v>2.2999999999999998</v>
      </c>
      <c r="G23" s="4">
        <v>2.2999999999999998</v>
      </c>
      <c r="H23" s="4">
        <v>1</v>
      </c>
      <c r="I23" s="4">
        <v>4.95</v>
      </c>
      <c r="J23" s="4">
        <v>1</v>
      </c>
      <c r="K2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Algorithm</vt:lpstr>
      <vt:lpstr>Rater</vt:lpstr>
      <vt:lpstr>Discount Formual</vt:lpstr>
      <vt:lpstr>Base</vt:lpstr>
      <vt:lpstr>Program</vt:lpstr>
      <vt:lpstr>Territory</vt:lpstr>
      <vt:lpstr>Limits</vt:lpstr>
      <vt:lpstr>TermFactors</vt:lpstr>
      <vt:lpstr>Points</vt:lpstr>
      <vt:lpstr>Class</vt:lpstr>
      <vt:lpstr>Symbol</vt:lpstr>
      <vt:lpstr>ModelYear</vt:lpstr>
      <vt:lpstr>Discount</vt:lpstr>
      <vt:lpstr>Surcharges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mgohr</dc:creator>
  <cp:keywords/>
  <dc:description/>
  <cp:lastModifiedBy>Rajiv Kumbhakar</cp:lastModifiedBy>
  <cp:revision/>
  <dcterms:created xsi:type="dcterms:W3CDTF">2011-01-20T14:29:29Z</dcterms:created>
  <dcterms:modified xsi:type="dcterms:W3CDTF">2024-12-01T08:53:35Z</dcterms:modified>
  <cp:category/>
  <cp:contentStatus/>
</cp:coreProperties>
</file>