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jiv.Trivedi\Downloads\"/>
    </mc:Choice>
  </mc:AlternateContent>
  <xr:revisionPtr revIDLastSave="0" documentId="13_ncr:1_{ADB3D53E-8ED2-4FD2-A355-ACF2D3EE0DB9}" xr6:coauthVersionLast="47" xr6:coauthVersionMax="47" xr10:uidLastSave="{00000000-0000-0000-0000-000000000000}"/>
  <bookViews>
    <workbookView xWindow="-120" yWindow="-120" windowWidth="20730" windowHeight="11310" firstSheet="2" activeTab="2" xr2:uid="{00000000-000D-0000-FFFF-FFFF00000000}"/>
  </bookViews>
  <sheets>
    <sheet name="Sheet1" sheetId="4" r:id="rId1"/>
    <sheet name="Form Responses 1" sheetId="1" r:id="rId2"/>
    <sheet name="cyber_security_data" sheetId="9" r:id="rId3"/>
    <sheet name="Corrected" sheetId="2" r:id="rId4"/>
    <sheet name="mba" sheetId="5" r:id="rId5"/>
    <sheet name="mba2" sheetId="6" r:id="rId6"/>
    <sheet name="mba4" sheetId="7" r:id="rId7"/>
    <sheet name="for_analysis" sheetId="3" r:id="rId8"/>
    <sheet name="for_mba_analysis" sheetId="8" r:id="rId9"/>
  </sheets>
  <definedNames>
    <definedName name="_xlnm._FilterDatabase" localSheetId="3" hidden="1">Corrected!$A$1:$F$105</definedName>
    <definedName name="_xlnm._FilterDatabase" localSheetId="2" hidden="1">cyber_security_data!$A$1:$Q$105</definedName>
    <definedName name="_xlnm._FilterDatabase" localSheetId="8" hidden="1">for_mba_analysis!$A$1:$F$105</definedName>
    <definedName name="_xlnm._FilterDatabase" localSheetId="1" hidden="1">'Form Responses 1'!$A$1:$BK$105</definedName>
    <definedName name="_xlnm._FilterDatabase" localSheetId="4" hidden="1">mba!$A$1:$N$105</definedName>
    <definedName name="_xlnm._FilterDatabase" localSheetId="5" hidden="1">'mba2'!$A$1:$F$105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5" i="6" l="1"/>
  <c r="M105" i="6"/>
  <c r="L105" i="6"/>
  <c r="K105" i="6"/>
  <c r="J105" i="6"/>
  <c r="I105" i="6"/>
  <c r="N104" i="6"/>
  <c r="M104" i="6"/>
  <c r="L104" i="6"/>
  <c r="K104" i="6"/>
  <c r="J104" i="6"/>
  <c r="I104" i="6"/>
  <c r="N103" i="6"/>
  <c r="M103" i="6"/>
  <c r="L103" i="6"/>
  <c r="K103" i="6"/>
  <c r="J103" i="6"/>
  <c r="I103" i="6"/>
  <c r="N102" i="6"/>
  <c r="M102" i="6"/>
  <c r="L102" i="6"/>
  <c r="K102" i="6"/>
  <c r="J102" i="6"/>
  <c r="I102" i="6"/>
  <c r="N101" i="6"/>
  <c r="M101" i="6"/>
  <c r="L101" i="6"/>
  <c r="K101" i="6"/>
  <c r="J101" i="6"/>
  <c r="I101" i="6"/>
  <c r="N100" i="6"/>
  <c r="M100" i="6"/>
  <c r="L100" i="6"/>
  <c r="K100" i="6"/>
  <c r="J100" i="6"/>
  <c r="I100" i="6"/>
  <c r="N99" i="6"/>
  <c r="M99" i="6"/>
  <c r="L99" i="6"/>
  <c r="K99" i="6"/>
  <c r="J99" i="6"/>
  <c r="I99" i="6"/>
  <c r="N98" i="6"/>
  <c r="M98" i="6"/>
  <c r="L98" i="6"/>
  <c r="K98" i="6"/>
  <c r="J98" i="6"/>
  <c r="I98" i="6"/>
  <c r="N97" i="6"/>
  <c r="M97" i="6"/>
  <c r="L97" i="6"/>
  <c r="K97" i="6"/>
  <c r="J97" i="6"/>
  <c r="I97" i="6"/>
  <c r="N96" i="6"/>
  <c r="M96" i="6"/>
  <c r="L96" i="6"/>
  <c r="K96" i="6"/>
  <c r="J96" i="6"/>
  <c r="I96" i="6"/>
  <c r="N95" i="6"/>
  <c r="M95" i="6"/>
  <c r="L95" i="6"/>
  <c r="K95" i="6"/>
  <c r="J95" i="6"/>
  <c r="I95" i="6"/>
  <c r="N94" i="6"/>
  <c r="M94" i="6"/>
  <c r="L94" i="6"/>
  <c r="K94" i="6"/>
  <c r="J94" i="6"/>
  <c r="I94" i="6"/>
  <c r="N93" i="6"/>
  <c r="M93" i="6"/>
  <c r="L93" i="6"/>
  <c r="K93" i="6"/>
  <c r="J93" i="6"/>
  <c r="I93" i="6"/>
  <c r="N92" i="6"/>
  <c r="M92" i="6"/>
  <c r="L92" i="6"/>
  <c r="K92" i="6"/>
  <c r="J92" i="6"/>
  <c r="I92" i="6"/>
  <c r="N91" i="6"/>
  <c r="M91" i="6"/>
  <c r="L91" i="6"/>
  <c r="K91" i="6"/>
  <c r="J91" i="6"/>
  <c r="I91" i="6"/>
  <c r="N90" i="6"/>
  <c r="M90" i="6"/>
  <c r="L90" i="6"/>
  <c r="K90" i="6"/>
  <c r="J90" i="6"/>
  <c r="I90" i="6"/>
  <c r="N89" i="6"/>
  <c r="M89" i="6"/>
  <c r="L89" i="6"/>
  <c r="K89" i="6"/>
  <c r="J89" i="6"/>
  <c r="I89" i="6"/>
  <c r="N88" i="6"/>
  <c r="M88" i="6"/>
  <c r="L88" i="6"/>
  <c r="K88" i="6"/>
  <c r="J88" i="6"/>
  <c r="I88" i="6"/>
  <c r="N87" i="6"/>
  <c r="M87" i="6"/>
  <c r="L87" i="6"/>
  <c r="K87" i="6"/>
  <c r="J87" i="6"/>
  <c r="I87" i="6"/>
  <c r="N86" i="6"/>
  <c r="M86" i="6"/>
  <c r="L86" i="6"/>
  <c r="K86" i="6"/>
  <c r="J86" i="6"/>
  <c r="I86" i="6"/>
  <c r="N85" i="6"/>
  <c r="M85" i="6"/>
  <c r="L85" i="6"/>
  <c r="K85" i="6"/>
  <c r="J85" i="6"/>
  <c r="I85" i="6"/>
  <c r="N84" i="6"/>
  <c r="M84" i="6"/>
  <c r="L84" i="6"/>
  <c r="K84" i="6"/>
  <c r="J84" i="6"/>
  <c r="I84" i="6"/>
  <c r="N83" i="6"/>
  <c r="M83" i="6"/>
  <c r="L83" i="6"/>
  <c r="K83" i="6"/>
  <c r="J83" i="6"/>
  <c r="I83" i="6"/>
  <c r="N82" i="6"/>
  <c r="M82" i="6"/>
  <c r="L82" i="6"/>
  <c r="K82" i="6"/>
  <c r="J82" i="6"/>
  <c r="I82" i="6"/>
  <c r="N81" i="6"/>
  <c r="M81" i="6"/>
  <c r="L81" i="6"/>
  <c r="K81" i="6"/>
  <c r="J81" i="6"/>
  <c r="I81" i="6"/>
  <c r="N80" i="6"/>
  <c r="M80" i="6"/>
  <c r="L80" i="6"/>
  <c r="K80" i="6"/>
  <c r="J80" i="6"/>
  <c r="I80" i="6"/>
  <c r="N79" i="6"/>
  <c r="M79" i="6"/>
  <c r="L79" i="6"/>
  <c r="K79" i="6"/>
  <c r="J79" i="6"/>
  <c r="I79" i="6"/>
  <c r="N78" i="6"/>
  <c r="M78" i="6"/>
  <c r="L78" i="6"/>
  <c r="K78" i="6"/>
  <c r="J78" i="6"/>
  <c r="I78" i="6"/>
  <c r="N77" i="6"/>
  <c r="M77" i="6"/>
  <c r="L77" i="6"/>
  <c r="K77" i="6"/>
  <c r="J77" i="6"/>
  <c r="I77" i="6"/>
  <c r="N76" i="6"/>
  <c r="M76" i="6"/>
  <c r="L76" i="6"/>
  <c r="K76" i="6"/>
  <c r="J76" i="6"/>
  <c r="I76" i="6"/>
  <c r="N75" i="6"/>
  <c r="M75" i="6"/>
  <c r="L75" i="6"/>
  <c r="K75" i="6"/>
  <c r="J75" i="6"/>
  <c r="I75" i="6"/>
  <c r="N74" i="6"/>
  <c r="M74" i="6"/>
  <c r="L74" i="6"/>
  <c r="K74" i="6"/>
  <c r="J74" i="6"/>
  <c r="I74" i="6"/>
  <c r="N73" i="6"/>
  <c r="M73" i="6"/>
  <c r="L73" i="6"/>
  <c r="K73" i="6"/>
  <c r="J73" i="6"/>
  <c r="I73" i="6"/>
  <c r="N72" i="6"/>
  <c r="M72" i="6"/>
  <c r="L72" i="6"/>
  <c r="K72" i="6"/>
  <c r="J72" i="6"/>
  <c r="I72" i="6"/>
  <c r="N71" i="6"/>
  <c r="M71" i="6"/>
  <c r="L71" i="6"/>
  <c r="K71" i="6"/>
  <c r="J71" i="6"/>
  <c r="I71" i="6"/>
  <c r="N70" i="6"/>
  <c r="M70" i="6"/>
  <c r="L70" i="6"/>
  <c r="K70" i="6"/>
  <c r="J70" i="6"/>
  <c r="I70" i="6"/>
  <c r="N69" i="6"/>
  <c r="M69" i="6"/>
  <c r="L69" i="6"/>
  <c r="K69" i="6"/>
  <c r="J69" i="6"/>
  <c r="I69" i="6"/>
  <c r="N68" i="6"/>
  <c r="M68" i="6"/>
  <c r="L68" i="6"/>
  <c r="K68" i="6"/>
  <c r="J68" i="6"/>
  <c r="I68" i="6"/>
  <c r="N67" i="6"/>
  <c r="M67" i="6"/>
  <c r="L67" i="6"/>
  <c r="K67" i="6"/>
  <c r="J67" i="6"/>
  <c r="I67" i="6"/>
  <c r="N66" i="6"/>
  <c r="M66" i="6"/>
  <c r="L66" i="6"/>
  <c r="K66" i="6"/>
  <c r="J66" i="6"/>
  <c r="I66" i="6"/>
  <c r="N65" i="6"/>
  <c r="M65" i="6"/>
  <c r="L65" i="6"/>
  <c r="K65" i="6"/>
  <c r="J65" i="6"/>
  <c r="I65" i="6"/>
  <c r="N64" i="6"/>
  <c r="M64" i="6"/>
  <c r="L64" i="6"/>
  <c r="K64" i="6"/>
  <c r="J64" i="6"/>
  <c r="I64" i="6"/>
  <c r="N63" i="6"/>
  <c r="M63" i="6"/>
  <c r="L63" i="6"/>
  <c r="K63" i="6"/>
  <c r="J63" i="6"/>
  <c r="I63" i="6"/>
  <c r="N62" i="6"/>
  <c r="M62" i="6"/>
  <c r="L62" i="6"/>
  <c r="K62" i="6"/>
  <c r="J62" i="6"/>
  <c r="I62" i="6"/>
  <c r="N61" i="6"/>
  <c r="M61" i="6"/>
  <c r="L61" i="6"/>
  <c r="K61" i="6"/>
  <c r="J61" i="6"/>
  <c r="I61" i="6"/>
  <c r="N60" i="6"/>
  <c r="M60" i="6"/>
  <c r="L60" i="6"/>
  <c r="K60" i="6"/>
  <c r="J60" i="6"/>
  <c r="I60" i="6"/>
  <c r="N59" i="6"/>
  <c r="M59" i="6"/>
  <c r="L59" i="6"/>
  <c r="K59" i="6"/>
  <c r="J59" i="6"/>
  <c r="I59" i="6"/>
  <c r="N58" i="6"/>
  <c r="M58" i="6"/>
  <c r="L58" i="6"/>
  <c r="K58" i="6"/>
  <c r="J58" i="6"/>
  <c r="I58" i="6"/>
  <c r="N57" i="6"/>
  <c r="M57" i="6"/>
  <c r="L57" i="6"/>
  <c r="K57" i="6"/>
  <c r="J57" i="6"/>
  <c r="I57" i="6"/>
  <c r="N56" i="6"/>
  <c r="M56" i="6"/>
  <c r="L56" i="6"/>
  <c r="K56" i="6"/>
  <c r="J56" i="6"/>
  <c r="I56" i="6"/>
  <c r="N55" i="6"/>
  <c r="M55" i="6"/>
  <c r="L55" i="6"/>
  <c r="K55" i="6"/>
  <c r="J55" i="6"/>
  <c r="I55" i="6"/>
  <c r="N54" i="6"/>
  <c r="M54" i="6"/>
  <c r="L54" i="6"/>
  <c r="K54" i="6"/>
  <c r="J54" i="6"/>
  <c r="I54" i="6"/>
  <c r="N53" i="6"/>
  <c r="M53" i="6"/>
  <c r="L53" i="6"/>
  <c r="K53" i="6"/>
  <c r="J53" i="6"/>
  <c r="I53" i="6"/>
  <c r="N52" i="6"/>
  <c r="M52" i="6"/>
  <c r="L52" i="6"/>
  <c r="K52" i="6"/>
  <c r="J52" i="6"/>
  <c r="I52" i="6"/>
  <c r="N51" i="6"/>
  <c r="M51" i="6"/>
  <c r="L51" i="6"/>
  <c r="K51" i="6"/>
  <c r="J51" i="6"/>
  <c r="I51" i="6"/>
  <c r="N50" i="6"/>
  <c r="M50" i="6"/>
  <c r="L50" i="6"/>
  <c r="K50" i="6"/>
  <c r="J50" i="6"/>
  <c r="I50" i="6"/>
  <c r="N49" i="6"/>
  <c r="M49" i="6"/>
  <c r="L49" i="6"/>
  <c r="K49" i="6"/>
  <c r="J49" i="6"/>
  <c r="I49" i="6"/>
  <c r="N48" i="6"/>
  <c r="M48" i="6"/>
  <c r="L48" i="6"/>
  <c r="K48" i="6"/>
  <c r="J48" i="6"/>
  <c r="I48" i="6"/>
  <c r="N47" i="6"/>
  <c r="M47" i="6"/>
  <c r="L47" i="6"/>
  <c r="K47" i="6"/>
  <c r="J47" i="6"/>
  <c r="I47" i="6"/>
  <c r="N46" i="6"/>
  <c r="M46" i="6"/>
  <c r="L46" i="6"/>
  <c r="K46" i="6"/>
  <c r="J46" i="6"/>
  <c r="I46" i="6"/>
  <c r="N45" i="6"/>
  <c r="M45" i="6"/>
  <c r="L45" i="6"/>
  <c r="K45" i="6"/>
  <c r="J45" i="6"/>
  <c r="I45" i="6"/>
  <c r="N44" i="6"/>
  <c r="M44" i="6"/>
  <c r="L44" i="6"/>
  <c r="K44" i="6"/>
  <c r="J44" i="6"/>
  <c r="I44" i="6"/>
  <c r="N43" i="6"/>
  <c r="M43" i="6"/>
  <c r="L43" i="6"/>
  <c r="K43" i="6"/>
  <c r="J43" i="6"/>
  <c r="I43" i="6"/>
  <c r="N42" i="6"/>
  <c r="M42" i="6"/>
  <c r="L42" i="6"/>
  <c r="K42" i="6"/>
  <c r="J42" i="6"/>
  <c r="I42" i="6"/>
  <c r="N41" i="6"/>
  <c r="M41" i="6"/>
  <c r="L41" i="6"/>
  <c r="K41" i="6"/>
  <c r="J41" i="6"/>
  <c r="I41" i="6"/>
  <c r="N40" i="6"/>
  <c r="M40" i="6"/>
  <c r="L40" i="6"/>
  <c r="K40" i="6"/>
  <c r="J40" i="6"/>
  <c r="I40" i="6"/>
  <c r="N39" i="6"/>
  <c r="M39" i="6"/>
  <c r="L39" i="6"/>
  <c r="K39" i="6"/>
  <c r="J39" i="6"/>
  <c r="I39" i="6"/>
  <c r="N38" i="6"/>
  <c r="M38" i="6"/>
  <c r="L38" i="6"/>
  <c r="K38" i="6"/>
  <c r="J38" i="6"/>
  <c r="I38" i="6"/>
  <c r="N37" i="6"/>
  <c r="M37" i="6"/>
  <c r="L37" i="6"/>
  <c r="K37" i="6"/>
  <c r="J37" i="6"/>
  <c r="I37" i="6"/>
  <c r="N36" i="6"/>
  <c r="M36" i="6"/>
  <c r="L36" i="6"/>
  <c r="K36" i="6"/>
  <c r="J36" i="6"/>
  <c r="I36" i="6"/>
  <c r="N35" i="6"/>
  <c r="M35" i="6"/>
  <c r="L35" i="6"/>
  <c r="K35" i="6"/>
  <c r="J35" i="6"/>
  <c r="I35" i="6"/>
  <c r="N34" i="6"/>
  <c r="M34" i="6"/>
  <c r="L34" i="6"/>
  <c r="K34" i="6"/>
  <c r="J34" i="6"/>
  <c r="I34" i="6"/>
  <c r="N33" i="6"/>
  <c r="M33" i="6"/>
  <c r="L33" i="6"/>
  <c r="K33" i="6"/>
  <c r="J33" i="6"/>
  <c r="I33" i="6"/>
  <c r="N32" i="6"/>
  <c r="M32" i="6"/>
  <c r="L32" i="6"/>
  <c r="K32" i="6"/>
  <c r="J32" i="6"/>
  <c r="I32" i="6"/>
  <c r="N31" i="6"/>
  <c r="M31" i="6"/>
  <c r="L31" i="6"/>
  <c r="K31" i="6"/>
  <c r="J31" i="6"/>
  <c r="I31" i="6"/>
  <c r="N30" i="6"/>
  <c r="M30" i="6"/>
  <c r="L30" i="6"/>
  <c r="K30" i="6"/>
  <c r="J30" i="6"/>
  <c r="I30" i="6"/>
  <c r="N29" i="6"/>
  <c r="M29" i="6"/>
  <c r="L29" i="6"/>
  <c r="K29" i="6"/>
  <c r="J29" i="6"/>
  <c r="I29" i="6"/>
  <c r="N28" i="6"/>
  <c r="M28" i="6"/>
  <c r="L28" i="6"/>
  <c r="K28" i="6"/>
  <c r="J28" i="6"/>
  <c r="I28" i="6"/>
  <c r="N27" i="6"/>
  <c r="M27" i="6"/>
  <c r="L27" i="6"/>
  <c r="K27" i="6"/>
  <c r="J27" i="6"/>
  <c r="I27" i="6"/>
  <c r="N26" i="6"/>
  <c r="M26" i="6"/>
  <c r="L26" i="6"/>
  <c r="K26" i="6"/>
  <c r="J26" i="6"/>
  <c r="I26" i="6"/>
  <c r="N25" i="6"/>
  <c r="M25" i="6"/>
  <c r="L25" i="6"/>
  <c r="K25" i="6"/>
  <c r="J25" i="6"/>
  <c r="I25" i="6"/>
  <c r="N24" i="6"/>
  <c r="M24" i="6"/>
  <c r="L24" i="6"/>
  <c r="K24" i="6"/>
  <c r="J24" i="6"/>
  <c r="I24" i="6"/>
  <c r="N23" i="6"/>
  <c r="M23" i="6"/>
  <c r="L23" i="6"/>
  <c r="K23" i="6"/>
  <c r="J23" i="6"/>
  <c r="I23" i="6"/>
  <c r="N22" i="6"/>
  <c r="M22" i="6"/>
  <c r="L22" i="6"/>
  <c r="K22" i="6"/>
  <c r="J22" i="6"/>
  <c r="I22" i="6"/>
  <c r="N21" i="6"/>
  <c r="M21" i="6"/>
  <c r="L21" i="6"/>
  <c r="K21" i="6"/>
  <c r="J21" i="6"/>
  <c r="I21" i="6"/>
  <c r="N20" i="6"/>
  <c r="M20" i="6"/>
  <c r="L20" i="6"/>
  <c r="K20" i="6"/>
  <c r="J20" i="6"/>
  <c r="I20" i="6"/>
  <c r="N19" i="6"/>
  <c r="M19" i="6"/>
  <c r="L19" i="6"/>
  <c r="K19" i="6"/>
  <c r="J19" i="6"/>
  <c r="I19" i="6"/>
  <c r="N18" i="6"/>
  <c r="M18" i="6"/>
  <c r="L18" i="6"/>
  <c r="K18" i="6"/>
  <c r="J18" i="6"/>
  <c r="I18" i="6"/>
  <c r="N17" i="6"/>
  <c r="M17" i="6"/>
  <c r="L17" i="6"/>
  <c r="K17" i="6"/>
  <c r="J17" i="6"/>
  <c r="I17" i="6"/>
  <c r="N16" i="6"/>
  <c r="M16" i="6"/>
  <c r="L16" i="6"/>
  <c r="K16" i="6"/>
  <c r="J16" i="6"/>
  <c r="I16" i="6"/>
  <c r="N15" i="6"/>
  <c r="M15" i="6"/>
  <c r="L15" i="6"/>
  <c r="K15" i="6"/>
  <c r="J15" i="6"/>
  <c r="I15" i="6"/>
  <c r="N14" i="6"/>
  <c r="M14" i="6"/>
  <c r="L14" i="6"/>
  <c r="K14" i="6"/>
  <c r="J14" i="6"/>
  <c r="I14" i="6"/>
  <c r="N13" i="6"/>
  <c r="M13" i="6"/>
  <c r="L13" i="6"/>
  <c r="K13" i="6"/>
  <c r="J13" i="6"/>
  <c r="I13" i="6"/>
  <c r="N12" i="6"/>
  <c r="M12" i="6"/>
  <c r="L12" i="6"/>
  <c r="K12" i="6"/>
  <c r="J12" i="6"/>
  <c r="I12" i="6"/>
  <c r="N11" i="6"/>
  <c r="M11" i="6"/>
  <c r="L11" i="6"/>
  <c r="K11" i="6"/>
  <c r="J11" i="6"/>
  <c r="I11" i="6"/>
  <c r="N10" i="6"/>
  <c r="M10" i="6"/>
  <c r="L10" i="6"/>
  <c r="K10" i="6"/>
  <c r="J10" i="6"/>
  <c r="I10" i="6"/>
  <c r="N9" i="6"/>
  <c r="M9" i="6"/>
  <c r="L9" i="6"/>
  <c r="K9" i="6"/>
  <c r="J9" i="6"/>
  <c r="I9" i="6"/>
  <c r="N8" i="6"/>
  <c r="M8" i="6"/>
  <c r="L8" i="6"/>
  <c r="K8" i="6"/>
  <c r="J8" i="6"/>
  <c r="I8" i="6"/>
  <c r="N7" i="6"/>
  <c r="M7" i="6"/>
  <c r="L7" i="6"/>
  <c r="K7" i="6"/>
  <c r="J7" i="6"/>
  <c r="I7" i="6"/>
  <c r="N6" i="6"/>
  <c r="M6" i="6"/>
  <c r="L6" i="6"/>
  <c r="K6" i="6"/>
  <c r="J6" i="6"/>
  <c r="I6" i="6"/>
  <c r="N5" i="6"/>
  <c r="M5" i="6"/>
  <c r="L5" i="6"/>
  <c r="K5" i="6"/>
  <c r="J5" i="6"/>
  <c r="I5" i="6"/>
  <c r="N4" i="6"/>
  <c r="M4" i="6"/>
  <c r="L4" i="6"/>
  <c r="K4" i="6"/>
  <c r="J4" i="6"/>
  <c r="I4" i="6"/>
  <c r="N3" i="6"/>
  <c r="M3" i="6"/>
  <c r="L3" i="6"/>
  <c r="K3" i="6"/>
  <c r="J3" i="6"/>
  <c r="I3" i="6"/>
  <c r="N2" i="6"/>
  <c r="M2" i="6"/>
  <c r="L2" i="6"/>
  <c r="K2" i="6"/>
  <c r="J2" i="6"/>
  <c r="I2" i="6"/>
  <c r="N1" i="6"/>
  <c r="M1" i="6"/>
  <c r="L1" i="6"/>
  <c r="K1" i="6"/>
  <c r="J1" i="6"/>
  <c r="I1" i="6"/>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R2" i="2"/>
  <c r="Q4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<sst xmlns="http://schemas.openxmlformats.org/spreadsheetml/2006/main" count="8090" uniqueCount="635">
  <si>
    <t>Timestamp</t>
  </si>
  <si>
    <t>Email Address</t>
  </si>
  <si>
    <t>Do you carry out online monetary transactions?</t>
  </si>
  <si>
    <t>Which electronic transaction method do you prefer the most?</t>
  </si>
  <si>
    <t>Are you aware about cyber fraud in E-payments?</t>
  </si>
  <si>
    <t>How much concerned are you about security on the Internet?</t>
  </si>
  <si>
    <t>How often do you update your device’s operating system and applications?</t>
  </si>
  <si>
    <t>Do you connect your device with public network?</t>
  </si>
  <si>
    <t>Do you have prior knowledge about information security?</t>
  </si>
  <si>
    <t>Do you keep back-up of your data?</t>
  </si>
  <si>
    <t>If you are having back up of your data then how often do you take back-up of your data?</t>
  </si>
  <si>
    <t>Do you use any network security software technology to protect your device from attack?</t>
  </si>
  <si>
    <t>(i) If your answer to previous question is Yes,
Which of the following network security software technology do you use? (Tick all that apply)</t>
  </si>
  <si>
    <t xml:space="preserve">(ii) If you are not using any Network Security Software Technology, then please give reason for the same (Tick all that apply)
</t>
  </si>
  <si>
    <t>Have you ever lost money during online transaction?</t>
  </si>
  <si>
    <t>Do you use two-factor authentication when possible?</t>
  </si>
  <si>
    <t>Suggest measures for security in electronic payment for service providers, government and users.</t>
  </si>
  <si>
    <t>Why do you not do online monetary transactions? (tick all that apply)</t>
  </si>
  <si>
    <t>Will you perform online monetary transactions in future?</t>
  </si>
  <si>
    <t>Do you use any E-services?  (Online shopping, Online ticket booking, online hotel booking)</t>
  </si>
  <si>
    <t>Which of the following E-services do you use (Tick all that apply)?</t>
  </si>
  <si>
    <t>Since when are you using these E-services?</t>
  </si>
  <si>
    <t>How often do you use these services?</t>
  </si>
  <si>
    <t>Which are your favourite E-retailers? Name them... (Tick all that apply)</t>
  </si>
  <si>
    <t>Why do you prefer the E-retailers named in the previous question? (Tick all that apply)</t>
  </si>
  <si>
    <t>Are you aware of cyber-fraud in E-services?</t>
  </si>
  <si>
    <t>Do you check the security of the website (https) before accessing it?</t>
  </si>
  <si>
    <t>Are you aware about third-party access and cookies?</t>
  </si>
  <si>
    <t>Do you read the privacy policy to check whether the website uses third-party cookies before accessing it?</t>
  </si>
  <si>
    <t xml:space="preserve">
Do you keep back-up of your data?</t>
  </si>
  <si>
    <t>Have you ever faced cyber-fraud in using E-services?</t>
  </si>
  <si>
    <t>Suggest measures for security in E-services for service providers, government and users</t>
  </si>
  <si>
    <t xml:space="preserve">Why do you not use E-services? (tick all that apply) </t>
  </si>
  <si>
    <t>Will you use E-services in future?</t>
  </si>
  <si>
    <t>If your answer to previous question is yes, name the e-retailers from whom you will buy in future and why?</t>
  </si>
  <si>
    <t>Have you used any online learning application?</t>
  </si>
  <si>
    <t>Which online learning applications have you used ?</t>
  </si>
  <si>
    <t>Has COVID-19 forced you to use online learning application?</t>
  </si>
  <si>
    <t>Have you used any healthcare applications?</t>
  </si>
  <si>
    <t>Do you have prior knowledge about Information security?</t>
  </si>
  <si>
    <t>If your answer to the previous question is yes, how often do you take back-up of your data?</t>
  </si>
  <si>
    <t>Have you ever faced cyber-bullying or loss of personal data in use of Online Learning services?</t>
  </si>
  <si>
    <t xml:space="preserve">If your answer to previous question is yes, please describe the incident in brief. </t>
  </si>
  <si>
    <t>Suggest measures for security in online learning services for service providers, government and users, if any,</t>
  </si>
  <si>
    <t>What is the reason for not using online learning application? (tick all that apply)</t>
  </si>
  <si>
    <t>What is the reason for not using healthcare application? (tick all that apply)</t>
  </si>
  <si>
    <t>Name :</t>
  </si>
  <si>
    <t>Contact Number:</t>
  </si>
  <si>
    <t>Gender:</t>
  </si>
  <si>
    <t>Age</t>
  </si>
  <si>
    <t>Education</t>
  </si>
  <si>
    <t xml:space="preserve">Occupation </t>
  </si>
  <si>
    <t>Annual Family Income(in rupees):</t>
  </si>
  <si>
    <t xml:space="preserve">Which digital authentication do you use ? (Tick all that apply) </t>
  </si>
  <si>
    <t>Do you use Virtual (Soft) Key Board while using passcode or pin for online Login wherever available ?</t>
  </si>
  <si>
    <t>Do you take help of Artificial Intelligence Tools Like Chatbot, ChatGPT for resolving your queries ?</t>
  </si>
  <si>
    <t>Do you believe sharing data and information to Chatbot and ChatGPT hamper your privacy ?</t>
  </si>
  <si>
    <t>Do you believe Artificial Intelligent (AI) Tools are helpful to resolve queries instead of calling Service Center ?</t>
  </si>
  <si>
    <t>epababl05.hardikr@iima.ac.in</t>
  </si>
  <si>
    <t>Yes</t>
  </si>
  <si>
    <t>UPI</t>
  </si>
  <si>
    <t>Very much concerned</t>
  </si>
  <si>
    <t>Never, until compulsory</t>
  </si>
  <si>
    <t>No, never</t>
  </si>
  <si>
    <t>No</t>
  </si>
  <si>
    <t>Rarely</t>
  </si>
  <si>
    <t>Lack of knowledge</t>
  </si>
  <si>
    <t>Online shopping (clothes, accessories, home-appliances,  electronics), Online grocery purchase, Online travel-ticket booking (cab, bus, train, airline), Online booking for live event, theatres, restaurants, Online hotel or resort booking</t>
  </si>
  <si>
    <t>After 2015</t>
  </si>
  <si>
    <t>Monthly</t>
  </si>
  <si>
    <t>Amazon, Flipkart</t>
  </si>
  <si>
    <t>Convenient and safe, Wide product variety, Saves time</t>
  </si>
  <si>
    <t>No, Never</t>
  </si>
  <si>
    <t>Never</t>
  </si>
  <si>
    <t>NA</t>
  </si>
  <si>
    <t>BYJU's, YouTube, Udemy</t>
  </si>
  <si>
    <t>Hardik</t>
  </si>
  <si>
    <t>Male</t>
  </si>
  <si>
    <t>Between 26 to 40</t>
  </si>
  <si>
    <t>Graduation</t>
  </si>
  <si>
    <t>Service</t>
  </si>
  <si>
    <t>More than 20 lakhs</t>
  </si>
  <si>
    <t>FaceID, Security Pin, Password</t>
  </si>
  <si>
    <t>Yes, Frequently</t>
  </si>
  <si>
    <t>Yes, very well</t>
  </si>
  <si>
    <t>epababl05.rajivkumart@iima.ac.in</t>
  </si>
  <si>
    <t>NEFT</t>
  </si>
  <si>
    <t>Yes, sometimes</t>
  </si>
  <si>
    <t>Anti-virus and Anti-malware Software (Mcafee,KasperKey, ....etc)</t>
  </si>
  <si>
    <t>information shraing</t>
  </si>
  <si>
    <t>2005-2010</t>
  </si>
  <si>
    <t>Daily</t>
  </si>
  <si>
    <t>Amazon, Flipkart, JioMart</t>
  </si>
  <si>
    <t>Convenient and safe</t>
  </si>
  <si>
    <t>Yes, Always</t>
  </si>
  <si>
    <t>Sometimes</t>
  </si>
  <si>
    <t>information sharing</t>
  </si>
  <si>
    <t>YouTube</t>
  </si>
  <si>
    <t>rajivkumar trivedi</t>
  </si>
  <si>
    <t>Between 41 to 60</t>
  </si>
  <si>
    <t>Post Graduation</t>
  </si>
  <si>
    <t>Security Pin, Password</t>
  </si>
  <si>
    <t>Maybe</t>
  </si>
  <si>
    <t>deepal2277@gmail.com</t>
  </si>
  <si>
    <t>A little concerned</t>
  </si>
  <si>
    <t>Occasionally</t>
  </si>
  <si>
    <t>Regularly</t>
  </si>
  <si>
    <t xml:space="preserve">Awareness and training is the key </t>
  </si>
  <si>
    <t>2011-2015</t>
  </si>
  <si>
    <t>Amazon, Flipkart, Myntra</t>
  </si>
  <si>
    <t>Wide product variety, Saves time</t>
  </si>
  <si>
    <t>Yes, Somtimes</t>
  </si>
  <si>
    <t xml:space="preserve">Users need to check if service providers are genuine or not </t>
  </si>
  <si>
    <t>Coursera, YouTube</t>
  </si>
  <si>
    <t xml:space="preserve">Deepal Joshi </t>
  </si>
  <si>
    <t>Female</t>
  </si>
  <si>
    <t>Professional</t>
  </si>
  <si>
    <t>Fingerprint, FaceID, Security Pin, Password</t>
  </si>
  <si>
    <t>Some Times</t>
  </si>
  <si>
    <t>vishwa.joshi7882@gmail.com</t>
  </si>
  <si>
    <t>Network Access Control, Anti-virus and Anti-malware Software (Mcafee,KasperKey, ....etc), Firewall protection</t>
  </si>
  <si>
    <t>Amazon</t>
  </si>
  <si>
    <t>Vishwa Joshi</t>
  </si>
  <si>
    <t>Prefer not to say</t>
  </si>
  <si>
    <t>Below 25</t>
  </si>
  <si>
    <t>Schooling</t>
  </si>
  <si>
    <t>Student</t>
  </si>
  <si>
    <t>Not Sure</t>
  </si>
  <si>
    <t>hraval41@gmail.com</t>
  </si>
  <si>
    <t>Firewall protection</t>
  </si>
  <si>
    <t>Lower prices, Wide product variety</t>
  </si>
  <si>
    <t>YouTube, Udemy</t>
  </si>
  <si>
    <t>Hardik Raval</t>
  </si>
  <si>
    <t>patharraj123@gmail.com</t>
  </si>
  <si>
    <t>Online shopping (clothes, accessories, home-appliances,  electronics)</t>
  </si>
  <si>
    <t>Flipkart, AJIO, JioMart</t>
  </si>
  <si>
    <t>Lack of motivation</t>
  </si>
  <si>
    <t>Raj</t>
  </si>
  <si>
    <t>Less than 2 lakhs</t>
  </si>
  <si>
    <t>jdp29606@gmail.com</t>
  </si>
  <si>
    <t xml:space="preserve">Network Access Control, </t>
  </si>
  <si>
    <t>Ok</t>
  </si>
  <si>
    <t>Amazon, Flipkart, JioMart, Myntra</t>
  </si>
  <si>
    <t>Lower prices, Convenient and safe, Wide product variety, Saves time</t>
  </si>
  <si>
    <t>Hiralal</t>
  </si>
  <si>
    <t>FaceID</t>
  </si>
  <si>
    <t>khushjoshi1812@gmail.com</t>
  </si>
  <si>
    <t>Always</t>
  </si>
  <si>
    <t xml:space="preserve">YouTube, Marrow and DAMS </t>
  </si>
  <si>
    <t>Khush Joshi</t>
  </si>
  <si>
    <t>Fingerprint, FaceID, Security Pin</t>
  </si>
  <si>
    <t>No, it does not help</t>
  </si>
  <si>
    <t>dhavalbpatel1996@gmail.com</t>
  </si>
  <si>
    <t>RTGS</t>
  </si>
  <si>
    <t>Time consuming, Lack of knowledge</t>
  </si>
  <si>
    <t>Online travel-ticket booking (cab, bus, train, airline)</t>
  </si>
  <si>
    <t>Lower prices</t>
  </si>
  <si>
    <t>..</t>
  </si>
  <si>
    <t>Dhaval B. Patel</t>
  </si>
  <si>
    <t>More than 10 up to 20 lakhs</t>
  </si>
  <si>
    <t>Fingerprint, Security Pin</t>
  </si>
  <si>
    <t>nishargshah@gmail.com</t>
  </si>
  <si>
    <t>Use website if https</t>
  </si>
  <si>
    <t>Lack of quality feedback, Lack of motivation</t>
  </si>
  <si>
    <t>Nisarg shah</t>
  </si>
  <si>
    <t>patelom7949@gmail.com</t>
  </si>
  <si>
    <t>Anti-virus and Anti-malware Software (Mcafee,KasperKey, ....etc), Virtual Private Networks (VPN)</t>
  </si>
  <si>
    <t>Amazon, Flipkart, AJIO, JioMart, Myntra, Snapdeal</t>
  </si>
  <si>
    <t>BYJU's, YouTube</t>
  </si>
  <si>
    <t xml:space="preserve">Om Bhupendrakumar Patel </t>
  </si>
  <si>
    <t>More than 5 up to 10 lakhs</t>
  </si>
  <si>
    <t>shahrashil1112@gmail.com</t>
  </si>
  <si>
    <t>Anti-virus and Anti-malware Software (Mcafee,KasperKey, ....etc), Firewall protection</t>
  </si>
  <si>
    <t>It Should Be Carried Out In Such A Way That That The Verification Process Need To Be Strengthen From The Payment Gateway Side And The Authentication Of The Person Should Be Visible On The App So That People Arre Aware About The Fraud And Make Less Mistake While Using Any Online Transaction With Utmost Care .</t>
  </si>
  <si>
    <t>Coursera, YouTube, Udemy</t>
  </si>
  <si>
    <t>Rashil Shah</t>
  </si>
  <si>
    <t>Fingerprint, Security Pin, Password</t>
  </si>
  <si>
    <t>bvaja999@gmail.com</t>
  </si>
  <si>
    <t>Costly setup, Time consuming, Lack of knowledge</t>
  </si>
  <si>
    <t>Online shopping (clothes, accessories, home-appliances,  electronics), Online grocery purchase, Online travel-ticket booking (cab, bus, train, airline), Online booking for live event, theatres, restaurants</t>
  </si>
  <si>
    <t>Lower prices, Wide product variety, Easily do comparison between each other</t>
  </si>
  <si>
    <t>Bhavesh vaja</t>
  </si>
  <si>
    <t>priyanshigandhi912@gmail.com</t>
  </si>
  <si>
    <t>Risk of fraud, Transaction charges</t>
  </si>
  <si>
    <t>Privacy and security concerns, Shipping problems, Vulnerabilities to fraud</t>
  </si>
  <si>
    <t>Not sure</t>
  </si>
  <si>
    <t>Marrow</t>
  </si>
  <si>
    <t>My Twitter account was hacked</t>
  </si>
  <si>
    <t>Not sharing details unless absolutely needed seem to be the route to privacy protection for now</t>
  </si>
  <si>
    <t>Priyanshi Gandhi</t>
  </si>
  <si>
    <t>tawarigazal@gmail.com</t>
  </si>
  <si>
    <t>Amazon, JioMart, Myntra</t>
  </si>
  <si>
    <t xml:space="preserve">Gazal </t>
  </si>
  <si>
    <t>Fingerprint, FaceID</t>
  </si>
  <si>
    <t>rangnaninikita@gmail.com</t>
  </si>
  <si>
    <t>Online shopping (clothes, accessories, home-appliances,  electronics), Online travel-ticket booking (cab, bus, train, airline), Online booking for live event, theatres, restaurants, Online hotel or resort booking</t>
  </si>
  <si>
    <t>Weekly</t>
  </si>
  <si>
    <t>Amazon, Myntra</t>
  </si>
  <si>
    <t>BYJU's, Coursera, YouTube</t>
  </si>
  <si>
    <t xml:space="preserve">Nikita </t>
  </si>
  <si>
    <t>vedikamour@gmail.com</t>
  </si>
  <si>
    <t>I know I should, but I am not concerned</t>
  </si>
  <si>
    <t>Vedika</t>
  </si>
  <si>
    <t>2 – 5 lakhs</t>
  </si>
  <si>
    <t>Password</t>
  </si>
  <si>
    <t>kshitijmanchanda123@gmail.com</t>
  </si>
  <si>
    <t>Anti-virus and Anti-malware Software (Mcafee,KasperKey, ....etc), Firewall protection, Virtual Private Networks (VPN)</t>
  </si>
  <si>
    <t>Amazon, JioMart, Myntra, Big Basket</t>
  </si>
  <si>
    <t xml:space="preserve">Coursera, YouTube, Marrow, Dams, Prepladder, BnB, Uworld </t>
  </si>
  <si>
    <t>K M</t>
  </si>
  <si>
    <t>mahendrasuthar7315@gmail.com</t>
  </si>
  <si>
    <t>Online grocery purchase</t>
  </si>
  <si>
    <t>Annually</t>
  </si>
  <si>
    <t>Wide product variety</t>
  </si>
  <si>
    <t>Lack of quality feedback</t>
  </si>
  <si>
    <t xml:space="preserve">Mahendra </t>
  </si>
  <si>
    <t>tanviskedia@gmail.com</t>
  </si>
  <si>
    <t>Risk of fraud, Lack of technology literacy</t>
  </si>
  <si>
    <t>Amazon, Flipkart, AJIO, Myntra</t>
  </si>
  <si>
    <t>Lower prices, Convenient and safe, Wide product variety</t>
  </si>
  <si>
    <t xml:space="preserve">Precautionary text messages </t>
  </si>
  <si>
    <t>Tanvi Kedia</t>
  </si>
  <si>
    <t>Fingerprint, Password</t>
  </si>
  <si>
    <t>rishbhdeoashiya@gmail.com</t>
  </si>
  <si>
    <t>It should be only by means of the otp</t>
  </si>
  <si>
    <t>Amazon, JioMart</t>
  </si>
  <si>
    <t>Proper tracking system should be done 
And it should be verfied at each and every step that the seal in the package is broken or not and proper delivery to the right person takes place...</t>
  </si>
  <si>
    <t>Rishabhdeo Ashiya</t>
  </si>
  <si>
    <t>premlalwani2607@gmail.com</t>
  </si>
  <si>
    <t>Costly setup</t>
  </si>
  <si>
    <t>Online shopping (clothes, accessories, home-appliances,  electronics), Online booking for live event, theatres, restaurants</t>
  </si>
  <si>
    <t>Amazon, AJIO</t>
  </si>
  <si>
    <t>Lower prices, Convenient and safe</t>
  </si>
  <si>
    <t>Prem</t>
  </si>
  <si>
    <t>labanaarpit9@gmail.com</t>
  </si>
  <si>
    <t>Flipkart, JioMart</t>
  </si>
  <si>
    <t>Convenient and safe, Wide product variety</t>
  </si>
  <si>
    <t xml:space="preserve">Ask delivery boy to take video of opening the box and upload it on app </t>
  </si>
  <si>
    <t>YouTube, Marrow</t>
  </si>
  <si>
    <t xml:space="preserve">Arpit Labana </t>
  </si>
  <si>
    <t>nishant244@gmail.com</t>
  </si>
  <si>
    <t>Network Access Control, Firewall protection, Virtual Private Networks (VPN), Sandboxed applications, using docker to run suspicious software.</t>
  </si>
  <si>
    <t>2 factor authentication, handshake transactions.</t>
  </si>
  <si>
    <t>Denying as many cookies as possible, using browsers that have anti tracker features, pop up blocking to avoid misclicks.</t>
  </si>
  <si>
    <t>YouTube, Udemy, Marrow, prepladder, skillshare, teachable.</t>
  </si>
  <si>
    <t xml:space="preserve">Nishant Sharma </t>
  </si>
  <si>
    <t>tanishbalwani@gmail.com</t>
  </si>
  <si>
    <t>Online shopping (clothes, accessories, home-appliances,  electronics), Online travel-ticket booking (cab, bus, train, airline), Online booking for live event, theatres, restaurants</t>
  </si>
  <si>
    <t xml:space="preserve"> Tanish </t>
  </si>
  <si>
    <t>darshankalsariya272@gmail.com</t>
  </si>
  <si>
    <t>Virtual Private Networks (VPN)</t>
  </si>
  <si>
    <t>Time consuming</t>
  </si>
  <si>
    <t xml:space="preserve">YouTube, </t>
  </si>
  <si>
    <t>Darshan M Kalsariya</t>
  </si>
  <si>
    <t>akashbava707@gmail.com</t>
  </si>
  <si>
    <t>Akash</t>
  </si>
  <si>
    <t>Yes, No</t>
  </si>
  <si>
    <t>Fingerprint, FaceID, Password</t>
  </si>
  <si>
    <t>ankitchandra888@gmail.com</t>
  </si>
  <si>
    <t>Amazon, Flipkart, AJIO, Myntra, Snapdeal</t>
  </si>
  <si>
    <t>Ankit Chandra</t>
  </si>
  <si>
    <t>prajval52@gmail.com</t>
  </si>
  <si>
    <t>Lower prices, Saves time</t>
  </si>
  <si>
    <t>Prajval</t>
  </si>
  <si>
    <t>divyanshumahapatra2002@gmail.com</t>
  </si>
  <si>
    <t>Yes, mostly</t>
  </si>
  <si>
    <t>Online shopping (clothes, accessories, home-appliances,  electronics), Online grocery purchase, Online travel-ticket booking (cab, bus, train, airline)</t>
  </si>
  <si>
    <t>D</t>
  </si>
  <si>
    <t>nixatpatel@gmail.com</t>
  </si>
  <si>
    <t>Network Access Control</t>
  </si>
  <si>
    <t>Online shopping (clothes, accessories, home-appliances,  electronics), Online travel-ticket booking (cab, bus, train, airline)</t>
  </si>
  <si>
    <t>BYJU's</t>
  </si>
  <si>
    <t>Nixat</t>
  </si>
  <si>
    <t>batsmit123@gmail.com</t>
  </si>
  <si>
    <t>Network Access Control, Anti-virus and Anti-malware Software (Mcafee,KasperKey, ....etc), Virtual Private Networks (VPN)</t>
  </si>
  <si>
    <t xml:space="preserve">Google/Microsoft Authenticator
FOSS softwares wherever possible </t>
  </si>
  <si>
    <t>Direct messaging and faster product page reviewing. Also, remove ability of retailers to delete reviews</t>
  </si>
  <si>
    <t xml:space="preserve">Smit Patel </t>
  </si>
  <si>
    <t>dr.bhavikaaggarwal@gmail.com</t>
  </si>
  <si>
    <t>Network Access Control, Anti-virus and Anti-malware Software (Mcafee,KasperKey, ....etc)</t>
  </si>
  <si>
    <t xml:space="preserve">Time consuming, </t>
  </si>
  <si>
    <t>Myntra</t>
  </si>
  <si>
    <t>Bhavika Aggarwal</t>
  </si>
  <si>
    <t>sheetalyadav140233@gmail.com</t>
  </si>
  <si>
    <t>Costly setup, Lack of knowledge</t>
  </si>
  <si>
    <t xml:space="preserve">Government should spread awareness about the frauds on forefront and should circulate instructions on how to deal with it. </t>
  </si>
  <si>
    <t>Amazon, Flipkart, Snapdeal</t>
  </si>
  <si>
    <t>Other</t>
  </si>
  <si>
    <t>Sheetal Yadav</t>
  </si>
  <si>
    <t>janirakshak89@gmail.com</t>
  </si>
  <si>
    <t>Before 2005</t>
  </si>
  <si>
    <t>Rakshak</t>
  </si>
  <si>
    <t>Fingerprint</t>
  </si>
  <si>
    <t>ayush10patel@gmail.com</t>
  </si>
  <si>
    <t>Ayush Patel</t>
  </si>
  <si>
    <t>kunjshah19603@gmail.com</t>
  </si>
  <si>
    <t>Lower prices, Wide product variety, Saves time</t>
  </si>
  <si>
    <t>Kunj Shah</t>
  </si>
  <si>
    <t>santoshgulvani75@gmail.com</t>
  </si>
  <si>
    <t>Emedicoz</t>
  </si>
  <si>
    <t>Gulvani Santosh J</t>
  </si>
  <si>
    <t>darsh2073@gmail.com</t>
  </si>
  <si>
    <t xml:space="preserve">YouTube, Udemy, Marrow </t>
  </si>
  <si>
    <t xml:space="preserve">Darsh Trivedi </t>
  </si>
  <si>
    <t>nisarg.v.shukla@gmail.com</t>
  </si>
  <si>
    <t>Lower prices, Convenient and safe, Saves time</t>
  </si>
  <si>
    <t>Nisarg Shukla</t>
  </si>
  <si>
    <t>mitiamy068@gmail.com</t>
  </si>
  <si>
    <t>Online shopping (clothes, accessories, home-appliances,  electronics), Online booking for live event, theatres, restaurants, Online hotel or resort booking</t>
  </si>
  <si>
    <t xml:space="preserve">Regulating websites </t>
  </si>
  <si>
    <t>Miti</t>
  </si>
  <si>
    <t>irkathiriya6251@gmail.com</t>
  </si>
  <si>
    <t xml:space="preserve">Isha </t>
  </si>
  <si>
    <t>dhruvrajpurohit99@gmail.com</t>
  </si>
  <si>
    <t>Irctc</t>
  </si>
  <si>
    <t>Dhruv</t>
  </si>
  <si>
    <t>shahkirtan2001@gmail.com</t>
  </si>
  <si>
    <t xml:space="preserve">Suspected users should be flagged on online payment applications by deploying AI. </t>
  </si>
  <si>
    <t>Sometimes sellers sell defective and duplicate goods, so frequent offenders should be punished by this e-services by blacklisting them online.</t>
  </si>
  <si>
    <t>End users should be protected from compulsion buying eg. BYJU’S case is well open.</t>
  </si>
  <si>
    <t>Kirtan Shah</t>
  </si>
  <si>
    <t>FaceID, Security Pin</t>
  </si>
  <si>
    <t>jiyatoy@gmail.com</t>
  </si>
  <si>
    <t>Costly setup, Time consuming</t>
  </si>
  <si>
    <t>Online shopping (clothes, accessories, home-appliances,  electronics), Online grocery purchase, Online travel-ticket booking (cab, bus, train, airline), Online hotel or resort booking</t>
  </si>
  <si>
    <t>Lack of motivation, Fear of the unknown</t>
  </si>
  <si>
    <t xml:space="preserve">Jigna </t>
  </si>
  <si>
    <t>Housewife/househusband</t>
  </si>
  <si>
    <t>nishitashah460@gmail.com</t>
  </si>
  <si>
    <t xml:space="preserve">More awareness should be provided </t>
  </si>
  <si>
    <t>Amazon, Flipkart, Confirmtickt</t>
  </si>
  <si>
    <t xml:space="preserve">Marrow ,aakash </t>
  </si>
  <si>
    <t xml:space="preserve">Nishita </t>
  </si>
  <si>
    <t>mdkavad2001@gmail.com</t>
  </si>
  <si>
    <t xml:space="preserve">Some time server of bank is coming unavailable these created the problem </t>
  </si>
  <si>
    <t>Saves time</t>
  </si>
  <si>
    <t xml:space="preserve">Emedicoz DAMS </t>
  </si>
  <si>
    <t>Kavad Mitul Dehurbhai</t>
  </si>
  <si>
    <t>kunalhgohil2000@gmail.com</t>
  </si>
  <si>
    <t>Amazon, Flipkart, AJIO, JioMart, Myntra, Swiggy Zomato redbus MMT gsrtc Paytm bookmyshow etc</t>
  </si>
  <si>
    <t>Lower prices, Wide product variety, Don't have to go and search for products on different shops</t>
  </si>
  <si>
    <t>BYJU's, YouTube, Marrow</t>
  </si>
  <si>
    <t xml:space="preserve">Kunal Gohil </t>
  </si>
  <si>
    <t>samikbharwad@gmail.com</t>
  </si>
  <si>
    <t>IMPS</t>
  </si>
  <si>
    <t>Amazon, Swiggy Instamart for grocery</t>
  </si>
  <si>
    <t>Coursera, YouTube, Udemy, Khan Academy</t>
  </si>
  <si>
    <t>Samik Bharwad</t>
  </si>
  <si>
    <t>navazpostwalla@gmail.com</t>
  </si>
  <si>
    <t xml:space="preserve">Navaz Shahvir Postwala </t>
  </si>
  <si>
    <t>mehtabhavna.artist@gmail.com</t>
  </si>
  <si>
    <t>Transaction charges</t>
  </si>
  <si>
    <t>JioMart</t>
  </si>
  <si>
    <t xml:space="preserve">Service providers </t>
  </si>
  <si>
    <t xml:space="preserve">Bhavna Shailesh Mehta </t>
  </si>
  <si>
    <t>Business</t>
  </si>
  <si>
    <t>mittalparikh123@gmail.com</t>
  </si>
  <si>
    <t xml:space="preserve">YouTube, Webex, Google Meet </t>
  </si>
  <si>
    <t xml:space="preserve">Mittal Parikh </t>
  </si>
  <si>
    <t>disha.a.vaidya@gmail.com</t>
  </si>
  <si>
    <t>Security Pin</t>
  </si>
  <si>
    <t>bhakti.dave.a@gmail.com</t>
  </si>
  <si>
    <t xml:space="preserve">All the information about cyber frauds and its security measures should be explained very well before any transactions is performed by any one via an easy method for the people...awareness should be created amongst the users.. </t>
  </si>
  <si>
    <t>Online shopping (clothes, accessories, home-appliances,  electronics), Online grocery purchase</t>
  </si>
  <si>
    <t>Amazon, JioMart, D mart , Meesho etc</t>
  </si>
  <si>
    <t>Awareness about frauds and the ways to be protected from such fraud. Rasy Accessibility to the security agency in case of any fraud happens</t>
  </si>
  <si>
    <t>Lack of motivation, Other</t>
  </si>
  <si>
    <t>Bhakti Pathak</t>
  </si>
  <si>
    <t>amidparekh@gmail.com</t>
  </si>
  <si>
    <t>Risk of fraud</t>
  </si>
  <si>
    <t>Privacy and security concerns</t>
  </si>
  <si>
    <t>Fear of the unknown</t>
  </si>
  <si>
    <t xml:space="preserve">Amee </t>
  </si>
  <si>
    <t>joshi.maitreyi.123@gmail.com</t>
  </si>
  <si>
    <t>Amazon, Flipkart, AJIO, JioMart, Myntra</t>
  </si>
  <si>
    <t xml:space="preserve">Maitreyi </t>
  </si>
  <si>
    <t>shailjapatel7311@gmail.com</t>
  </si>
  <si>
    <t>Shailja Gangani</t>
  </si>
  <si>
    <t>sahilad9901@gmail.com</t>
  </si>
  <si>
    <t xml:space="preserve">Sahil Shaikh </t>
  </si>
  <si>
    <t>nschaudhari4444@gmail.com</t>
  </si>
  <si>
    <t>Chaudhari Nirav Sureshbhai</t>
  </si>
  <si>
    <t>jayeshchaudhary438@gmail.com</t>
  </si>
  <si>
    <t xml:space="preserve">Marrow </t>
  </si>
  <si>
    <t xml:space="preserve">Jayesh Chaudhary </t>
  </si>
  <si>
    <t>bhairavi.1111@gmail.com</t>
  </si>
  <si>
    <t xml:space="preserve">Net banking </t>
  </si>
  <si>
    <t>It takes too much space on mobile</t>
  </si>
  <si>
    <t>It should be secure</t>
  </si>
  <si>
    <t>Online shopping (clothes, accessories, home-appliances,  electronics), Online travel-ticket booking (cab, bus, train, airline), Online hotel or resort booking</t>
  </si>
  <si>
    <t xml:space="preserve">No suggestions </t>
  </si>
  <si>
    <t>Bhairavi Gandhi</t>
  </si>
  <si>
    <t>purvi.gandhi11@gmail.com</t>
  </si>
  <si>
    <t>I think I don't require it</t>
  </si>
  <si>
    <t xml:space="preserve">Amazon, Flipkart, </t>
  </si>
  <si>
    <t xml:space="preserve">Purvi Gandhi </t>
  </si>
  <si>
    <t>jalelakuldip94@gmail.com</t>
  </si>
  <si>
    <t>I have no idea ..</t>
  </si>
  <si>
    <t xml:space="preserve">YouTube, Marrow </t>
  </si>
  <si>
    <t xml:space="preserve">Kuldip jalela </t>
  </si>
  <si>
    <t>e19060175000110049@gmcsurat.edu.in</t>
  </si>
  <si>
    <t>Hu</t>
  </si>
  <si>
    <t>Others, please specify__________________</t>
  </si>
  <si>
    <t>Anil</t>
  </si>
  <si>
    <t>apurva9.joshi@gmail.com</t>
  </si>
  <si>
    <t xml:space="preserve">Apurva Joshi </t>
  </si>
  <si>
    <t>richajatakia@gmail.com</t>
  </si>
  <si>
    <t>Privacy and security concerns, Lack of knowledge, Vulnerabilities to fraud</t>
  </si>
  <si>
    <t>Richa jatakia</t>
  </si>
  <si>
    <t>mandaliyaneeta3@gmail.com</t>
  </si>
  <si>
    <t>NEFT, UPI</t>
  </si>
  <si>
    <t>I think anti virus security is use.
Or Government provide strong security measures.</t>
  </si>
  <si>
    <t>Government provide strong security measures.</t>
  </si>
  <si>
    <t>Privacy and security concerns, Lack of In-Store Engagement, Lack of knowledge, Vulnerabilities to fraud</t>
  </si>
  <si>
    <t>No idea.</t>
  </si>
  <si>
    <t>Fear of the unknown, Other</t>
  </si>
  <si>
    <t xml:space="preserve">Dr Neeta Manharlal Mandaliya </t>
  </si>
  <si>
    <t>jainamppatel1704@gmail.com</t>
  </si>
  <si>
    <t>Dams</t>
  </si>
  <si>
    <t>Patel Jainam Pranavkumar</t>
  </si>
  <si>
    <t>NEFT, IMPS, UPI</t>
  </si>
  <si>
    <t>Chintan</t>
  </si>
  <si>
    <t>chintanjoshi13@gmail.com</t>
  </si>
  <si>
    <t>Create Awareness</t>
  </si>
  <si>
    <t>Lack of In-Store Engagement</t>
  </si>
  <si>
    <t>snehlathia11131589@gmail.com</t>
  </si>
  <si>
    <t>I clicked yes</t>
  </si>
  <si>
    <t>Vulnerabilities to fraud</t>
  </si>
  <si>
    <t>BYJU's, Marrow</t>
  </si>
  <si>
    <t>Snl</t>
  </si>
  <si>
    <t>infochakhna@gmail.com</t>
  </si>
  <si>
    <t>NEFT, RTGS, IMPS, UPI</t>
  </si>
  <si>
    <t xml:space="preserve">Keep an eye on ur sms and emails from ur financial servixe providers. When ever u get sms or email, check it thoroughly. </t>
  </si>
  <si>
    <t>Onshopdeals , chakhnayaar</t>
  </si>
  <si>
    <t xml:space="preserve">Be careful. Keep ur eye open. Think twice before u accept some jaw dropping offers. </t>
  </si>
  <si>
    <t>Chakhnayaar.com onshopdeals.com</t>
  </si>
  <si>
    <t xml:space="preserve">Falgun Joshi </t>
  </si>
  <si>
    <t>manishmotidau@gmail.com</t>
  </si>
  <si>
    <t xml:space="preserve">Is this possible to prevent Zero cyber crime in India? </t>
  </si>
  <si>
    <t xml:space="preserve">Manish Patel </t>
  </si>
  <si>
    <t>chavda.mandan@gmail.com</t>
  </si>
  <si>
    <t xml:space="preserve">Mandan Chavda </t>
  </si>
  <si>
    <t>subhash.namboodiri@gmail.com</t>
  </si>
  <si>
    <t>NEFT, IMPS, ECS, UPI</t>
  </si>
  <si>
    <t>Convenient and safe, Saves time</t>
  </si>
  <si>
    <t xml:space="preserve">Amazon </t>
  </si>
  <si>
    <t>BYJU's, Coursera, Udemy</t>
  </si>
  <si>
    <t xml:space="preserve">Subhash Namboodri </t>
  </si>
  <si>
    <t>pramodgole@gmail.com</t>
  </si>
  <si>
    <t>IMPS, UPI</t>
  </si>
  <si>
    <t>I do online monetary transactions</t>
  </si>
  <si>
    <t>Pramod Gole</t>
  </si>
  <si>
    <t>jaydeep.parmar238@gmail.com</t>
  </si>
  <si>
    <t>All measures is taking place</t>
  </si>
  <si>
    <t>Na</t>
  </si>
  <si>
    <t>Myntra,amzone</t>
  </si>
  <si>
    <t xml:space="preserve">Coursera, YouTube, LinkedIn </t>
  </si>
  <si>
    <t>Jaydeep Parmar</t>
  </si>
  <si>
    <t>drcksindhi@gmail.com</t>
  </si>
  <si>
    <t>It imapcts mobile performance. On laptop I use default Windows Defender</t>
  </si>
  <si>
    <t>Government can easily track and control fraud in this area. But Government is not willing to do so.</t>
  </si>
  <si>
    <t>This question is irrelevent.</t>
  </si>
  <si>
    <t>Lower prices, Wide product variety, Saves time, Better replacement options</t>
  </si>
  <si>
    <t>BYJU's, Coursera, YouTube, Udemy</t>
  </si>
  <si>
    <t>Chetan Sindhi</t>
  </si>
  <si>
    <t>Others, Please Specify_________</t>
  </si>
  <si>
    <t>shadrach.dhayalan@gmail.com</t>
  </si>
  <si>
    <t>NEFT, RTGS, IMPS</t>
  </si>
  <si>
    <t>Authenticate to approve atleast two</t>
  </si>
  <si>
    <t>Using</t>
  </si>
  <si>
    <t>Amazon, Flipkart, Myntra, Many</t>
  </si>
  <si>
    <t xml:space="preserve">Better authentication </t>
  </si>
  <si>
    <t xml:space="preserve">With better authentication </t>
  </si>
  <si>
    <t xml:space="preserve">YouTube, LinkedIn </t>
  </si>
  <si>
    <t xml:space="preserve">Shadrach Dhayalan </t>
  </si>
  <si>
    <t>Others</t>
  </si>
  <si>
    <t>forsurveysnly@gmail.com</t>
  </si>
  <si>
    <t xml:space="preserve">Ensure communication is via encrypted channels,
Upgrade to TLS1.2, if still not done 
Transactions done through secure channels with encryption enabled, ensures integrity </t>
  </si>
  <si>
    <t xml:space="preserve">I do online transactions </t>
  </si>
  <si>
    <t xml:space="preserve">Remember enrolling with one of the service provider for data science,  after that state getting random calls for any course which was published by their third party or even fourth parties </t>
  </si>
  <si>
    <t>Abhishek Anand</t>
  </si>
  <si>
    <t>vishrut.shah87@gmail.com</t>
  </si>
  <si>
    <t>NEFT, RTGS, UPI</t>
  </si>
  <si>
    <t>Amazon, IRCTC</t>
  </si>
  <si>
    <t>Shipping problems, Vulnerabilities to fraud</t>
  </si>
  <si>
    <t>Vishrut Shah</t>
  </si>
  <si>
    <t>sheetalkaul123@gmail.com</t>
  </si>
  <si>
    <t xml:space="preserve">No new idea besides multi factor authentication </t>
  </si>
  <si>
    <t xml:space="preserve">Constant software upgrade, constant update the algorithm for fraud </t>
  </si>
  <si>
    <t xml:space="preserve">Sheetal Kaul </t>
  </si>
  <si>
    <t>dpratimbanerjee@gmail.com</t>
  </si>
  <si>
    <t xml:space="preserve">Awareness is the primary measure </t>
  </si>
  <si>
    <t xml:space="preserve">I do regularly </t>
  </si>
  <si>
    <t xml:space="preserve">Amazon, Flipkart, Big basket, Groffer, Zomato </t>
  </si>
  <si>
    <t xml:space="preserve">Flipkart, Amazon, Big basket, Groffer, Zomato </t>
  </si>
  <si>
    <t xml:space="preserve">Dipta Pratim Banerjee </t>
  </si>
  <si>
    <t>chaudharyalpesh9892@gmail.com</t>
  </si>
  <si>
    <t>RTGS, UPI</t>
  </si>
  <si>
    <t>Privacy and security concerns, Lack of In-Store Engagement, Shipping problems, Lack of knowledge</t>
  </si>
  <si>
    <t>Alpesh</t>
  </si>
  <si>
    <t>jsjuthani@gmail.com</t>
  </si>
  <si>
    <t xml:space="preserve">I perform online transaction </t>
  </si>
  <si>
    <t xml:space="preserve">Jignesh Juthani </t>
  </si>
  <si>
    <t>makwana.keyur@gmail.com</t>
  </si>
  <si>
    <t>Privacy and security concerns, Vulnerabilities to fraud</t>
  </si>
  <si>
    <t>Keyur Makwana</t>
  </si>
  <si>
    <t>avinash.gupta@nividous.com</t>
  </si>
  <si>
    <t>I had clicked on a pishing link via mail and all my data got encrypted and they asked for money.</t>
  </si>
  <si>
    <t xml:space="preserve">Avinash </t>
  </si>
  <si>
    <t>varunnair53@gmail.com</t>
  </si>
  <si>
    <t>Validate url, content and don't share detail account detail, otp etc</t>
  </si>
  <si>
    <t>Amazon, Flipkart, AJIO, JioMart</t>
  </si>
  <si>
    <t>Udemy</t>
  </si>
  <si>
    <t>Varun</t>
  </si>
  <si>
    <t>bmsolanki.2@gmail.com</t>
  </si>
  <si>
    <t>If a fraud is proven then the person should be default from their system for certain time of period as a precaution. Atleast for few years.</t>
  </si>
  <si>
    <t>There should be proper acknowledgement of some important stages while using e-services.</t>
  </si>
  <si>
    <t>Amazon due to its wide variety of products.</t>
  </si>
  <si>
    <t>Coursera, YouTube, Udemy, O'Reilly, LinkedIn, Pluralsight</t>
  </si>
  <si>
    <t>Acknowledgement of important stages in online money transfer should be proper.</t>
  </si>
  <si>
    <t xml:space="preserve">Bhavin Solanki </t>
  </si>
  <si>
    <t>ghatas18@gmail.com</t>
  </si>
  <si>
    <t xml:space="preserve">Should be mandatory for implementation </t>
  </si>
  <si>
    <t xml:space="preserve">Awareness about e services should be increased </t>
  </si>
  <si>
    <t xml:space="preserve">Amazon, ajio, Flipkart, </t>
  </si>
  <si>
    <t xml:space="preserve">Ghata Shukla </t>
  </si>
  <si>
    <t>hardiknchavda@gmail.com</t>
  </si>
  <si>
    <t>None</t>
  </si>
  <si>
    <t>I use</t>
  </si>
  <si>
    <t xml:space="preserve">Hardik Chavda </t>
  </si>
  <si>
    <t>ravinders1967@gmail.com</t>
  </si>
  <si>
    <t xml:space="preserve">Inbuilt Anti virus , firewall and prior warning for hacking attempts </t>
  </si>
  <si>
    <t xml:space="preserve">Not applicable </t>
  </si>
  <si>
    <t xml:space="preserve">Service providers should provide in built fire wall and alert system whenever they detect and hacking attempts . It should be regularly updated on device </t>
  </si>
  <si>
    <t>Not particular</t>
  </si>
  <si>
    <t xml:space="preserve">Same as give in previous page </t>
  </si>
  <si>
    <t xml:space="preserve">Ravinder Singh </t>
  </si>
  <si>
    <t>contact2sunay@gmail.com</t>
  </si>
  <si>
    <t xml:space="preserve">Verified tick sign, call back from bank for all payment </t>
  </si>
  <si>
    <t>SUNAY SHAH</t>
  </si>
  <si>
    <t>abhi.eurenash29@gmail.com</t>
  </si>
  <si>
    <t>Lack of technology literacy</t>
  </si>
  <si>
    <t>Abhimanyu</t>
  </si>
  <si>
    <t>ravijoshi.12@gmail.com</t>
  </si>
  <si>
    <t>Ravi Joshi</t>
  </si>
  <si>
    <t>aviral.nagar@nividous.com</t>
  </si>
  <si>
    <t>NEFT, IMPS, UPI, Credit cards</t>
  </si>
  <si>
    <t>Firewall protection, Virtual Private Networks (VPN)</t>
  </si>
  <si>
    <t xml:space="preserve">Otp based transactions </t>
  </si>
  <si>
    <t>Should be more secured</t>
  </si>
  <si>
    <t>Lack of In-Store Engagement, Shipping problems</t>
  </si>
  <si>
    <t>FaceID, Password</t>
  </si>
  <si>
    <t>Aviral Nagar</t>
  </si>
  <si>
    <t>rishi417@gmail.com</t>
  </si>
  <si>
    <t>Amazon, AJIO, Myntra</t>
  </si>
  <si>
    <t>Made wrong UPI transaction and not got money back</t>
  </si>
  <si>
    <t>Rishi Pomal</t>
  </si>
  <si>
    <t>tapan.shah@nividous.com</t>
  </si>
  <si>
    <t>NEFT, RTGS, IMPS, ECS, UPI</t>
  </si>
  <si>
    <t>Tapan Shah</t>
  </si>
  <si>
    <t>shahdeep2010@gmail.com</t>
  </si>
  <si>
    <t>I am doing online transactions</t>
  </si>
  <si>
    <t>Deep Shah</t>
  </si>
  <si>
    <t>arin.mahanta01@gmail.com</t>
  </si>
  <si>
    <t>Arin Mahanta</t>
  </si>
  <si>
    <t>dr.forumsdave@gmail.com</t>
  </si>
  <si>
    <t>my answer is no</t>
  </si>
  <si>
    <t>Electronic payments have become increasingly popular in recent years, offering a convenient and efficient way to pay for goods and services. However, electronic payments also come with security risks. To mitigate these risks, service providers, government, and users can take a number of measures to protect themselves.
Service providers
Choose a secure payment processor. When choosing a payment processor, service providers should look for one that uses strong security measures, such as data encryption and fraud detection.
Implement PCI compliance. PCI DSS (Payment Card Industry Data Security Standard) is a set of security standards for organizations that process credit card payments. Service providers should implement PCI compliance to protect their customers' card data.
Use strong authentication. Service providers should require strong authentication for users, such as two-factor authentication or biometric authentication.
Educate customers about security. Service providers should educate their customers about security best practices, such as creating strong passwords and being cautious about phishing attacks.
Government
Develop and enforce security regulations. Governments can play a role in protecting electronic payments by developing and enforcing security regulations for service providers and financial institutions.
Promote public awareness of security risks. Governments can also promote public awareness of security risks associated with electronic payments and educate consumers about how to protect themselves.
Invest in cybersecurity research and development. Governments can invest in cybersecurity research and development to help develop new and innovative ways to protect electronic payments.
Users
Use strong passwords and two-factor authentication. Users should use strong passwords for all their online accounts and enable two-factor authentication whenever possible.
Be cautious about phishing attacks. Phishing attacks are attempts to trick users into revealing their personal information or clicking on malicious links. Users should be cautious about emails and websites that look like they are from a legitimate organization, such as a bank or credit card company.
Only make payments on secure websites. Users should make sure that the websites they use to make electronic payments are secure. This means looking for the "https://" prefix in the URL and the lock icon in the browser bar.
Monitor their account statements regularly. Users should monitor their account statements regularly for any unauthorized transactions. If they notice any suspicious activity, they should report it to their bank or credit card company immediately.
By taking these measures, service providers, government, and users can help to protect electronic payments from fraud and other security threats.
Here are some additional tips for users to protect themselves when making electronic payments:
Use a credit card instead of a debit card. Credit cards offer more fraud protection than debit cards. If a fraudulent transaction is made on a credit card, the user is not liable for the charges.
Keep your software up to date. Make sure that your operating system and security software are up to date. Software updates often include security patches that can help to protect your computer from malware and other threats.
Be careful about using public Wi-Fi networks. Public Wi-Fi networks are often not secure, so it is best to avoid making electronic payments when using them. If you must use a public Wi-Fi network, use a VPN (virtual private network) to encrypt your traffic.</t>
  </si>
  <si>
    <t>Use a credit card instead of a debit card. Credit cards offer more fraud protection than debit cards. If a fraudulent transaction is made on a credit card, the user is not liable for the charges.
Keep your software up to date. Make sure that your operating system and security software are up to date. Software updates often include security patches that can help to protect your computer from malware and other threats.
Be careful about using public Wi-Fi networks. Public Wi-Fi networks are often not secure, so it is best to avoid making electronic payments when using them. If you must use a public Wi-Fi network, use a VPN (virtual private network) to encrypt your traffic.</t>
  </si>
  <si>
    <t>it was no</t>
  </si>
  <si>
    <t>forum dave</t>
  </si>
  <si>
    <t>sureshnaig11@gmail.com</t>
  </si>
  <si>
    <t>OTP should be a must</t>
  </si>
  <si>
    <t>Online grocery purchase, Online travel-ticket booking (cab, bus, train, airline), Online booking for live event, theatres, restaurants</t>
  </si>
  <si>
    <t>A</t>
  </si>
  <si>
    <t>Coursera</t>
  </si>
  <si>
    <t>Nil</t>
  </si>
  <si>
    <t>Suresh</t>
  </si>
  <si>
    <t>sandip.thummar@gmail.com</t>
  </si>
  <si>
    <t>RTGS, IMPS, UPI</t>
  </si>
  <si>
    <t>Not knowing much on this topic</t>
  </si>
  <si>
    <t>Find ans banned fraud service provider</t>
  </si>
  <si>
    <t xml:space="preserve">Sandip Thummar </t>
  </si>
  <si>
    <t>jaypatel.viramgam@gmail.com</t>
  </si>
  <si>
    <t>Amazon, AJIO, JioMart</t>
  </si>
  <si>
    <t>Jayesh Patel</t>
  </si>
  <si>
    <t>gordhan.uae@gmail.com</t>
  </si>
  <si>
    <t>Increase awareness about risks involved online along with safe ways to make payments.</t>
  </si>
  <si>
    <t>GORDHAN RAFALIYA</t>
  </si>
  <si>
    <t>Concern</t>
  </si>
  <si>
    <t>concern_binary</t>
  </si>
  <si>
    <t>is_male</t>
  </si>
  <si>
    <t>is_female</t>
  </si>
  <si>
    <t>is_graduate</t>
  </si>
  <si>
    <t>is_postgraduate</t>
  </si>
  <si>
    <t>is_schooling</t>
  </si>
  <si>
    <t>is_other_education</t>
  </si>
  <si>
    <t>age_group</t>
  </si>
  <si>
    <t>is_business</t>
  </si>
  <si>
    <t>is_service</t>
  </si>
  <si>
    <t>is_student</t>
  </si>
  <si>
    <t>is_homemaker</t>
  </si>
  <si>
    <t>income_group</t>
  </si>
  <si>
    <t>Probability By Final Model</t>
  </si>
  <si>
    <t>Concern By Threshold</t>
  </si>
  <si>
    <t>Cprrect Prediction?</t>
  </si>
  <si>
    <t>age_group1</t>
  </si>
  <si>
    <t>age_group2</t>
  </si>
  <si>
    <t>age_group3</t>
  </si>
  <si>
    <t>income1</t>
  </si>
  <si>
    <t>income2</t>
  </si>
  <si>
    <t>income3</t>
  </si>
  <si>
    <t>income4</t>
  </si>
  <si>
    <t>income5</t>
  </si>
  <si>
    <t>conernted</t>
  </si>
  <si>
    <t>male</t>
  </si>
  <si>
    <t/>
  </si>
  <si>
    <t>agegroup2</t>
  </si>
  <si>
    <t>agegroup3</t>
  </si>
  <si>
    <t>female</t>
  </si>
  <si>
    <t>agegroup1</t>
  </si>
  <si>
    <t>doing_transaction</t>
  </si>
  <si>
    <t>transaction_method</t>
  </si>
  <si>
    <t>fraud_awareness</t>
  </si>
  <si>
    <t>concerned</t>
  </si>
  <si>
    <t>os_update</t>
  </si>
  <si>
    <t>public_network</t>
  </si>
  <si>
    <t>information_security_knowledge</t>
  </si>
  <si>
    <t>data_backup</t>
  </si>
  <si>
    <t>data_backup_scheule</t>
  </si>
  <si>
    <t>network_security</t>
  </si>
  <si>
    <t>lost_money</t>
  </si>
  <si>
    <t>two_factor</t>
  </si>
  <si>
    <t>income</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</si>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</sst>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scheme val="minor"/>
    </font>
    <font>
      <sz val="10"/>
      <color theme="1"/>
      <name val="Arial"/>
      <family val="2"/>
      <scheme val="minor"/>
    </font>
    <font>
      <sz val="10"/>
      <color rgb="FF000000"/>
      <name val="Arial"/>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1" fillId="0" borderId="0" xfId="0" applyNumberFormat="1" applyFont="1"/>
    <xf numFmtId="0" fontId="1" fillId="2" borderId="0" xfId="0" applyFont="1" applyFill="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2" fillId="2"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971AB-D406-4270-A0BC-3D1823F526BD}">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K105"/>
  <sheetViews>
    <sheetView workbookViewId="0">
      <pane ySplit="1" topLeftCell="A94" activePane="bottomLeft" state="frozen"/>
      <selection pane="bottomLeft" activeCell="S1" sqref="C1:S105"/>
    </sheetView>
  </sheetViews>
  <sheetFormatPr defaultColWidth="12.5703125" defaultRowHeight="15.75" customHeight="1" x14ac:dyDescent="0.2"/>
  <cols>
    <col min="1" max="1" width="18.85546875" customWidth="1"/>
    <col min="2" max="2" width="26.140625" customWidth="1"/>
    <col min="3" max="4" width="18.85546875" customWidth="1"/>
    <col min="5" max="5" width="43" bestFit="1" customWidth="1"/>
    <col min="6" max="12" width="18.85546875" customWidth="1"/>
    <col min="13" max="13" width="82.140625" customWidth="1"/>
    <col min="14" max="14" width="92.28515625" customWidth="1"/>
    <col min="15" max="15" width="18.85546875" customWidth="1"/>
    <col min="16" max="16" width="45.85546875" bestFit="1" customWidth="1"/>
    <col min="17" max="20" width="18.85546875" customWidth="1"/>
    <col min="21" max="21" width="171" customWidth="1"/>
    <col min="22" max="23" width="18.85546875" customWidth="1"/>
    <col min="24" max="24" width="52.85546875" customWidth="1"/>
    <col min="25" max="25" width="64.42578125" customWidth="1"/>
    <col min="26" max="63" width="18.85546875" customWidth="1"/>
  </cols>
  <sheetData>
    <row r="1" spans="1:63" ht="15.75" customHeight="1" x14ac:dyDescent="0.2">
      <c r="A1" s="1" t="s">
        <v>0</v>
      </c>
      <c r="B1" s="1" t="s">
        <v>1</v>
      </c>
      <c r="C1" s="1" t="s">
        <v>2</v>
      </c>
      <c r="D1" s="3" t="s">
        <v>3</v>
      </c>
      <c r="E1" s="1" t="s">
        <v>4</v>
      </c>
      <c r="F1" s="3" t="s">
        <v>5</v>
      </c>
      <c r="G1" s="1" t="s">
        <v>6</v>
      </c>
      <c r="H1" s="1" t="s">
        <v>7</v>
      </c>
      <c r="I1" s="1" t="s">
        <v>8</v>
      </c>
      <c r="J1" s="1" t="s">
        <v>9</v>
      </c>
      <c r="K1" s="1" t="s">
        <v>10</v>
      </c>
      <c r="L1" s="1" t="s">
        <v>11</v>
      </c>
      <c r="M1" s="1" t="s">
        <v>12</v>
      </c>
      <c r="N1" s="1" t="s">
        <v>13</v>
      </c>
      <c r="O1" s="3"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8</v>
      </c>
      <c r="AE1" s="1" t="s">
        <v>29</v>
      </c>
      <c r="AF1" s="1" t="s">
        <v>30</v>
      </c>
      <c r="AG1" s="1" t="s">
        <v>31</v>
      </c>
      <c r="AH1" s="1" t="s">
        <v>32</v>
      </c>
      <c r="AI1" s="1" t="s">
        <v>33</v>
      </c>
      <c r="AJ1" s="1" t="s">
        <v>34</v>
      </c>
      <c r="AK1" s="1" t="s">
        <v>35</v>
      </c>
      <c r="AL1" s="1" t="s">
        <v>36</v>
      </c>
      <c r="AM1" s="1" t="s">
        <v>37</v>
      </c>
      <c r="AN1" s="1" t="s">
        <v>38</v>
      </c>
      <c r="AO1" s="1" t="s">
        <v>39</v>
      </c>
      <c r="AP1" s="1" t="s">
        <v>9</v>
      </c>
      <c r="AQ1" s="1" t="s">
        <v>40</v>
      </c>
      <c r="AR1" s="1" t="s">
        <v>15</v>
      </c>
      <c r="AS1" s="1" t="s">
        <v>41</v>
      </c>
      <c r="AT1" s="1" t="s">
        <v>42</v>
      </c>
      <c r="AU1" s="1" t="s">
        <v>43</v>
      </c>
      <c r="AV1" s="1" t="s">
        <v>44</v>
      </c>
      <c r="AW1" s="1" t="s">
        <v>45</v>
      </c>
      <c r="AX1" s="1" t="s">
        <v>46</v>
      </c>
      <c r="AY1" s="1" t="s">
        <v>47</v>
      </c>
      <c r="AZ1" s="1" t="s">
        <v>1</v>
      </c>
      <c r="BA1" s="1" t="s">
        <v>48</v>
      </c>
      <c r="BB1" s="1" t="s">
        <v>49</v>
      </c>
      <c r="BC1" s="1" t="s">
        <v>50</v>
      </c>
      <c r="BD1" s="1" t="s">
        <v>51</v>
      </c>
      <c r="BE1" s="1" t="s">
        <v>52</v>
      </c>
      <c r="BF1" s="1" t="s">
        <v>15</v>
      </c>
      <c r="BG1" s="1" t="s">
        <v>53</v>
      </c>
      <c r="BH1" s="1" t="s">
        <v>54</v>
      </c>
      <c r="BI1" s="3" t="s">
        <v>55</v>
      </c>
      <c r="BJ1" s="1" t="s">
        <v>56</v>
      </c>
      <c r="BK1" s="1" t="s">
        <v>57</v>
      </c>
    </row>
    <row r="2" spans="1:63" ht="15.75" customHeight="1" x14ac:dyDescent="0.2">
      <c r="A2" s="2">
        <v>45225.664349409722</v>
      </c>
      <c r="B2" s="1" t="s">
        <v>58</v>
      </c>
      <c r="C2" s="1" t="s">
        <v>59</v>
      </c>
      <c r="D2" s="1" t="s">
        <v>60</v>
      </c>
      <c r="E2" s="1" t="s">
        <v>59</v>
      </c>
      <c r="F2" s="1" t="s">
        <v>61</v>
      </c>
      <c r="G2" s="1" t="s">
        <v>62</v>
      </c>
      <c r="H2" s="1" t="s">
        <v>63</v>
      </c>
      <c r="I2" s="1" t="s">
        <v>64</v>
      </c>
      <c r="J2" s="1" t="s">
        <v>64</v>
      </c>
      <c r="K2" s="1" t="s">
        <v>65</v>
      </c>
      <c r="L2" s="1" t="s">
        <v>64</v>
      </c>
      <c r="N2" s="1" t="s">
        <v>66</v>
      </c>
      <c r="O2" s="1" t="s">
        <v>59</v>
      </c>
      <c r="P2" s="1" t="s">
        <v>59</v>
      </c>
      <c r="T2" s="1" t="s">
        <v>59</v>
      </c>
      <c r="U2" s="1" t="s">
        <v>67</v>
      </c>
      <c r="V2" s="1" t="s">
        <v>68</v>
      </c>
      <c r="W2" s="1" t="s">
        <v>69</v>
      </c>
      <c r="X2" s="1" t="s">
        <v>70</v>
      </c>
      <c r="Y2" s="1" t="s">
        <v>71</v>
      </c>
      <c r="Z2" s="1" t="s">
        <v>59</v>
      </c>
      <c r="AA2" s="1" t="s">
        <v>72</v>
      </c>
      <c r="AB2" s="1" t="s">
        <v>59</v>
      </c>
      <c r="AC2" s="1" t="s">
        <v>73</v>
      </c>
      <c r="AF2" s="1" t="s">
        <v>64</v>
      </c>
      <c r="AG2" s="1" t="s">
        <v>74</v>
      </c>
      <c r="AK2" s="1" t="s">
        <v>59</v>
      </c>
      <c r="AL2" s="1" t="s">
        <v>75</v>
      </c>
      <c r="AM2" s="1" t="s">
        <v>59</v>
      </c>
      <c r="AQ2" s="1" t="s">
        <v>65</v>
      </c>
      <c r="AS2" s="1" t="s">
        <v>64</v>
      </c>
      <c r="AX2" s="1" t="s">
        <v>76</v>
      </c>
      <c r="BA2" s="1" t="s">
        <v>77</v>
      </c>
      <c r="BB2" s="1" t="s">
        <v>78</v>
      </c>
      <c r="BC2" s="1" t="s">
        <v>79</v>
      </c>
      <c r="BD2" s="1" t="s">
        <v>80</v>
      </c>
      <c r="BE2" s="1" t="s">
        <v>81</v>
      </c>
      <c r="BF2" s="1" t="s">
        <v>59</v>
      </c>
      <c r="BG2" s="1" t="s">
        <v>82</v>
      </c>
      <c r="BH2" s="1" t="s">
        <v>64</v>
      </c>
      <c r="BI2" s="1" t="s">
        <v>83</v>
      </c>
      <c r="BJ2" s="1" t="s">
        <v>64</v>
      </c>
      <c r="BK2" s="1" t="s">
        <v>84</v>
      </c>
    </row>
    <row r="3" spans="1:63" ht="15.75" customHeight="1" x14ac:dyDescent="0.2">
      <c r="A3" s="2">
        <v>45225.872833634261</v>
      </c>
      <c r="B3" s="1" t="s">
        <v>85</v>
      </c>
      <c r="C3" s="1" t="s">
        <v>59</v>
      </c>
      <c r="D3" s="1" t="s">
        <v>86</v>
      </c>
      <c r="E3" s="1" t="s">
        <v>59</v>
      </c>
      <c r="F3" s="1" t="s">
        <v>61</v>
      </c>
      <c r="G3" s="1" t="s">
        <v>65</v>
      </c>
      <c r="H3" s="1" t="s">
        <v>87</v>
      </c>
      <c r="I3" s="1" t="s">
        <v>59</v>
      </c>
      <c r="J3" s="1" t="s">
        <v>64</v>
      </c>
      <c r="K3" s="1" t="s">
        <v>65</v>
      </c>
      <c r="L3" s="1" t="s">
        <v>64</v>
      </c>
      <c r="M3" s="1" t="s">
        <v>88</v>
      </c>
      <c r="O3" s="1" t="s">
        <v>64</v>
      </c>
      <c r="P3" s="1" t="s">
        <v>59</v>
      </c>
      <c r="Q3" s="1" t="s">
        <v>89</v>
      </c>
      <c r="T3" s="1" t="s">
        <v>59</v>
      </c>
      <c r="U3" s="1" t="s">
        <v>67</v>
      </c>
      <c r="V3" s="1" t="s">
        <v>90</v>
      </c>
      <c r="W3" s="1" t="s">
        <v>91</v>
      </c>
      <c r="X3" s="1" t="s">
        <v>92</v>
      </c>
      <c r="Y3" s="1" t="s">
        <v>93</v>
      </c>
      <c r="Z3" s="1" t="s">
        <v>59</v>
      </c>
      <c r="AA3" s="1" t="s">
        <v>94</v>
      </c>
      <c r="AB3" s="1" t="s">
        <v>59</v>
      </c>
      <c r="AC3" s="1" t="s">
        <v>95</v>
      </c>
      <c r="AF3" s="1" t="s">
        <v>59</v>
      </c>
      <c r="AG3" s="1" t="s">
        <v>96</v>
      </c>
      <c r="AK3" s="1" t="s">
        <v>59</v>
      </c>
      <c r="AL3" s="1" t="s">
        <v>97</v>
      </c>
      <c r="AM3" s="1" t="s">
        <v>64</v>
      </c>
      <c r="AQ3" s="1" t="s">
        <v>65</v>
      </c>
      <c r="AS3" s="1" t="s">
        <v>64</v>
      </c>
      <c r="AU3" s="1" t="s">
        <v>96</v>
      </c>
      <c r="AX3" s="1" t="s">
        <v>98</v>
      </c>
      <c r="BA3" s="1" t="s">
        <v>77</v>
      </c>
      <c r="BB3" s="1" t="s">
        <v>99</v>
      </c>
      <c r="BC3" s="1" t="s">
        <v>100</v>
      </c>
      <c r="BD3" s="1" t="s">
        <v>80</v>
      </c>
      <c r="BE3" s="1" t="s">
        <v>81</v>
      </c>
      <c r="BF3" s="1" t="s">
        <v>59</v>
      </c>
      <c r="BG3" s="1" t="s">
        <v>101</v>
      </c>
      <c r="BH3" s="1" t="s">
        <v>64</v>
      </c>
      <c r="BI3" s="1" t="s">
        <v>83</v>
      </c>
      <c r="BJ3" s="1" t="s">
        <v>102</v>
      </c>
      <c r="BK3" s="1" t="s">
        <v>84</v>
      </c>
    </row>
    <row r="4" spans="1:63" ht="15.75" customHeight="1" x14ac:dyDescent="0.2">
      <c r="A4" s="2">
        <v>45225.937260231483</v>
      </c>
      <c r="B4" s="1" t="s">
        <v>103</v>
      </c>
      <c r="C4" s="1" t="s">
        <v>59</v>
      </c>
      <c r="D4" s="1" t="s">
        <v>60</v>
      </c>
      <c r="E4" s="1" t="s">
        <v>59</v>
      </c>
      <c r="F4" s="1" t="s">
        <v>104</v>
      </c>
      <c r="G4" s="1" t="s">
        <v>105</v>
      </c>
      <c r="H4" s="1" t="s">
        <v>63</v>
      </c>
      <c r="I4" s="1" t="s">
        <v>59</v>
      </c>
      <c r="J4" s="1" t="s">
        <v>59</v>
      </c>
      <c r="K4" s="1" t="s">
        <v>106</v>
      </c>
      <c r="L4" s="1" t="s">
        <v>59</v>
      </c>
      <c r="M4" s="1" t="s">
        <v>88</v>
      </c>
      <c r="O4" s="1" t="s">
        <v>64</v>
      </c>
      <c r="P4" s="1" t="s">
        <v>59</v>
      </c>
      <c r="Q4" s="1" t="s">
        <v>107</v>
      </c>
      <c r="T4" s="1" t="s">
        <v>59</v>
      </c>
      <c r="U4" s="1" t="s">
        <v>67</v>
      </c>
      <c r="V4" s="1" t="s">
        <v>108</v>
      </c>
      <c r="W4" s="1" t="s">
        <v>69</v>
      </c>
      <c r="X4" s="1" t="s">
        <v>109</v>
      </c>
      <c r="Y4" s="1" t="s">
        <v>110</v>
      </c>
      <c r="Z4" s="1" t="s">
        <v>59</v>
      </c>
      <c r="AA4" s="1" t="s">
        <v>111</v>
      </c>
      <c r="AB4" s="1" t="s">
        <v>59</v>
      </c>
      <c r="AC4" s="1" t="s">
        <v>73</v>
      </c>
      <c r="AF4" s="1" t="s">
        <v>64</v>
      </c>
      <c r="AG4" s="1" t="s">
        <v>112</v>
      </c>
      <c r="AK4" s="1" t="s">
        <v>59</v>
      </c>
      <c r="AL4" s="1" t="s">
        <v>113</v>
      </c>
      <c r="AM4" s="1" t="s">
        <v>59</v>
      </c>
      <c r="AQ4" s="1" t="s">
        <v>106</v>
      </c>
      <c r="AS4" s="1" t="s">
        <v>64</v>
      </c>
      <c r="AX4" s="1" t="s">
        <v>114</v>
      </c>
      <c r="BA4" s="1" t="s">
        <v>115</v>
      </c>
      <c r="BB4" s="1" t="s">
        <v>99</v>
      </c>
      <c r="BC4" s="1" t="s">
        <v>116</v>
      </c>
      <c r="BD4" s="1" t="s">
        <v>80</v>
      </c>
      <c r="BE4" s="1" t="s">
        <v>81</v>
      </c>
      <c r="BF4" s="1" t="s">
        <v>59</v>
      </c>
      <c r="BG4" s="1" t="s">
        <v>117</v>
      </c>
      <c r="BH4" s="1" t="s">
        <v>59</v>
      </c>
      <c r="BI4" s="1" t="s">
        <v>118</v>
      </c>
      <c r="BJ4" s="1" t="s">
        <v>102</v>
      </c>
      <c r="BK4" s="1" t="s">
        <v>84</v>
      </c>
    </row>
    <row r="5" spans="1:63" ht="15.75" customHeight="1" x14ac:dyDescent="0.2">
      <c r="A5" s="2">
        <v>45226.270361215276</v>
      </c>
      <c r="B5" s="1" t="s">
        <v>119</v>
      </c>
      <c r="C5" s="1" t="s">
        <v>59</v>
      </c>
      <c r="D5" s="1" t="s">
        <v>60</v>
      </c>
      <c r="E5" s="1" t="s">
        <v>59</v>
      </c>
      <c r="F5" s="1" t="s">
        <v>61</v>
      </c>
      <c r="G5" s="1" t="s">
        <v>106</v>
      </c>
      <c r="H5" s="1" t="s">
        <v>87</v>
      </c>
      <c r="I5" s="1" t="s">
        <v>59</v>
      </c>
      <c r="J5" s="1" t="s">
        <v>59</v>
      </c>
      <c r="K5" s="1" t="s">
        <v>106</v>
      </c>
      <c r="L5" s="1" t="s">
        <v>59</v>
      </c>
      <c r="M5" s="1" t="s">
        <v>120</v>
      </c>
      <c r="O5" s="1" t="s">
        <v>64</v>
      </c>
      <c r="P5" s="1" t="s">
        <v>59</v>
      </c>
      <c r="T5" s="1" t="s">
        <v>59</v>
      </c>
      <c r="U5" s="1" t="s">
        <v>67</v>
      </c>
      <c r="V5" s="1" t="s">
        <v>108</v>
      </c>
      <c r="W5" s="1" t="s">
        <v>69</v>
      </c>
      <c r="X5" s="1" t="s">
        <v>121</v>
      </c>
      <c r="Y5" s="1" t="s">
        <v>93</v>
      </c>
      <c r="Z5" s="1" t="s">
        <v>59</v>
      </c>
      <c r="AA5" s="1" t="s">
        <v>111</v>
      </c>
      <c r="AB5" s="1" t="s">
        <v>59</v>
      </c>
      <c r="AC5" s="1" t="s">
        <v>95</v>
      </c>
      <c r="AF5" s="1" t="s">
        <v>64</v>
      </c>
      <c r="AK5" s="1" t="s">
        <v>59</v>
      </c>
      <c r="AL5" s="1" t="s">
        <v>97</v>
      </c>
      <c r="AM5" s="1" t="s">
        <v>59</v>
      </c>
      <c r="AQ5" s="1" t="s">
        <v>106</v>
      </c>
      <c r="AS5" s="1" t="s">
        <v>64</v>
      </c>
      <c r="AX5" s="1" t="s">
        <v>122</v>
      </c>
      <c r="BA5" s="1" t="s">
        <v>123</v>
      </c>
      <c r="BB5" s="1" t="s">
        <v>124</v>
      </c>
      <c r="BC5" s="1" t="s">
        <v>125</v>
      </c>
      <c r="BD5" s="1" t="s">
        <v>126</v>
      </c>
      <c r="BE5" s="1" t="s">
        <v>81</v>
      </c>
      <c r="BF5" s="1" t="s">
        <v>59</v>
      </c>
      <c r="BG5" s="1" t="s">
        <v>117</v>
      </c>
      <c r="BH5" s="1" t="s">
        <v>59</v>
      </c>
      <c r="BI5" s="1" t="s">
        <v>118</v>
      </c>
      <c r="BJ5" s="1" t="s">
        <v>59</v>
      </c>
      <c r="BK5" s="1" t="s">
        <v>127</v>
      </c>
    </row>
    <row r="6" spans="1:63" ht="15.75" customHeight="1" x14ac:dyDescent="0.2">
      <c r="A6" s="2">
        <v>45226.338616018518</v>
      </c>
      <c r="B6" s="1" t="s">
        <v>128</v>
      </c>
      <c r="C6" s="1" t="s">
        <v>59</v>
      </c>
      <c r="D6" s="1" t="s">
        <v>60</v>
      </c>
      <c r="E6" s="1" t="s">
        <v>59</v>
      </c>
      <c r="F6" s="1" t="s">
        <v>61</v>
      </c>
      <c r="G6" s="1" t="s">
        <v>105</v>
      </c>
      <c r="H6" s="1" t="s">
        <v>63</v>
      </c>
      <c r="I6" s="1" t="s">
        <v>64</v>
      </c>
      <c r="J6" s="1" t="s">
        <v>64</v>
      </c>
      <c r="K6" s="1" t="s">
        <v>65</v>
      </c>
      <c r="L6" s="1" t="s">
        <v>64</v>
      </c>
      <c r="M6" s="1" t="s">
        <v>129</v>
      </c>
      <c r="N6" s="1" t="s">
        <v>66</v>
      </c>
      <c r="O6" s="1" t="s">
        <v>64</v>
      </c>
      <c r="P6" s="1" t="s">
        <v>59</v>
      </c>
      <c r="T6" s="1" t="s">
        <v>59</v>
      </c>
      <c r="U6" s="1" t="s">
        <v>67</v>
      </c>
      <c r="V6" s="1" t="s">
        <v>68</v>
      </c>
      <c r="W6" s="1" t="s">
        <v>69</v>
      </c>
      <c r="X6" s="1" t="s">
        <v>70</v>
      </c>
      <c r="Y6" s="1" t="s">
        <v>130</v>
      </c>
      <c r="Z6" s="1" t="s">
        <v>59</v>
      </c>
      <c r="AA6" s="1" t="s">
        <v>72</v>
      </c>
      <c r="AB6" s="1" t="s">
        <v>59</v>
      </c>
      <c r="AC6" s="1" t="s">
        <v>73</v>
      </c>
      <c r="AF6" s="1" t="s">
        <v>64</v>
      </c>
      <c r="AK6" s="1" t="s">
        <v>59</v>
      </c>
      <c r="AL6" s="1" t="s">
        <v>131</v>
      </c>
      <c r="AM6" s="1" t="s">
        <v>59</v>
      </c>
      <c r="AQ6" s="1" t="s">
        <v>65</v>
      </c>
      <c r="AS6" s="1" t="s">
        <v>64</v>
      </c>
      <c r="AX6" s="1" t="s">
        <v>132</v>
      </c>
      <c r="BA6" s="1" t="s">
        <v>77</v>
      </c>
      <c r="BB6" s="1" t="s">
        <v>78</v>
      </c>
      <c r="BC6" s="1" t="s">
        <v>79</v>
      </c>
      <c r="BD6" s="1" t="s">
        <v>80</v>
      </c>
      <c r="BE6" s="1" t="s">
        <v>81</v>
      </c>
      <c r="BF6" s="1" t="s">
        <v>59</v>
      </c>
      <c r="BG6" s="1" t="s">
        <v>82</v>
      </c>
      <c r="BH6" s="1" t="s">
        <v>64</v>
      </c>
      <c r="BI6" s="1" t="s">
        <v>118</v>
      </c>
      <c r="BJ6" s="1" t="s">
        <v>64</v>
      </c>
      <c r="BK6" s="1" t="s">
        <v>84</v>
      </c>
    </row>
    <row r="7" spans="1:63" ht="15.75" customHeight="1" x14ac:dyDescent="0.2">
      <c r="A7" s="2">
        <v>45227.392239525463</v>
      </c>
      <c r="B7" s="1" t="s">
        <v>133</v>
      </c>
      <c r="C7" s="1" t="s">
        <v>59</v>
      </c>
      <c r="D7" s="1" t="s">
        <v>60</v>
      </c>
      <c r="E7" s="1" t="s">
        <v>59</v>
      </c>
      <c r="F7" s="1" t="s">
        <v>104</v>
      </c>
      <c r="G7" s="1" t="s">
        <v>105</v>
      </c>
      <c r="H7" s="1" t="s">
        <v>87</v>
      </c>
      <c r="I7" s="1" t="s">
        <v>59</v>
      </c>
      <c r="J7" s="1" t="s">
        <v>59</v>
      </c>
      <c r="K7" s="1" t="s">
        <v>105</v>
      </c>
      <c r="L7" s="1" t="s">
        <v>64</v>
      </c>
      <c r="N7" s="1" t="s">
        <v>66</v>
      </c>
      <c r="O7" s="1" t="s">
        <v>64</v>
      </c>
      <c r="P7" s="1" t="s">
        <v>59</v>
      </c>
      <c r="T7" s="1" t="s">
        <v>59</v>
      </c>
      <c r="U7" s="1" t="s">
        <v>134</v>
      </c>
      <c r="V7" s="1" t="s">
        <v>68</v>
      </c>
      <c r="W7" s="1" t="s">
        <v>69</v>
      </c>
      <c r="X7" s="1" t="s">
        <v>135</v>
      </c>
      <c r="Y7" s="1" t="s">
        <v>130</v>
      </c>
      <c r="Z7" s="1" t="s">
        <v>59</v>
      </c>
      <c r="AA7" s="1" t="s">
        <v>111</v>
      </c>
      <c r="AB7" s="1" t="s">
        <v>64</v>
      </c>
      <c r="AC7" s="1" t="s">
        <v>95</v>
      </c>
      <c r="AF7" s="1" t="s">
        <v>59</v>
      </c>
      <c r="AK7" s="1" t="s">
        <v>64</v>
      </c>
      <c r="AV7" s="1" t="s">
        <v>136</v>
      </c>
      <c r="AX7" s="1" t="s">
        <v>137</v>
      </c>
      <c r="BA7" s="1" t="s">
        <v>77</v>
      </c>
      <c r="BB7" s="1" t="s">
        <v>124</v>
      </c>
      <c r="BC7" s="1" t="s">
        <v>79</v>
      </c>
      <c r="BD7" s="1" t="s">
        <v>126</v>
      </c>
      <c r="BE7" s="1" t="s">
        <v>138</v>
      </c>
    </row>
    <row r="8" spans="1:63" ht="15.75" customHeight="1" x14ac:dyDescent="0.2">
      <c r="A8" s="2">
        <v>45227.44703275463</v>
      </c>
      <c r="B8" s="1" t="s">
        <v>139</v>
      </c>
      <c r="C8" s="1" t="s">
        <v>59</v>
      </c>
      <c r="D8" s="1" t="s">
        <v>60</v>
      </c>
      <c r="E8" s="1" t="s">
        <v>59</v>
      </c>
      <c r="F8" s="1" t="s">
        <v>61</v>
      </c>
      <c r="G8" s="1" t="s">
        <v>65</v>
      </c>
      <c r="H8" s="1" t="s">
        <v>87</v>
      </c>
      <c r="I8" s="1" t="s">
        <v>64</v>
      </c>
      <c r="J8" s="1" t="s">
        <v>64</v>
      </c>
      <c r="K8" s="1" t="s">
        <v>65</v>
      </c>
      <c r="L8" s="1" t="s">
        <v>64</v>
      </c>
      <c r="M8" s="1" t="s">
        <v>140</v>
      </c>
      <c r="N8" s="1" t="s">
        <v>66</v>
      </c>
      <c r="O8" s="1" t="s">
        <v>64</v>
      </c>
      <c r="P8" s="1" t="s">
        <v>59</v>
      </c>
      <c r="Q8" s="1" t="s">
        <v>141</v>
      </c>
      <c r="T8" s="1" t="s">
        <v>59</v>
      </c>
      <c r="U8" s="1" t="s">
        <v>67</v>
      </c>
      <c r="V8" s="1" t="s">
        <v>68</v>
      </c>
      <c r="W8" s="1" t="s">
        <v>91</v>
      </c>
      <c r="X8" s="1" t="s">
        <v>142</v>
      </c>
      <c r="Y8" s="1" t="s">
        <v>143</v>
      </c>
      <c r="Z8" s="1" t="s">
        <v>64</v>
      </c>
      <c r="AA8" s="1" t="s">
        <v>72</v>
      </c>
      <c r="AB8" s="1" t="s">
        <v>64</v>
      </c>
      <c r="AC8" s="1" t="s">
        <v>73</v>
      </c>
      <c r="AF8" s="1" t="s">
        <v>64</v>
      </c>
      <c r="AK8" s="1" t="s">
        <v>59</v>
      </c>
      <c r="AL8" s="1" t="s">
        <v>97</v>
      </c>
      <c r="AM8" s="1" t="s">
        <v>59</v>
      </c>
      <c r="AQ8" s="1" t="s">
        <v>106</v>
      </c>
      <c r="AS8" s="1" t="s">
        <v>59</v>
      </c>
      <c r="AX8" s="1" t="s">
        <v>144</v>
      </c>
      <c r="BA8" s="1" t="s">
        <v>77</v>
      </c>
      <c r="BB8" s="1" t="s">
        <v>124</v>
      </c>
      <c r="BC8" s="1" t="s">
        <v>79</v>
      </c>
      <c r="BD8" s="1" t="s">
        <v>126</v>
      </c>
      <c r="BE8" s="1" t="s">
        <v>138</v>
      </c>
      <c r="BF8" s="1" t="s">
        <v>59</v>
      </c>
      <c r="BG8" s="1" t="s">
        <v>145</v>
      </c>
      <c r="BH8" s="1" t="s">
        <v>59</v>
      </c>
      <c r="BI8" s="1" t="s">
        <v>83</v>
      </c>
      <c r="BJ8" s="1" t="s">
        <v>59</v>
      </c>
      <c r="BK8" s="1" t="s">
        <v>84</v>
      </c>
    </row>
    <row r="9" spans="1:63" ht="15.75" customHeight="1" x14ac:dyDescent="0.2">
      <c r="A9" s="2">
        <v>45227.448624918979</v>
      </c>
      <c r="B9" s="1" t="s">
        <v>146</v>
      </c>
      <c r="C9" s="1" t="s">
        <v>59</v>
      </c>
      <c r="D9" s="1" t="s">
        <v>60</v>
      </c>
      <c r="E9" s="1" t="s">
        <v>59</v>
      </c>
      <c r="F9" s="1" t="s">
        <v>61</v>
      </c>
      <c r="G9" s="1" t="s">
        <v>105</v>
      </c>
      <c r="H9" s="1" t="s">
        <v>87</v>
      </c>
      <c r="I9" s="1" t="s">
        <v>59</v>
      </c>
      <c r="J9" s="1" t="s">
        <v>59</v>
      </c>
      <c r="K9" s="1" t="s">
        <v>105</v>
      </c>
      <c r="L9" s="1" t="s">
        <v>59</v>
      </c>
      <c r="M9" s="1" t="s">
        <v>88</v>
      </c>
      <c r="O9" s="1" t="s">
        <v>64</v>
      </c>
      <c r="P9" s="1" t="s">
        <v>59</v>
      </c>
      <c r="T9" s="1" t="s">
        <v>59</v>
      </c>
      <c r="U9" s="1" t="s">
        <v>67</v>
      </c>
      <c r="V9" s="1" t="s">
        <v>68</v>
      </c>
      <c r="W9" s="1" t="s">
        <v>69</v>
      </c>
      <c r="X9" s="1" t="s">
        <v>109</v>
      </c>
      <c r="Y9" s="1" t="s">
        <v>143</v>
      </c>
      <c r="Z9" s="1" t="s">
        <v>59</v>
      </c>
      <c r="AA9" s="1" t="s">
        <v>94</v>
      </c>
      <c r="AB9" s="1" t="s">
        <v>59</v>
      </c>
      <c r="AC9" s="1" t="s">
        <v>147</v>
      </c>
      <c r="AF9" s="1" t="s">
        <v>64</v>
      </c>
      <c r="AK9" s="1" t="s">
        <v>59</v>
      </c>
      <c r="AL9" s="1" t="s">
        <v>148</v>
      </c>
      <c r="AM9" s="1" t="s">
        <v>59</v>
      </c>
      <c r="AQ9" s="1" t="s">
        <v>105</v>
      </c>
      <c r="AS9" s="1" t="s">
        <v>64</v>
      </c>
      <c r="AX9" s="1" t="s">
        <v>149</v>
      </c>
      <c r="BA9" s="1" t="s">
        <v>77</v>
      </c>
      <c r="BB9" s="1" t="s">
        <v>124</v>
      </c>
      <c r="BC9" s="1" t="s">
        <v>79</v>
      </c>
      <c r="BD9" s="1" t="s">
        <v>126</v>
      </c>
      <c r="BE9" s="1" t="s">
        <v>138</v>
      </c>
      <c r="BF9" s="1" t="s">
        <v>64</v>
      </c>
      <c r="BG9" s="1" t="s">
        <v>150</v>
      </c>
      <c r="BH9" s="1" t="s">
        <v>59</v>
      </c>
      <c r="BI9" s="1" t="s">
        <v>72</v>
      </c>
      <c r="BJ9" s="1" t="s">
        <v>59</v>
      </c>
      <c r="BK9" s="1" t="s">
        <v>151</v>
      </c>
    </row>
    <row r="10" spans="1:63" ht="15.75" customHeight="1" x14ac:dyDescent="0.2">
      <c r="A10" s="2">
        <v>45227.875143379628</v>
      </c>
      <c r="B10" s="1" t="s">
        <v>152</v>
      </c>
      <c r="C10" s="1" t="s">
        <v>59</v>
      </c>
      <c r="D10" s="1" t="s">
        <v>153</v>
      </c>
      <c r="E10" s="1" t="s">
        <v>59</v>
      </c>
      <c r="F10" s="1" t="s">
        <v>104</v>
      </c>
      <c r="G10" s="1" t="s">
        <v>106</v>
      </c>
      <c r="H10" s="1" t="s">
        <v>87</v>
      </c>
      <c r="I10" s="1" t="s">
        <v>59</v>
      </c>
      <c r="J10" s="1" t="s">
        <v>59</v>
      </c>
      <c r="K10" s="1" t="s">
        <v>105</v>
      </c>
      <c r="L10" s="1" t="s">
        <v>59</v>
      </c>
      <c r="M10" s="1" t="s">
        <v>88</v>
      </c>
      <c r="N10" s="1" t="s">
        <v>154</v>
      </c>
      <c r="O10" s="1" t="s">
        <v>59</v>
      </c>
      <c r="P10" s="1" t="s">
        <v>59</v>
      </c>
      <c r="T10" s="1" t="s">
        <v>59</v>
      </c>
      <c r="U10" s="1" t="s">
        <v>155</v>
      </c>
      <c r="V10" s="1" t="s">
        <v>68</v>
      </c>
      <c r="W10" s="1" t="s">
        <v>91</v>
      </c>
      <c r="X10" s="1" t="s">
        <v>109</v>
      </c>
      <c r="Y10" s="1" t="s">
        <v>156</v>
      </c>
      <c r="Z10" s="1" t="s">
        <v>59</v>
      </c>
      <c r="AA10" s="1" t="s">
        <v>111</v>
      </c>
      <c r="AB10" s="1" t="s">
        <v>59</v>
      </c>
      <c r="AC10" s="1" t="s">
        <v>147</v>
      </c>
      <c r="AF10" s="1" t="s">
        <v>64</v>
      </c>
      <c r="AG10" s="1" t="s">
        <v>157</v>
      </c>
      <c r="AK10" s="1" t="s">
        <v>59</v>
      </c>
      <c r="AL10" s="1" t="s">
        <v>113</v>
      </c>
      <c r="AM10" s="1" t="s">
        <v>59</v>
      </c>
      <c r="AQ10" s="1" t="s">
        <v>105</v>
      </c>
      <c r="AS10" s="1" t="s">
        <v>64</v>
      </c>
      <c r="AX10" s="1" t="s">
        <v>158</v>
      </c>
      <c r="BA10" s="1" t="s">
        <v>77</v>
      </c>
      <c r="BB10" s="1" t="s">
        <v>78</v>
      </c>
      <c r="BC10" s="1" t="s">
        <v>116</v>
      </c>
      <c r="BD10" s="1" t="s">
        <v>80</v>
      </c>
      <c r="BE10" s="1" t="s">
        <v>159</v>
      </c>
      <c r="BF10" s="1" t="s">
        <v>59</v>
      </c>
      <c r="BG10" s="1" t="s">
        <v>160</v>
      </c>
      <c r="BH10" s="1" t="s">
        <v>59</v>
      </c>
      <c r="BI10" s="1" t="s">
        <v>83</v>
      </c>
      <c r="BJ10" s="1" t="s">
        <v>59</v>
      </c>
      <c r="BK10" s="1" t="s">
        <v>84</v>
      </c>
    </row>
    <row r="11" spans="1:63" ht="15.75" customHeight="1" x14ac:dyDescent="0.2">
      <c r="A11" s="2">
        <v>45227.887932754631</v>
      </c>
      <c r="B11" s="1" t="s">
        <v>161</v>
      </c>
      <c r="C11" s="1" t="s">
        <v>59</v>
      </c>
      <c r="D11" s="1" t="s">
        <v>60</v>
      </c>
      <c r="E11" s="1" t="s">
        <v>59</v>
      </c>
      <c r="F11" s="1" t="s">
        <v>61</v>
      </c>
      <c r="G11" s="1" t="s">
        <v>106</v>
      </c>
      <c r="H11" s="1" t="s">
        <v>87</v>
      </c>
      <c r="I11" s="1" t="s">
        <v>59</v>
      </c>
      <c r="J11" s="1" t="s">
        <v>59</v>
      </c>
      <c r="K11" s="1" t="s">
        <v>105</v>
      </c>
      <c r="L11" s="1" t="s">
        <v>64</v>
      </c>
      <c r="O11" s="1" t="s">
        <v>64</v>
      </c>
      <c r="P11" s="1" t="s">
        <v>59</v>
      </c>
      <c r="Q11" s="1" t="s">
        <v>162</v>
      </c>
      <c r="T11" s="1" t="s">
        <v>59</v>
      </c>
      <c r="U11" s="1" t="s">
        <v>67</v>
      </c>
      <c r="V11" s="1" t="s">
        <v>68</v>
      </c>
      <c r="W11" s="1" t="s">
        <v>91</v>
      </c>
      <c r="X11" s="1" t="s">
        <v>142</v>
      </c>
      <c r="Y11" s="1" t="s">
        <v>143</v>
      </c>
      <c r="Z11" s="1" t="s">
        <v>59</v>
      </c>
      <c r="AA11" s="1" t="s">
        <v>94</v>
      </c>
      <c r="AB11" s="1" t="s">
        <v>59</v>
      </c>
      <c r="AC11" s="1" t="s">
        <v>73</v>
      </c>
      <c r="AF11" s="1" t="s">
        <v>64</v>
      </c>
      <c r="AK11" s="1" t="s">
        <v>64</v>
      </c>
      <c r="AV11" s="1" t="s">
        <v>163</v>
      </c>
      <c r="AX11" s="1" t="s">
        <v>164</v>
      </c>
      <c r="BA11" s="1" t="s">
        <v>77</v>
      </c>
      <c r="BB11" s="1" t="s">
        <v>78</v>
      </c>
      <c r="BC11" s="1" t="s">
        <v>100</v>
      </c>
      <c r="BD11" s="1" t="s">
        <v>80</v>
      </c>
      <c r="BE11" s="1" t="s">
        <v>81</v>
      </c>
    </row>
    <row r="12" spans="1:63" ht="15.75" customHeight="1" x14ac:dyDescent="0.2">
      <c r="A12" s="2">
        <v>45227.93490680556</v>
      </c>
      <c r="B12" s="1" t="s">
        <v>165</v>
      </c>
      <c r="C12" s="1" t="s">
        <v>59</v>
      </c>
      <c r="D12" s="1" t="s">
        <v>60</v>
      </c>
      <c r="E12" s="1" t="s">
        <v>59</v>
      </c>
      <c r="F12" s="1" t="s">
        <v>61</v>
      </c>
      <c r="G12" s="1" t="s">
        <v>106</v>
      </c>
      <c r="H12" s="1" t="s">
        <v>87</v>
      </c>
      <c r="I12" s="1" t="s">
        <v>59</v>
      </c>
      <c r="J12" s="1" t="s">
        <v>59</v>
      </c>
      <c r="K12" s="1" t="s">
        <v>106</v>
      </c>
      <c r="L12" s="1" t="s">
        <v>59</v>
      </c>
      <c r="M12" s="1" t="s">
        <v>166</v>
      </c>
      <c r="O12" s="1" t="s">
        <v>64</v>
      </c>
      <c r="P12" s="1" t="s">
        <v>59</v>
      </c>
      <c r="T12" s="1" t="s">
        <v>59</v>
      </c>
      <c r="U12" s="1" t="s">
        <v>67</v>
      </c>
      <c r="V12" s="1" t="s">
        <v>68</v>
      </c>
      <c r="W12" s="1" t="s">
        <v>91</v>
      </c>
      <c r="X12" s="1" t="s">
        <v>167</v>
      </c>
      <c r="Y12" s="1" t="s">
        <v>143</v>
      </c>
      <c r="Z12" s="1" t="s">
        <v>59</v>
      </c>
      <c r="AA12" s="1" t="s">
        <v>94</v>
      </c>
      <c r="AB12" s="1" t="s">
        <v>59</v>
      </c>
      <c r="AC12" s="1" t="s">
        <v>95</v>
      </c>
      <c r="AF12" s="1" t="s">
        <v>59</v>
      </c>
      <c r="AK12" s="1" t="s">
        <v>59</v>
      </c>
      <c r="AL12" s="1" t="s">
        <v>168</v>
      </c>
      <c r="AM12" s="1" t="s">
        <v>64</v>
      </c>
      <c r="AQ12" s="1" t="s">
        <v>106</v>
      </c>
      <c r="AS12" s="1" t="s">
        <v>64</v>
      </c>
      <c r="AX12" s="1" t="s">
        <v>169</v>
      </c>
      <c r="BA12" s="1" t="s">
        <v>77</v>
      </c>
      <c r="BB12" s="1" t="s">
        <v>124</v>
      </c>
      <c r="BC12" s="1" t="s">
        <v>79</v>
      </c>
      <c r="BD12" s="1" t="s">
        <v>80</v>
      </c>
      <c r="BE12" s="1" t="s">
        <v>170</v>
      </c>
      <c r="BF12" s="1" t="s">
        <v>59</v>
      </c>
      <c r="BG12" s="1" t="s">
        <v>150</v>
      </c>
      <c r="BH12" s="1" t="s">
        <v>59</v>
      </c>
      <c r="BI12" s="1" t="s">
        <v>72</v>
      </c>
      <c r="BJ12" s="1" t="s">
        <v>59</v>
      </c>
      <c r="BK12" s="1" t="s">
        <v>84</v>
      </c>
    </row>
    <row r="13" spans="1:63" ht="15.75" customHeight="1" x14ac:dyDescent="0.2">
      <c r="A13" s="2">
        <v>45227.955133136573</v>
      </c>
      <c r="B13" s="1" t="s">
        <v>171</v>
      </c>
      <c r="C13" s="1" t="s">
        <v>59</v>
      </c>
      <c r="D13" s="1" t="s">
        <v>60</v>
      </c>
      <c r="E13" s="1" t="s">
        <v>59</v>
      </c>
      <c r="F13" s="1" t="s">
        <v>61</v>
      </c>
      <c r="G13" s="1" t="s">
        <v>106</v>
      </c>
      <c r="H13" s="1" t="s">
        <v>87</v>
      </c>
      <c r="I13" s="1" t="s">
        <v>59</v>
      </c>
      <c r="J13" s="1" t="s">
        <v>59</v>
      </c>
      <c r="K13" s="1" t="s">
        <v>105</v>
      </c>
      <c r="L13" s="1" t="s">
        <v>59</v>
      </c>
      <c r="M13" s="1" t="s">
        <v>172</v>
      </c>
      <c r="O13" s="1" t="s">
        <v>64</v>
      </c>
      <c r="P13" s="1" t="s">
        <v>59</v>
      </c>
      <c r="Q13" s="1" t="s">
        <v>173</v>
      </c>
      <c r="T13" s="1" t="s">
        <v>59</v>
      </c>
      <c r="U13" s="1" t="s">
        <v>67</v>
      </c>
      <c r="V13" s="1" t="s">
        <v>68</v>
      </c>
      <c r="W13" s="1" t="s">
        <v>69</v>
      </c>
      <c r="X13" s="1" t="s">
        <v>92</v>
      </c>
      <c r="Y13" s="1" t="s">
        <v>143</v>
      </c>
      <c r="Z13" s="1" t="s">
        <v>59</v>
      </c>
      <c r="AA13" s="1" t="s">
        <v>94</v>
      </c>
      <c r="AB13" s="1" t="s">
        <v>59</v>
      </c>
      <c r="AC13" s="1" t="s">
        <v>95</v>
      </c>
      <c r="AF13" s="1" t="s">
        <v>64</v>
      </c>
      <c r="AK13" s="1" t="s">
        <v>59</v>
      </c>
      <c r="AL13" s="1" t="s">
        <v>174</v>
      </c>
      <c r="AM13" s="1" t="s">
        <v>59</v>
      </c>
      <c r="AQ13" s="1" t="s">
        <v>105</v>
      </c>
      <c r="AS13" s="1" t="s">
        <v>64</v>
      </c>
      <c r="AX13" s="1" t="s">
        <v>175</v>
      </c>
      <c r="BA13" s="1" t="s">
        <v>77</v>
      </c>
      <c r="BB13" s="1" t="s">
        <v>124</v>
      </c>
      <c r="BC13" s="1" t="s">
        <v>79</v>
      </c>
      <c r="BD13" s="1" t="s">
        <v>80</v>
      </c>
      <c r="BE13" s="1" t="s">
        <v>159</v>
      </c>
      <c r="BF13" s="1" t="s">
        <v>59</v>
      </c>
      <c r="BG13" s="1" t="s">
        <v>176</v>
      </c>
      <c r="BH13" s="1" t="s">
        <v>59</v>
      </c>
      <c r="BI13" s="1" t="s">
        <v>118</v>
      </c>
      <c r="BJ13" s="1" t="s">
        <v>64</v>
      </c>
      <c r="BK13" s="1" t="s">
        <v>84</v>
      </c>
    </row>
    <row r="14" spans="1:63" ht="15.75" customHeight="1" x14ac:dyDescent="0.2">
      <c r="A14" s="2">
        <v>45228.02745332176</v>
      </c>
      <c r="B14" s="1" t="s">
        <v>177</v>
      </c>
      <c r="C14" s="1" t="s">
        <v>59</v>
      </c>
      <c r="D14" s="1" t="s">
        <v>60</v>
      </c>
      <c r="E14" s="1" t="s">
        <v>59</v>
      </c>
      <c r="F14" s="1" t="s">
        <v>61</v>
      </c>
      <c r="G14" s="1" t="s">
        <v>65</v>
      </c>
      <c r="H14" s="1" t="s">
        <v>87</v>
      </c>
      <c r="I14" s="1" t="s">
        <v>64</v>
      </c>
      <c r="J14" s="1" t="s">
        <v>64</v>
      </c>
      <c r="L14" s="1" t="s">
        <v>64</v>
      </c>
      <c r="N14" s="1" t="s">
        <v>178</v>
      </c>
      <c r="O14" s="1" t="s">
        <v>64</v>
      </c>
      <c r="P14" s="1" t="s">
        <v>59</v>
      </c>
      <c r="T14" s="1" t="s">
        <v>59</v>
      </c>
      <c r="U14" s="1" t="s">
        <v>179</v>
      </c>
      <c r="V14" s="1" t="s">
        <v>68</v>
      </c>
      <c r="W14" s="1" t="s">
        <v>91</v>
      </c>
      <c r="X14" s="1" t="s">
        <v>109</v>
      </c>
      <c r="Y14" s="1" t="s">
        <v>180</v>
      </c>
      <c r="Z14" s="1" t="s">
        <v>59</v>
      </c>
      <c r="AA14" s="1" t="s">
        <v>111</v>
      </c>
      <c r="AB14" s="1" t="s">
        <v>64</v>
      </c>
      <c r="AC14" s="1" t="s">
        <v>73</v>
      </c>
      <c r="AF14" s="1" t="s">
        <v>64</v>
      </c>
      <c r="AK14" s="1" t="s">
        <v>59</v>
      </c>
      <c r="AL14" s="1" t="s">
        <v>97</v>
      </c>
      <c r="AM14" s="1" t="s">
        <v>59</v>
      </c>
      <c r="AQ14" s="1" t="s">
        <v>65</v>
      </c>
      <c r="AS14" s="1" t="s">
        <v>64</v>
      </c>
      <c r="AX14" s="1" t="s">
        <v>181</v>
      </c>
      <c r="BA14" s="1" t="s">
        <v>77</v>
      </c>
      <c r="BB14" s="1" t="s">
        <v>78</v>
      </c>
      <c r="BC14" s="1" t="s">
        <v>79</v>
      </c>
      <c r="BD14" s="1" t="s">
        <v>80</v>
      </c>
      <c r="BE14" s="1" t="s">
        <v>170</v>
      </c>
      <c r="BF14" s="1" t="s">
        <v>64</v>
      </c>
      <c r="BG14" s="1" t="s">
        <v>160</v>
      </c>
      <c r="BH14" s="1" t="s">
        <v>64</v>
      </c>
      <c r="BI14" s="1" t="s">
        <v>118</v>
      </c>
      <c r="BJ14" s="1" t="s">
        <v>102</v>
      </c>
      <c r="BK14" s="1" t="s">
        <v>127</v>
      </c>
    </row>
    <row r="15" spans="1:63" ht="15.75" customHeight="1" x14ac:dyDescent="0.2">
      <c r="A15" s="2">
        <v>45228.341701296296</v>
      </c>
      <c r="B15" s="1" t="s">
        <v>182</v>
      </c>
      <c r="C15" s="1" t="s">
        <v>64</v>
      </c>
      <c r="R15" s="1" t="s">
        <v>183</v>
      </c>
      <c r="S15" s="1" t="s">
        <v>59</v>
      </c>
      <c r="T15" s="1" t="s">
        <v>64</v>
      </c>
      <c r="AH15" s="1" t="s">
        <v>184</v>
      </c>
      <c r="AI15" s="1" t="s">
        <v>185</v>
      </c>
      <c r="AK15" s="1" t="s">
        <v>59</v>
      </c>
      <c r="AL15" s="1" t="s">
        <v>186</v>
      </c>
      <c r="AM15" s="1" t="s">
        <v>64</v>
      </c>
      <c r="AQ15" s="1" t="s">
        <v>65</v>
      </c>
      <c r="AS15" s="1" t="s">
        <v>59</v>
      </c>
      <c r="AT15" s="1" t="s">
        <v>187</v>
      </c>
      <c r="AU15" s="1" t="s">
        <v>188</v>
      </c>
      <c r="AX15" s="1" t="s">
        <v>189</v>
      </c>
      <c r="BA15" s="1" t="s">
        <v>115</v>
      </c>
      <c r="BB15" s="1" t="s">
        <v>124</v>
      </c>
      <c r="BC15" s="1" t="s">
        <v>79</v>
      </c>
      <c r="BD15" s="1" t="s">
        <v>126</v>
      </c>
      <c r="BE15" s="1" t="s">
        <v>170</v>
      </c>
      <c r="BF15" s="1" t="s">
        <v>59</v>
      </c>
      <c r="BG15" s="1" t="s">
        <v>117</v>
      </c>
      <c r="BH15" s="1" t="s">
        <v>59</v>
      </c>
      <c r="BI15" s="1" t="s">
        <v>118</v>
      </c>
      <c r="BJ15" s="1" t="s">
        <v>59</v>
      </c>
      <c r="BK15" s="1" t="s">
        <v>127</v>
      </c>
    </row>
    <row r="16" spans="1:63" ht="15.75" customHeight="1" x14ac:dyDescent="0.2">
      <c r="A16" s="2">
        <v>45228.356722372686</v>
      </c>
      <c r="B16" s="1" t="s">
        <v>190</v>
      </c>
      <c r="C16" s="1" t="s">
        <v>59</v>
      </c>
      <c r="D16" s="1" t="s">
        <v>60</v>
      </c>
      <c r="E16" s="1" t="s">
        <v>59</v>
      </c>
      <c r="F16" s="1" t="s">
        <v>104</v>
      </c>
      <c r="G16" s="1" t="s">
        <v>106</v>
      </c>
      <c r="H16" s="1" t="s">
        <v>87</v>
      </c>
      <c r="I16" s="1" t="s">
        <v>64</v>
      </c>
      <c r="J16" s="1" t="s">
        <v>64</v>
      </c>
      <c r="L16" s="1" t="s">
        <v>64</v>
      </c>
      <c r="O16" s="1" t="s">
        <v>64</v>
      </c>
      <c r="P16" s="1" t="s">
        <v>59</v>
      </c>
      <c r="T16" s="1" t="s">
        <v>59</v>
      </c>
      <c r="U16" s="1" t="s">
        <v>179</v>
      </c>
      <c r="V16" s="1" t="s">
        <v>68</v>
      </c>
      <c r="W16" s="1" t="s">
        <v>69</v>
      </c>
      <c r="X16" s="1" t="s">
        <v>191</v>
      </c>
      <c r="Y16" s="1" t="s">
        <v>93</v>
      </c>
      <c r="Z16" s="1" t="s">
        <v>64</v>
      </c>
      <c r="AA16" s="1" t="s">
        <v>72</v>
      </c>
      <c r="AB16" s="1" t="s">
        <v>64</v>
      </c>
      <c r="AC16" s="1" t="s">
        <v>73</v>
      </c>
      <c r="AF16" s="1" t="s">
        <v>64</v>
      </c>
      <c r="AK16" s="1" t="s">
        <v>59</v>
      </c>
      <c r="AM16" s="1" t="s">
        <v>64</v>
      </c>
      <c r="AQ16" s="1" t="s">
        <v>65</v>
      </c>
      <c r="AS16" s="1" t="s">
        <v>64</v>
      </c>
      <c r="AX16" s="1" t="s">
        <v>192</v>
      </c>
      <c r="BA16" s="1" t="s">
        <v>115</v>
      </c>
      <c r="BB16" s="1" t="s">
        <v>124</v>
      </c>
      <c r="BC16" s="1" t="s">
        <v>79</v>
      </c>
      <c r="BD16" s="1" t="s">
        <v>126</v>
      </c>
      <c r="BE16" s="1" t="s">
        <v>170</v>
      </c>
      <c r="BF16" s="1" t="s">
        <v>64</v>
      </c>
      <c r="BG16" s="1" t="s">
        <v>193</v>
      </c>
      <c r="BH16" s="1" t="s">
        <v>64</v>
      </c>
      <c r="BI16" s="1" t="s">
        <v>72</v>
      </c>
      <c r="BJ16" s="1" t="s">
        <v>102</v>
      </c>
    </row>
    <row r="17" spans="1:63" ht="15.75" customHeight="1" x14ac:dyDescent="0.2">
      <c r="A17" s="2">
        <v>45228.37425695602</v>
      </c>
      <c r="B17" s="1" t="s">
        <v>194</v>
      </c>
      <c r="C17" s="1" t="s">
        <v>59</v>
      </c>
      <c r="D17" s="1" t="s">
        <v>60</v>
      </c>
      <c r="E17" s="1" t="s">
        <v>59</v>
      </c>
      <c r="F17" s="1" t="s">
        <v>61</v>
      </c>
      <c r="G17" s="1" t="s">
        <v>105</v>
      </c>
      <c r="H17" s="1" t="s">
        <v>87</v>
      </c>
      <c r="I17" s="1" t="s">
        <v>64</v>
      </c>
      <c r="J17" s="1" t="s">
        <v>59</v>
      </c>
      <c r="K17" s="1" t="s">
        <v>106</v>
      </c>
      <c r="L17" s="1" t="s">
        <v>64</v>
      </c>
      <c r="N17" s="1" t="s">
        <v>66</v>
      </c>
      <c r="O17" s="1" t="s">
        <v>59</v>
      </c>
      <c r="P17" s="1" t="s">
        <v>59</v>
      </c>
      <c r="T17" s="1" t="s">
        <v>59</v>
      </c>
      <c r="U17" s="1" t="s">
        <v>195</v>
      </c>
      <c r="V17" s="1" t="s">
        <v>68</v>
      </c>
      <c r="W17" s="1" t="s">
        <v>196</v>
      </c>
      <c r="X17" s="1" t="s">
        <v>197</v>
      </c>
      <c r="Y17" s="1" t="s">
        <v>143</v>
      </c>
      <c r="Z17" s="1" t="s">
        <v>59</v>
      </c>
      <c r="AA17" s="1" t="s">
        <v>111</v>
      </c>
      <c r="AB17" s="1" t="s">
        <v>59</v>
      </c>
      <c r="AC17" s="1" t="s">
        <v>95</v>
      </c>
      <c r="AF17" s="1" t="s">
        <v>59</v>
      </c>
      <c r="AK17" s="1" t="s">
        <v>59</v>
      </c>
      <c r="AL17" s="1" t="s">
        <v>198</v>
      </c>
      <c r="AM17" s="1" t="s">
        <v>59</v>
      </c>
      <c r="AQ17" s="1" t="s">
        <v>105</v>
      </c>
      <c r="AS17" s="1" t="s">
        <v>59</v>
      </c>
      <c r="AX17" s="1" t="s">
        <v>199</v>
      </c>
      <c r="BA17" s="1" t="s">
        <v>115</v>
      </c>
      <c r="BB17" s="1" t="s">
        <v>124</v>
      </c>
      <c r="BC17" s="1" t="s">
        <v>125</v>
      </c>
      <c r="BD17" s="1" t="s">
        <v>126</v>
      </c>
      <c r="BE17" s="1" t="s">
        <v>159</v>
      </c>
      <c r="BF17" s="1" t="s">
        <v>59</v>
      </c>
      <c r="BG17" s="1" t="s">
        <v>176</v>
      </c>
      <c r="BH17" s="1" t="s">
        <v>59</v>
      </c>
      <c r="BI17" s="1" t="s">
        <v>72</v>
      </c>
      <c r="BJ17" s="1" t="s">
        <v>59</v>
      </c>
      <c r="BK17" s="1" t="s">
        <v>127</v>
      </c>
    </row>
    <row r="18" spans="1:63" ht="15.75" customHeight="1" x14ac:dyDescent="0.2">
      <c r="A18" s="2">
        <v>45228.376284664351</v>
      </c>
      <c r="B18" s="1" t="s">
        <v>200</v>
      </c>
      <c r="C18" s="1" t="s">
        <v>59</v>
      </c>
      <c r="D18" s="1" t="s">
        <v>60</v>
      </c>
      <c r="E18" s="1" t="s">
        <v>59</v>
      </c>
      <c r="F18" s="1" t="s">
        <v>201</v>
      </c>
      <c r="G18" s="1" t="s">
        <v>62</v>
      </c>
      <c r="H18" s="1" t="s">
        <v>87</v>
      </c>
      <c r="I18" s="1" t="s">
        <v>64</v>
      </c>
      <c r="J18" s="1" t="s">
        <v>59</v>
      </c>
      <c r="K18" s="1" t="s">
        <v>105</v>
      </c>
      <c r="L18" s="1" t="s">
        <v>64</v>
      </c>
      <c r="N18" s="1" t="s">
        <v>66</v>
      </c>
      <c r="O18" s="1" t="s">
        <v>64</v>
      </c>
      <c r="P18" s="1" t="s">
        <v>59</v>
      </c>
      <c r="T18" s="1" t="s">
        <v>59</v>
      </c>
      <c r="U18" s="1" t="s">
        <v>195</v>
      </c>
      <c r="V18" s="1" t="s">
        <v>68</v>
      </c>
      <c r="W18" s="1" t="s">
        <v>69</v>
      </c>
      <c r="X18" s="1" t="s">
        <v>197</v>
      </c>
      <c r="Y18" s="1" t="s">
        <v>93</v>
      </c>
      <c r="Z18" s="1" t="s">
        <v>59</v>
      </c>
      <c r="AA18" s="1" t="s">
        <v>94</v>
      </c>
      <c r="AB18" s="1" t="s">
        <v>59</v>
      </c>
      <c r="AC18" s="1" t="s">
        <v>73</v>
      </c>
      <c r="AF18" s="1" t="s">
        <v>64</v>
      </c>
      <c r="AK18" s="1" t="s">
        <v>59</v>
      </c>
      <c r="AL18" s="1" t="s">
        <v>186</v>
      </c>
      <c r="AM18" s="1" t="s">
        <v>64</v>
      </c>
      <c r="AQ18" s="1" t="s">
        <v>105</v>
      </c>
      <c r="AS18" s="1" t="s">
        <v>64</v>
      </c>
      <c r="AX18" s="1" t="s">
        <v>202</v>
      </c>
      <c r="BA18" s="1" t="s">
        <v>115</v>
      </c>
      <c r="BB18" s="1" t="s">
        <v>124</v>
      </c>
      <c r="BC18" s="1" t="s">
        <v>79</v>
      </c>
      <c r="BD18" s="1" t="s">
        <v>126</v>
      </c>
      <c r="BE18" s="1" t="s">
        <v>203</v>
      </c>
      <c r="BF18" s="1" t="s">
        <v>59</v>
      </c>
      <c r="BG18" s="1" t="s">
        <v>204</v>
      </c>
      <c r="BH18" s="1" t="s">
        <v>59</v>
      </c>
      <c r="BI18" s="1" t="s">
        <v>72</v>
      </c>
      <c r="BJ18" s="1" t="s">
        <v>102</v>
      </c>
      <c r="BK18" s="1" t="s">
        <v>127</v>
      </c>
    </row>
    <row r="19" spans="1:63" ht="15.75" customHeight="1" x14ac:dyDescent="0.2">
      <c r="A19" s="2">
        <v>45228.384342824073</v>
      </c>
      <c r="B19" s="1" t="s">
        <v>205</v>
      </c>
      <c r="C19" s="1" t="s">
        <v>59</v>
      </c>
      <c r="D19" s="1" t="s">
        <v>60</v>
      </c>
      <c r="E19" s="1" t="s">
        <v>59</v>
      </c>
      <c r="F19" s="1" t="s">
        <v>201</v>
      </c>
      <c r="G19" s="1" t="s">
        <v>106</v>
      </c>
      <c r="H19" s="1" t="s">
        <v>87</v>
      </c>
      <c r="I19" s="1" t="s">
        <v>59</v>
      </c>
      <c r="J19" s="1" t="s">
        <v>59</v>
      </c>
      <c r="K19" s="1" t="s">
        <v>106</v>
      </c>
      <c r="L19" s="1" t="s">
        <v>59</v>
      </c>
      <c r="M19" s="1" t="s">
        <v>206</v>
      </c>
      <c r="O19" s="1" t="s">
        <v>64</v>
      </c>
      <c r="P19" s="1" t="s">
        <v>59</v>
      </c>
      <c r="T19" s="1" t="s">
        <v>59</v>
      </c>
      <c r="U19" s="1" t="s">
        <v>67</v>
      </c>
      <c r="V19" s="1" t="s">
        <v>68</v>
      </c>
      <c r="W19" s="1" t="s">
        <v>91</v>
      </c>
      <c r="X19" s="1" t="s">
        <v>207</v>
      </c>
      <c r="Y19" s="1" t="s">
        <v>71</v>
      </c>
      <c r="Z19" s="1" t="s">
        <v>59</v>
      </c>
      <c r="AA19" s="1" t="s">
        <v>111</v>
      </c>
      <c r="AB19" s="1" t="s">
        <v>59</v>
      </c>
      <c r="AC19" s="1" t="s">
        <v>73</v>
      </c>
      <c r="AF19" s="1" t="s">
        <v>64</v>
      </c>
      <c r="AK19" s="1" t="s">
        <v>59</v>
      </c>
      <c r="AL19" s="1" t="s">
        <v>208</v>
      </c>
      <c r="AM19" s="1" t="s">
        <v>64</v>
      </c>
      <c r="AQ19" s="1" t="s">
        <v>106</v>
      </c>
      <c r="AS19" s="1" t="s">
        <v>64</v>
      </c>
      <c r="AX19" s="1" t="s">
        <v>209</v>
      </c>
      <c r="BA19" s="1" t="s">
        <v>77</v>
      </c>
      <c r="BB19" s="1" t="s">
        <v>124</v>
      </c>
      <c r="BC19" s="1" t="s">
        <v>116</v>
      </c>
      <c r="BD19" s="1" t="s">
        <v>126</v>
      </c>
      <c r="BE19" s="1" t="s">
        <v>159</v>
      </c>
      <c r="BF19" s="1" t="s">
        <v>59</v>
      </c>
      <c r="BG19" s="1" t="s">
        <v>176</v>
      </c>
      <c r="BH19" s="1" t="s">
        <v>64</v>
      </c>
      <c r="BI19" s="1" t="s">
        <v>118</v>
      </c>
      <c r="BJ19" s="1" t="s">
        <v>64</v>
      </c>
      <c r="BK19" s="1" t="s">
        <v>127</v>
      </c>
    </row>
    <row r="20" spans="1:63" ht="12.75" x14ac:dyDescent="0.2">
      <c r="A20" s="2">
        <v>45228.396941076389</v>
      </c>
      <c r="B20" s="1" t="s">
        <v>210</v>
      </c>
      <c r="C20" s="1" t="s">
        <v>59</v>
      </c>
      <c r="D20" s="1" t="s">
        <v>60</v>
      </c>
      <c r="E20" s="1" t="s">
        <v>59</v>
      </c>
      <c r="F20" s="1" t="s">
        <v>61</v>
      </c>
      <c r="G20" s="1" t="s">
        <v>106</v>
      </c>
      <c r="H20" s="1" t="s">
        <v>87</v>
      </c>
      <c r="I20" s="1" t="s">
        <v>59</v>
      </c>
      <c r="J20" s="1" t="s">
        <v>59</v>
      </c>
      <c r="K20" s="1" t="s">
        <v>106</v>
      </c>
      <c r="L20" s="1" t="s">
        <v>64</v>
      </c>
      <c r="N20" s="1" t="s">
        <v>66</v>
      </c>
      <c r="O20" s="1" t="s">
        <v>64</v>
      </c>
      <c r="P20" s="1" t="s">
        <v>59</v>
      </c>
      <c r="T20" s="1" t="s">
        <v>59</v>
      </c>
      <c r="U20" s="1" t="s">
        <v>211</v>
      </c>
      <c r="V20" s="1" t="s">
        <v>68</v>
      </c>
      <c r="W20" s="1" t="s">
        <v>212</v>
      </c>
      <c r="X20" s="1" t="s">
        <v>142</v>
      </c>
      <c r="Y20" s="1" t="s">
        <v>213</v>
      </c>
      <c r="Z20" s="1" t="s">
        <v>59</v>
      </c>
      <c r="AA20" s="1" t="s">
        <v>94</v>
      </c>
      <c r="AB20" s="1" t="s">
        <v>59</v>
      </c>
      <c r="AC20" s="1" t="s">
        <v>147</v>
      </c>
      <c r="AF20" s="1" t="s">
        <v>59</v>
      </c>
      <c r="AK20" s="1" t="s">
        <v>64</v>
      </c>
      <c r="AV20" s="1" t="s">
        <v>214</v>
      </c>
      <c r="AX20" s="1" t="s">
        <v>215</v>
      </c>
      <c r="BA20" s="1" t="s">
        <v>77</v>
      </c>
      <c r="BB20" s="1" t="s">
        <v>124</v>
      </c>
      <c r="BC20" s="1" t="s">
        <v>79</v>
      </c>
      <c r="BD20" s="1" t="s">
        <v>126</v>
      </c>
      <c r="BE20" s="1" t="s">
        <v>138</v>
      </c>
    </row>
    <row r="21" spans="1:63" ht="12.75" x14ac:dyDescent="0.2">
      <c r="A21" s="2">
        <v>45228.420727997684</v>
      </c>
      <c r="B21" s="1" t="s">
        <v>216</v>
      </c>
      <c r="C21" s="1" t="s">
        <v>64</v>
      </c>
      <c r="R21" s="1" t="s">
        <v>217</v>
      </c>
      <c r="S21" s="1" t="s">
        <v>59</v>
      </c>
      <c r="T21" s="1" t="s">
        <v>59</v>
      </c>
      <c r="U21" s="1" t="s">
        <v>195</v>
      </c>
      <c r="V21" s="1" t="s">
        <v>68</v>
      </c>
      <c r="W21" s="1" t="s">
        <v>69</v>
      </c>
      <c r="X21" s="1" t="s">
        <v>218</v>
      </c>
      <c r="Y21" s="1" t="s">
        <v>219</v>
      </c>
      <c r="Z21" s="1" t="s">
        <v>59</v>
      </c>
      <c r="AA21" s="1" t="s">
        <v>111</v>
      </c>
      <c r="AB21" s="1" t="s">
        <v>64</v>
      </c>
      <c r="AC21" s="1" t="s">
        <v>95</v>
      </c>
      <c r="AF21" s="1" t="s">
        <v>64</v>
      </c>
      <c r="AG21" s="1" t="s">
        <v>220</v>
      </c>
      <c r="AK21" s="1" t="s">
        <v>59</v>
      </c>
      <c r="AL21" s="1" t="s">
        <v>97</v>
      </c>
      <c r="AM21" s="1" t="s">
        <v>59</v>
      </c>
      <c r="AQ21" s="1" t="s">
        <v>105</v>
      </c>
      <c r="AS21" s="1" t="s">
        <v>64</v>
      </c>
      <c r="AX21" s="1" t="s">
        <v>221</v>
      </c>
      <c r="BA21" s="1" t="s">
        <v>115</v>
      </c>
      <c r="BB21" s="1" t="s">
        <v>124</v>
      </c>
      <c r="BC21" s="1" t="s">
        <v>79</v>
      </c>
      <c r="BD21" s="1" t="s">
        <v>126</v>
      </c>
      <c r="BE21" s="1" t="s">
        <v>203</v>
      </c>
      <c r="BF21" s="1" t="s">
        <v>59</v>
      </c>
      <c r="BG21" s="1" t="s">
        <v>222</v>
      </c>
      <c r="BH21" s="1" t="s">
        <v>59</v>
      </c>
      <c r="BI21" s="1" t="s">
        <v>72</v>
      </c>
      <c r="BJ21" s="1" t="s">
        <v>102</v>
      </c>
      <c r="BK21" s="1" t="s">
        <v>127</v>
      </c>
    </row>
    <row r="22" spans="1:63" ht="12.75" x14ac:dyDescent="0.2">
      <c r="A22" s="2">
        <v>45228.426214317129</v>
      </c>
      <c r="B22" s="1" t="s">
        <v>223</v>
      </c>
      <c r="C22" s="1" t="s">
        <v>59</v>
      </c>
      <c r="D22" s="1" t="s">
        <v>60</v>
      </c>
      <c r="E22" s="1" t="s">
        <v>59</v>
      </c>
      <c r="F22" s="1" t="s">
        <v>201</v>
      </c>
      <c r="G22" s="1" t="s">
        <v>105</v>
      </c>
      <c r="H22" s="1" t="s">
        <v>87</v>
      </c>
      <c r="I22" s="1" t="s">
        <v>59</v>
      </c>
      <c r="J22" s="1" t="s">
        <v>59</v>
      </c>
      <c r="K22" s="1" t="s">
        <v>105</v>
      </c>
      <c r="L22" s="1" t="s">
        <v>59</v>
      </c>
      <c r="M22" s="1" t="s">
        <v>88</v>
      </c>
      <c r="O22" s="1" t="s">
        <v>64</v>
      </c>
      <c r="P22" s="1" t="s">
        <v>59</v>
      </c>
      <c r="Q22" s="1" t="s">
        <v>224</v>
      </c>
      <c r="T22" s="1" t="s">
        <v>59</v>
      </c>
      <c r="U22" s="1" t="s">
        <v>67</v>
      </c>
      <c r="V22" s="1" t="s">
        <v>68</v>
      </c>
      <c r="W22" s="1" t="s">
        <v>196</v>
      </c>
      <c r="X22" s="1" t="s">
        <v>225</v>
      </c>
      <c r="Y22" s="1" t="s">
        <v>143</v>
      </c>
      <c r="Z22" s="1" t="s">
        <v>59</v>
      </c>
      <c r="AA22" s="1" t="s">
        <v>72</v>
      </c>
      <c r="AB22" s="1" t="s">
        <v>59</v>
      </c>
      <c r="AC22" s="1" t="s">
        <v>95</v>
      </c>
      <c r="AF22" s="1" t="s">
        <v>64</v>
      </c>
      <c r="AG22" s="1" t="s">
        <v>226</v>
      </c>
      <c r="AK22" s="1" t="s">
        <v>59</v>
      </c>
      <c r="AL22" s="1" t="s">
        <v>97</v>
      </c>
      <c r="AM22" s="1" t="s">
        <v>59</v>
      </c>
      <c r="AQ22" s="1" t="s">
        <v>105</v>
      </c>
      <c r="AS22" s="1" t="s">
        <v>64</v>
      </c>
      <c r="AX22" s="1" t="s">
        <v>227</v>
      </c>
      <c r="BA22" s="1" t="s">
        <v>77</v>
      </c>
      <c r="BB22" s="1" t="s">
        <v>124</v>
      </c>
      <c r="BC22" s="1" t="s">
        <v>79</v>
      </c>
      <c r="BD22" s="1" t="s">
        <v>126</v>
      </c>
      <c r="BE22" s="1" t="s">
        <v>170</v>
      </c>
      <c r="BF22" s="1" t="s">
        <v>59</v>
      </c>
      <c r="BG22" s="1" t="s">
        <v>117</v>
      </c>
      <c r="BH22" s="1" t="s">
        <v>59</v>
      </c>
      <c r="BI22" s="1" t="s">
        <v>118</v>
      </c>
      <c r="BJ22" s="1" t="s">
        <v>102</v>
      </c>
      <c r="BK22" s="1" t="s">
        <v>151</v>
      </c>
    </row>
    <row r="23" spans="1:63" ht="12.75" x14ac:dyDescent="0.2">
      <c r="A23" s="2">
        <v>45228.493500115743</v>
      </c>
      <c r="B23" s="1" t="s">
        <v>228</v>
      </c>
      <c r="C23" s="1" t="s">
        <v>59</v>
      </c>
      <c r="D23" s="1" t="s">
        <v>60</v>
      </c>
      <c r="E23" s="1" t="s">
        <v>59</v>
      </c>
      <c r="F23" s="1" t="s">
        <v>104</v>
      </c>
      <c r="G23" s="1" t="s">
        <v>105</v>
      </c>
      <c r="H23" s="1" t="s">
        <v>63</v>
      </c>
      <c r="I23" s="1" t="s">
        <v>59</v>
      </c>
      <c r="J23" s="1" t="s">
        <v>59</v>
      </c>
      <c r="K23" s="1" t="s">
        <v>106</v>
      </c>
      <c r="L23" s="1" t="s">
        <v>64</v>
      </c>
      <c r="N23" s="1" t="s">
        <v>229</v>
      </c>
      <c r="O23" s="1" t="s">
        <v>64</v>
      </c>
      <c r="P23" s="1" t="s">
        <v>59</v>
      </c>
      <c r="T23" s="1" t="s">
        <v>59</v>
      </c>
      <c r="U23" s="1" t="s">
        <v>230</v>
      </c>
      <c r="V23" s="1" t="s">
        <v>68</v>
      </c>
      <c r="W23" s="1" t="s">
        <v>69</v>
      </c>
      <c r="X23" s="1" t="s">
        <v>231</v>
      </c>
      <c r="Y23" s="1" t="s">
        <v>232</v>
      </c>
      <c r="Z23" s="1" t="s">
        <v>59</v>
      </c>
      <c r="AA23" s="1" t="s">
        <v>111</v>
      </c>
      <c r="AB23" s="1" t="s">
        <v>59</v>
      </c>
      <c r="AC23" s="1" t="s">
        <v>73</v>
      </c>
      <c r="AF23" s="1" t="s">
        <v>64</v>
      </c>
      <c r="AK23" s="1" t="s">
        <v>59</v>
      </c>
      <c r="AM23" s="1" t="s">
        <v>59</v>
      </c>
      <c r="AQ23" s="1" t="s">
        <v>106</v>
      </c>
      <c r="AS23" s="1" t="s">
        <v>64</v>
      </c>
      <c r="AX23" s="1" t="s">
        <v>233</v>
      </c>
      <c r="BA23" s="1" t="s">
        <v>77</v>
      </c>
      <c r="BB23" s="1" t="s">
        <v>124</v>
      </c>
      <c r="BC23" s="1" t="s">
        <v>79</v>
      </c>
      <c r="BD23" s="1" t="s">
        <v>126</v>
      </c>
      <c r="BE23" s="1" t="s">
        <v>138</v>
      </c>
      <c r="BF23" s="1" t="s">
        <v>59</v>
      </c>
      <c r="BG23" s="1" t="s">
        <v>160</v>
      </c>
      <c r="BH23" s="1" t="s">
        <v>64</v>
      </c>
      <c r="BI23" s="1" t="s">
        <v>72</v>
      </c>
      <c r="BJ23" s="1" t="s">
        <v>64</v>
      </c>
    </row>
    <row r="24" spans="1:63" ht="12.75" x14ac:dyDescent="0.2">
      <c r="A24" s="2">
        <v>45228.578752893518</v>
      </c>
      <c r="B24" s="1" t="s">
        <v>234</v>
      </c>
      <c r="C24" s="1" t="s">
        <v>59</v>
      </c>
      <c r="D24" s="1" t="s">
        <v>60</v>
      </c>
      <c r="E24" s="1" t="s">
        <v>59</v>
      </c>
      <c r="F24" s="1" t="s">
        <v>104</v>
      </c>
      <c r="G24" s="1" t="s">
        <v>105</v>
      </c>
      <c r="H24" s="1" t="s">
        <v>87</v>
      </c>
      <c r="I24" s="1" t="s">
        <v>64</v>
      </c>
      <c r="J24" s="1" t="s">
        <v>64</v>
      </c>
      <c r="K24" s="1" t="s">
        <v>105</v>
      </c>
      <c r="L24" s="1" t="s">
        <v>64</v>
      </c>
      <c r="O24" s="1" t="s">
        <v>64</v>
      </c>
      <c r="P24" s="1" t="s">
        <v>59</v>
      </c>
      <c r="T24" s="1" t="s">
        <v>59</v>
      </c>
      <c r="U24" s="1" t="s">
        <v>179</v>
      </c>
      <c r="V24" s="1" t="s">
        <v>68</v>
      </c>
      <c r="W24" s="1" t="s">
        <v>69</v>
      </c>
      <c r="X24" s="1" t="s">
        <v>235</v>
      </c>
      <c r="Y24" s="1" t="s">
        <v>236</v>
      </c>
      <c r="Z24" s="1" t="s">
        <v>64</v>
      </c>
      <c r="AA24" s="1" t="s">
        <v>111</v>
      </c>
      <c r="AB24" s="1" t="s">
        <v>64</v>
      </c>
      <c r="AC24" s="1" t="s">
        <v>95</v>
      </c>
      <c r="AF24" s="1" t="s">
        <v>64</v>
      </c>
      <c r="AG24" s="1" t="s">
        <v>237</v>
      </c>
      <c r="AK24" s="1" t="s">
        <v>59</v>
      </c>
      <c r="AL24" s="1" t="s">
        <v>238</v>
      </c>
      <c r="AM24" s="1" t="s">
        <v>59</v>
      </c>
      <c r="AQ24" s="1" t="s">
        <v>105</v>
      </c>
      <c r="AS24" s="1" t="s">
        <v>64</v>
      </c>
      <c r="AX24" s="1" t="s">
        <v>239</v>
      </c>
      <c r="BA24" s="1" t="s">
        <v>77</v>
      </c>
      <c r="BB24" s="1" t="s">
        <v>124</v>
      </c>
      <c r="BC24" s="1" t="s">
        <v>79</v>
      </c>
      <c r="BD24" s="1" t="s">
        <v>126</v>
      </c>
      <c r="BE24" s="1" t="s">
        <v>138</v>
      </c>
      <c r="BF24" s="1" t="s">
        <v>59</v>
      </c>
      <c r="BG24" s="1" t="s">
        <v>222</v>
      </c>
      <c r="BH24" s="1" t="s">
        <v>64</v>
      </c>
      <c r="BI24" s="1" t="s">
        <v>118</v>
      </c>
      <c r="BJ24" s="1" t="s">
        <v>102</v>
      </c>
      <c r="BK24" s="1" t="s">
        <v>127</v>
      </c>
    </row>
    <row r="25" spans="1:63" ht="12.75" x14ac:dyDescent="0.2">
      <c r="A25" s="2">
        <v>45228.933999699075</v>
      </c>
      <c r="B25" s="1" t="s">
        <v>240</v>
      </c>
      <c r="C25" s="1" t="s">
        <v>59</v>
      </c>
      <c r="D25" s="1" t="s">
        <v>60</v>
      </c>
      <c r="E25" s="1" t="s">
        <v>59</v>
      </c>
      <c r="F25" s="1" t="s">
        <v>61</v>
      </c>
      <c r="G25" s="1" t="s">
        <v>106</v>
      </c>
      <c r="H25" s="1" t="s">
        <v>63</v>
      </c>
      <c r="I25" s="1" t="s">
        <v>59</v>
      </c>
      <c r="J25" s="1" t="s">
        <v>59</v>
      </c>
      <c r="K25" s="1" t="s">
        <v>106</v>
      </c>
      <c r="L25" s="1" t="s">
        <v>59</v>
      </c>
      <c r="M25" s="1" t="s">
        <v>241</v>
      </c>
      <c r="O25" s="1" t="s">
        <v>64</v>
      </c>
      <c r="P25" s="1" t="s">
        <v>59</v>
      </c>
      <c r="Q25" s="1" t="s">
        <v>242</v>
      </c>
      <c r="T25" s="1" t="s">
        <v>59</v>
      </c>
      <c r="U25" s="1" t="s">
        <v>67</v>
      </c>
      <c r="V25" s="1" t="s">
        <v>68</v>
      </c>
      <c r="W25" s="1" t="s">
        <v>196</v>
      </c>
      <c r="X25" s="1" t="s">
        <v>142</v>
      </c>
      <c r="Y25" s="1" t="s">
        <v>143</v>
      </c>
      <c r="Z25" s="1" t="s">
        <v>59</v>
      </c>
      <c r="AA25" s="1" t="s">
        <v>94</v>
      </c>
      <c r="AB25" s="1" t="s">
        <v>59</v>
      </c>
      <c r="AC25" s="1" t="s">
        <v>73</v>
      </c>
      <c r="AF25" s="1" t="s">
        <v>64</v>
      </c>
      <c r="AG25" s="1" t="s">
        <v>243</v>
      </c>
      <c r="AK25" s="1" t="s">
        <v>59</v>
      </c>
      <c r="AL25" s="1" t="s">
        <v>244</v>
      </c>
      <c r="AM25" s="1" t="s">
        <v>59</v>
      </c>
      <c r="AQ25" s="1" t="s">
        <v>106</v>
      </c>
      <c r="AS25" s="1" t="s">
        <v>64</v>
      </c>
      <c r="AX25" s="1" t="s">
        <v>245</v>
      </c>
      <c r="BA25" s="1" t="s">
        <v>77</v>
      </c>
      <c r="BB25" s="1" t="s">
        <v>124</v>
      </c>
      <c r="BC25" s="1" t="s">
        <v>79</v>
      </c>
      <c r="BD25" s="1" t="s">
        <v>126</v>
      </c>
      <c r="BE25" s="1" t="s">
        <v>81</v>
      </c>
      <c r="BF25" s="1" t="s">
        <v>59</v>
      </c>
      <c r="BG25" s="1" t="s">
        <v>101</v>
      </c>
      <c r="BH25" s="1" t="s">
        <v>64</v>
      </c>
      <c r="BI25" s="1" t="s">
        <v>83</v>
      </c>
      <c r="BJ25" s="1" t="s">
        <v>59</v>
      </c>
      <c r="BK25" s="1" t="s">
        <v>127</v>
      </c>
    </row>
    <row r="26" spans="1:63" ht="12.75" x14ac:dyDescent="0.2">
      <c r="A26" s="2">
        <v>45228.934841736111</v>
      </c>
      <c r="B26" s="1" t="s">
        <v>246</v>
      </c>
      <c r="C26" s="1" t="s">
        <v>59</v>
      </c>
      <c r="D26" s="1" t="s">
        <v>60</v>
      </c>
      <c r="E26" s="1" t="s">
        <v>59</v>
      </c>
      <c r="F26" s="1" t="s">
        <v>61</v>
      </c>
      <c r="G26" s="1" t="s">
        <v>106</v>
      </c>
      <c r="H26" s="1" t="s">
        <v>87</v>
      </c>
      <c r="I26" s="1" t="s">
        <v>59</v>
      </c>
      <c r="J26" s="1" t="s">
        <v>59</v>
      </c>
      <c r="K26" s="1" t="s">
        <v>105</v>
      </c>
      <c r="L26" s="1" t="s">
        <v>59</v>
      </c>
      <c r="M26" s="1" t="s">
        <v>166</v>
      </c>
      <c r="O26" s="1" t="s">
        <v>64</v>
      </c>
      <c r="P26" s="1" t="s">
        <v>59</v>
      </c>
      <c r="T26" s="1" t="s">
        <v>59</v>
      </c>
      <c r="U26" s="1" t="s">
        <v>247</v>
      </c>
      <c r="V26" s="1" t="s">
        <v>68</v>
      </c>
      <c r="W26" s="1" t="s">
        <v>196</v>
      </c>
      <c r="X26" s="1" t="s">
        <v>70</v>
      </c>
      <c r="Y26" s="1" t="s">
        <v>93</v>
      </c>
      <c r="Z26" s="1" t="s">
        <v>59</v>
      </c>
      <c r="AA26" s="1" t="s">
        <v>94</v>
      </c>
      <c r="AB26" s="1" t="s">
        <v>64</v>
      </c>
      <c r="AC26" s="1" t="s">
        <v>95</v>
      </c>
      <c r="AF26" s="1" t="s">
        <v>64</v>
      </c>
      <c r="AK26" s="1" t="s">
        <v>59</v>
      </c>
      <c r="AL26" s="1" t="s">
        <v>97</v>
      </c>
      <c r="AM26" s="1" t="s">
        <v>59</v>
      </c>
      <c r="AQ26" s="1" t="s">
        <v>105</v>
      </c>
      <c r="AS26" s="1" t="s">
        <v>64</v>
      </c>
      <c r="AX26" s="1" t="s">
        <v>248</v>
      </c>
      <c r="BA26" s="1" t="s">
        <v>77</v>
      </c>
      <c r="BB26" s="1" t="s">
        <v>124</v>
      </c>
      <c r="BC26" s="1" t="s">
        <v>79</v>
      </c>
      <c r="BD26" s="1" t="s">
        <v>126</v>
      </c>
      <c r="BE26" s="1" t="s">
        <v>203</v>
      </c>
      <c r="BF26" s="1" t="s">
        <v>59</v>
      </c>
      <c r="BG26" s="1" t="s">
        <v>160</v>
      </c>
      <c r="BH26" s="1" t="s">
        <v>64</v>
      </c>
      <c r="BI26" s="1" t="s">
        <v>83</v>
      </c>
      <c r="BJ26" s="1" t="s">
        <v>59</v>
      </c>
      <c r="BK26" s="1" t="s">
        <v>84</v>
      </c>
    </row>
    <row r="27" spans="1:63" ht="12.75" x14ac:dyDescent="0.2">
      <c r="A27" s="2">
        <v>45228.936509085645</v>
      </c>
      <c r="B27" s="1" t="s">
        <v>249</v>
      </c>
      <c r="C27" s="1" t="s">
        <v>59</v>
      </c>
      <c r="D27" s="1" t="s">
        <v>60</v>
      </c>
      <c r="E27" s="1" t="s">
        <v>59</v>
      </c>
      <c r="F27" s="1" t="s">
        <v>104</v>
      </c>
      <c r="G27" s="1" t="s">
        <v>105</v>
      </c>
      <c r="H27" s="1" t="s">
        <v>87</v>
      </c>
      <c r="I27" s="1" t="s">
        <v>64</v>
      </c>
      <c r="J27" s="1" t="s">
        <v>59</v>
      </c>
      <c r="K27" s="1" t="s">
        <v>105</v>
      </c>
      <c r="L27" s="1" t="s">
        <v>64</v>
      </c>
      <c r="M27" s="1" t="s">
        <v>250</v>
      </c>
      <c r="N27" s="1" t="s">
        <v>251</v>
      </c>
      <c r="O27" s="1" t="s">
        <v>59</v>
      </c>
      <c r="P27" s="1" t="s">
        <v>59</v>
      </c>
      <c r="T27" s="1" t="s">
        <v>59</v>
      </c>
      <c r="U27" s="1" t="s">
        <v>67</v>
      </c>
      <c r="V27" s="1" t="s">
        <v>68</v>
      </c>
      <c r="W27" s="1" t="s">
        <v>91</v>
      </c>
      <c r="X27" s="1" t="s">
        <v>92</v>
      </c>
      <c r="Y27" s="1" t="s">
        <v>93</v>
      </c>
      <c r="Z27" s="1" t="s">
        <v>59</v>
      </c>
      <c r="AA27" s="1" t="s">
        <v>111</v>
      </c>
      <c r="AB27" s="1" t="s">
        <v>59</v>
      </c>
      <c r="AC27" s="1" t="s">
        <v>95</v>
      </c>
      <c r="AF27" s="1" t="s">
        <v>59</v>
      </c>
      <c r="AK27" s="1" t="s">
        <v>59</v>
      </c>
      <c r="AL27" s="1" t="s">
        <v>252</v>
      </c>
      <c r="AM27" s="1" t="s">
        <v>59</v>
      </c>
      <c r="AQ27" s="1" t="s">
        <v>105</v>
      </c>
      <c r="AS27" s="1" t="s">
        <v>59</v>
      </c>
      <c r="AX27" s="1" t="s">
        <v>253</v>
      </c>
      <c r="BA27" s="1" t="s">
        <v>77</v>
      </c>
      <c r="BB27" s="1" t="s">
        <v>124</v>
      </c>
      <c r="BC27" s="1" t="s">
        <v>79</v>
      </c>
      <c r="BD27" s="1" t="s">
        <v>126</v>
      </c>
      <c r="BE27" s="1" t="s">
        <v>138</v>
      </c>
      <c r="BF27" s="1" t="s">
        <v>59</v>
      </c>
      <c r="BG27" s="1" t="s">
        <v>204</v>
      </c>
      <c r="BH27" s="1" t="s">
        <v>59</v>
      </c>
      <c r="BI27" s="1" t="s">
        <v>118</v>
      </c>
      <c r="BJ27" s="1" t="s">
        <v>102</v>
      </c>
      <c r="BK27" s="1" t="s">
        <v>151</v>
      </c>
    </row>
    <row r="28" spans="1:63" ht="12.75" x14ac:dyDescent="0.2">
      <c r="A28" s="2">
        <v>45228.938213483794</v>
      </c>
      <c r="B28" s="1" t="s">
        <v>254</v>
      </c>
      <c r="C28" s="1" t="s">
        <v>59</v>
      </c>
      <c r="D28" s="1" t="s">
        <v>60</v>
      </c>
      <c r="E28" s="1" t="s">
        <v>64</v>
      </c>
      <c r="F28" s="1" t="s">
        <v>61</v>
      </c>
      <c r="G28" s="1" t="s">
        <v>105</v>
      </c>
      <c r="H28" s="1" t="s">
        <v>87</v>
      </c>
      <c r="I28" s="1" t="s">
        <v>64</v>
      </c>
      <c r="J28" s="1" t="s">
        <v>59</v>
      </c>
      <c r="K28" s="1" t="s">
        <v>105</v>
      </c>
      <c r="L28" s="1" t="s">
        <v>59</v>
      </c>
      <c r="M28" s="1" t="s">
        <v>88</v>
      </c>
      <c r="O28" s="1" t="s">
        <v>64</v>
      </c>
      <c r="P28" s="1" t="s">
        <v>59</v>
      </c>
      <c r="T28" s="1" t="s">
        <v>59</v>
      </c>
      <c r="U28" s="1" t="s">
        <v>134</v>
      </c>
      <c r="V28" s="1" t="s">
        <v>68</v>
      </c>
      <c r="W28" s="1" t="s">
        <v>69</v>
      </c>
      <c r="X28" s="1" t="s">
        <v>121</v>
      </c>
      <c r="Y28" s="1" t="s">
        <v>213</v>
      </c>
      <c r="Z28" s="1" t="s">
        <v>59</v>
      </c>
      <c r="AA28" s="1" t="s">
        <v>111</v>
      </c>
      <c r="AB28" s="1" t="s">
        <v>64</v>
      </c>
      <c r="AC28" s="1" t="s">
        <v>73</v>
      </c>
      <c r="AF28" s="1" t="s">
        <v>64</v>
      </c>
      <c r="AK28" s="1" t="s">
        <v>59</v>
      </c>
      <c r="AM28" s="1" t="s">
        <v>64</v>
      </c>
      <c r="AQ28" s="1" t="s">
        <v>65</v>
      </c>
      <c r="AS28" s="1" t="s">
        <v>64</v>
      </c>
      <c r="AX28" s="1" t="s">
        <v>255</v>
      </c>
      <c r="BA28" s="1" t="s">
        <v>77</v>
      </c>
      <c r="BB28" s="1" t="s">
        <v>124</v>
      </c>
      <c r="BC28" s="1" t="s">
        <v>79</v>
      </c>
      <c r="BD28" s="1" t="s">
        <v>126</v>
      </c>
      <c r="BE28" s="1" t="s">
        <v>170</v>
      </c>
      <c r="BF28" s="1" t="s">
        <v>256</v>
      </c>
      <c r="BG28" s="1" t="s">
        <v>257</v>
      </c>
      <c r="BI28" s="1" t="s">
        <v>118</v>
      </c>
      <c r="BJ28" s="1" t="s">
        <v>102</v>
      </c>
      <c r="BK28" s="1" t="s">
        <v>127</v>
      </c>
    </row>
    <row r="29" spans="1:63" ht="12.75" x14ac:dyDescent="0.2">
      <c r="A29" s="2">
        <v>45228.93835783565</v>
      </c>
      <c r="B29" s="1" t="s">
        <v>258</v>
      </c>
      <c r="C29" s="1" t="s">
        <v>59</v>
      </c>
      <c r="D29" s="1" t="s">
        <v>60</v>
      </c>
      <c r="E29" s="1" t="s">
        <v>59</v>
      </c>
      <c r="F29" s="1" t="s">
        <v>104</v>
      </c>
      <c r="G29" s="1" t="s">
        <v>106</v>
      </c>
      <c r="H29" s="1" t="s">
        <v>87</v>
      </c>
      <c r="I29" s="1" t="s">
        <v>59</v>
      </c>
      <c r="J29" s="1" t="s">
        <v>59</v>
      </c>
      <c r="K29" s="1" t="s">
        <v>105</v>
      </c>
      <c r="L29" s="1" t="s">
        <v>59</v>
      </c>
      <c r="M29" s="1" t="s">
        <v>206</v>
      </c>
      <c r="N29" s="1" t="s">
        <v>229</v>
      </c>
      <c r="O29" s="1" t="s">
        <v>64</v>
      </c>
      <c r="P29" s="1" t="s">
        <v>59</v>
      </c>
      <c r="T29" s="1" t="s">
        <v>59</v>
      </c>
      <c r="U29" s="1" t="s">
        <v>67</v>
      </c>
      <c r="V29" s="1" t="s">
        <v>68</v>
      </c>
      <c r="W29" s="1" t="s">
        <v>69</v>
      </c>
      <c r="X29" s="1" t="s">
        <v>259</v>
      </c>
      <c r="Y29" s="1" t="s">
        <v>219</v>
      </c>
      <c r="Z29" s="1" t="s">
        <v>59</v>
      </c>
      <c r="AA29" s="1" t="s">
        <v>111</v>
      </c>
      <c r="AB29" s="1" t="s">
        <v>59</v>
      </c>
      <c r="AC29" s="1" t="s">
        <v>73</v>
      </c>
      <c r="AF29" s="1" t="s">
        <v>64</v>
      </c>
      <c r="AK29" s="1" t="s">
        <v>59</v>
      </c>
      <c r="AL29" s="1" t="s">
        <v>97</v>
      </c>
      <c r="AM29" s="1" t="s">
        <v>59</v>
      </c>
      <c r="AQ29" s="1" t="s">
        <v>105</v>
      </c>
      <c r="AS29" s="1" t="s">
        <v>64</v>
      </c>
      <c r="AX29" s="1" t="s">
        <v>260</v>
      </c>
      <c r="BA29" s="1" t="s">
        <v>77</v>
      </c>
      <c r="BB29" s="1" t="s">
        <v>124</v>
      </c>
      <c r="BC29" s="1" t="s">
        <v>79</v>
      </c>
      <c r="BD29" s="1" t="s">
        <v>126</v>
      </c>
      <c r="BE29" s="1" t="s">
        <v>159</v>
      </c>
      <c r="BF29" s="1" t="s">
        <v>59</v>
      </c>
      <c r="BG29" s="1" t="s">
        <v>117</v>
      </c>
      <c r="BH29" s="1" t="s">
        <v>59</v>
      </c>
      <c r="BI29" s="1" t="s">
        <v>83</v>
      </c>
      <c r="BJ29" s="1" t="s">
        <v>102</v>
      </c>
      <c r="BK29" s="1" t="s">
        <v>84</v>
      </c>
    </row>
    <row r="30" spans="1:63" ht="12.75" x14ac:dyDescent="0.2">
      <c r="A30" s="2">
        <v>45228.941108101848</v>
      </c>
      <c r="B30" s="1" t="s">
        <v>261</v>
      </c>
      <c r="C30" s="1" t="s">
        <v>59</v>
      </c>
      <c r="D30" s="1" t="s">
        <v>60</v>
      </c>
      <c r="E30" s="1" t="s">
        <v>59</v>
      </c>
      <c r="F30" s="1" t="s">
        <v>61</v>
      </c>
      <c r="G30" s="1" t="s">
        <v>105</v>
      </c>
      <c r="H30" s="1" t="s">
        <v>87</v>
      </c>
      <c r="I30" s="1" t="s">
        <v>59</v>
      </c>
      <c r="J30" s="1" t="s">
        <v>59</v>
      </c>
      <c r="K30" s="1" t="s">
        <v>105</v>
      </c>
      <c r="L30" s="1" t="s">
        <v>64</v>
      </c>
      <c r="N30" s="1" t="s">
        <v>178</v>
      </c>
      <c r="O30" s="1" t="s">
        <v>59</v>
      </c>
      <c r="P30" s="1" t="s">
        <v>59</v>
      </c>
      <c r="T30" s="1" t="s">
        <v>59</v>
      </c>
      <c r="U30" s="1" t="s">
        <v>67</v>
      </c>
      <c r="V30" s="1" t="s">
        <v>68</v>
      </c>
      <c r="W30" s="1" t="s">
        <v>91</v>
      </c>
      <c r="X30" s="1" t="s">
        <v>92</v>
      </c>
      <c r="Y30" s="1" t="s">
        <v>262</v>
      </c>
      <c r="Z30" s="1" t="s">
        <v>59</v>
      </c>
      <c r="AA30" s="1" t="s">
        <v>72</v>
      </c>
      <c r="AB30" s="1" t="s">
        <v>64</v>
      </c>
      <c r="AC30" s="1" t="s">
        <v>73</v>
      </c>
      <c r="AF30" s="1" t="s">
        <v>64</v>
      </c>
      <c r="AK30" s="1" t="s">
        <v>59</v>
      </c>
      <c r="AL30" s="1" t="s">
        <v>168</v>
      </c>
      <c r="AM30" s="1" t="s">
        <v>59</v>
      </c>
      <c r="AQ30" s="1" t="s">
        <v>105</v>
      </c>
      <c r="AS30" s="1" t="s">
        <v>64</v>
      </c>
      <c r="AX30" s="1" t="s">
        <v>263</v>
      </c>
      <c r="BA30" s="1" t="s">
        <v>77</v>
      </c>
      <c r="BB30" s="1" t="s">
        <v>124</v>
      </c>
      <c r="BC30" s="1" t="s">
        <v>79</v>
      </c>
      <c r="BD30" s="1" t="s">
        <v>126</v>
      </c>
      <c r="BE30" s="1" t="s">
        <v>170</v>
      </c>
      <c r="BF30" s="1" t="s">
        <v>64</v>
      </c>
      <c r="BG30" s="1" t="s">
        <v>176</v>
      </c>
      <c r="BH30" s="1" t="s">
        <v>64</v>
      </c>
      <c r="BI30" s="1" t="s">
        <v>83</v>
      </c>
      <c r="BJ30" s="1" t="s">
        <v>64</v>
      </c>
      <c r="BK30" s="1" t="s">
        <v>84</v>
      </c>
    </row>
    <row r="31" spans="1:63" ht="12.75" x14ac:dyDescent="0.2">
      <c r="A31" s="2">
        <v>45228.942052141203</v>
      </c>
      <c r="B31" s="1" t="s">
        <v>264</v>
      </c>
      <c r="C31" s="1" t="s">
        <v>59</v>
      </c>
      <c r="D31" s="1" t="s">
        <v>60</v>
      </c>
      <c r="E31" s="1" t="s">
        <v>59</v>
      </c>
      <c r="F31" s="1" t="s">
        <v>61</v>
      </c>
      <c r="G31" s="1" t="s">
        <v>62</v>
      </c>
      <c r="H31" s="1" t="s">
        <v>265</v>
      </c>
      <c r="I31" s="1" t="s">
        <v>64</v>
      </c>
      <c r="J31" s="1" t="s">
        <v>59</v>
      </c>
      <c r="K31" s="1" t="s">
        <v>105</v>
      </c>
      <c r="L31" s="1" t="s">
        <v>64</v>
      </c>
      <c r="N31" s="1" t="s">
        <v>66</v>
      </c>
      <c r="O31" s="1" t="s">
        <v>64</v>
      </c>
      <c r="P31" s="1" t="s">
        <v>59</v>
      </c>
      <c r="T31" s="1" t="s">
        <v>59</v>
      </c>
      <c r="U31" s="1" t="s">
        <v>266</v>
      </c>
      <c r="V31" s="1" t="s">
        <v>68</v>
      </c>
      <c r="W31" s="1" t="s">
        <v>69</v>
      </c>
      <c r="X31" s="1" t="s">
        <v>70</v>
      </c>
      <c r="Y31" s="1" t="s">
        <v>236</v>
      </c>
      <c r="Z31" s="1" t="s">
        <v>64</v>
      </c>
      <c r="AA31" s="1" t="s">
        <v>94</v>
      </c>
      <c r="AB31" s="1" t="s">
        <v>59</v>
      </c>
      <c r="AC31" s="1" t="s">
        <v>95</v>
      </c>
      <c r="AF31" s="1" t="s">
        <v>64</v>
      </c>
      <c r="AK31" s="1" t="s">
        <v>59</v>
      </c>
      <c r="AL31" s="1" t="s">
        <v>168</v>
      </c>
      <c r="AM31" s="1" t="s">
        <v>64</v>
      </c>
      <c r="AQ31" s="1" t="s">
        <v>65</v>
      </c>
      <c r="AS31" s="1" t="s">
        <v>64</v>
      </c>
      <c r="AX31" s="1" t="s">
        <v>267</v>
      </c>
      <c r="BA31" s="1" t="s">
        <v>77</v>
      </c>
      <c r="BB31" s="1" t="s">
        <v>124</v>
      </c>
      <c r="BC31" s="1" t="s">
        <v>79</v>
      </c>
      <c r="BD31" s="1" t="s">
        <v>126</v>
      </c>
      <c r="BE31" s="1" t="s">
        <v>138</v>
      </c>
      <c r="BF31" s="1" t="s">
        <v>59</v>
      </c>
      <c r="BG31" s="1" t="s">
        <v>101</v>
      </c>
      <c r="BH31" s="1" t="s">
        <v>59</v>
      </c>
      <c r="BI31" s="1" t="s">
        <v>72</v>
      </c>
      <c r="BJ31" s="1" t="s">
        <v>59</v>
      </c>
      <c r="BK31" s="1" t="s">
        <v>84</v>
      </c>
    </row>
    <row r="32" spans="1:63" ht="12.75" x14ac:dyDescent="0.2">
      <c r="A32" s="2">
        <v>45228.942880289353</v>
      </c>
      <c r="B32" s="1" t="s">
        <v>268</v>
      </c>
      <c r="C32" s="1" t="s">
        <v>59</v>
      </c>
      <c r="D32" s="1" t="s">
        <v>60</v>
      </c>
      <c r="E32" s="1" t="s">
        <v>59</v>
      </c>
      <c r="F32" s="1" t="s">
        <v>61</v>
      </c>
      <c r="G32" s="1" t="s">
        <v>106</v>
      </c>
      <c r="H32" s="1" t="s">
        <v>63</v>
      </c>
      <c r="I32" s="1" t="s">
        <v>59</v>
      </c>
      <c r="J32" s="1" t="s">
        <v>59</v>
      </c>
      <c r="K32" s="1" t="s">
        <v>105</v>
      </c>
      <c r="L32" s="1" t="s">
        <v>59</v>
      </c>
      <c r="M32" s="1" t="s">
        <v>269</v>
      </c>
      <c r="N32" s="1" t="s">
        <v>229</v>
      </c>
      <c r="O32" s="1" t="s">
        <v>59</v>
      </c>
      <c r="P32" s="1" t="s">
        <v>59</v>
      </c>
      <c r="T32" s="1" t="s">
        <v>59</v>
      </c>
      <c r="U32" s="1" t="s">
        <v>270</v>
      </c>
      <c r="V32" s="1" t="s">
        <v>108</v>
      </c>
      <c r="W32" s="1" t="s">
        <v>91</v>
      </c>
      <c r="X32" s="1" t="s">
        <v>121</v>
      </c>
      <c r="Y32" s="1" t="s">
        <v>93</v>
      </c>
      <c r="Z32" s="1" t="s">
        <v>59</v>
      </c>
      <c r="AA32" s="1" t="s">
        <v>94</v>
      </c>
      <c r="AB32" s="1" t="s">
        <v>59</v>
      </c>
      <c r="AC32" s="1" t="s">
        <v>147</v>
      </c>
      <c r="AF32" s="1" t="s">
        <v>59</v>
      </c>
      <c r="AK32" s="1" t="s">
        <v>59</v>
      </c>
      <c r="AL32" s="1" t="s">
        <v>271</v>
      </c>
      <c r="AM32" s="1" t="s">
        <v>59</v>
      </c>
      <c r="AQ32" s="1" t="s">
        <v>106</v>
      </c>
      <c r="AS32" s="1" t="s">
        <v>59</v>
      </c>
      <c r="AX32" s="1" t="s">
        <v>272</v>
      </c>
      <c r="BA32" s="1" t="s">
        <v>77</v>
      </c>
      <c r="BB32" s="1" t="s">
        <v>124</v>
      </c>
      <c r="BC32" s="1" t="s">
        <v>79</v>
      </c>
      <c r="BD32" s="1" t="s">
        <v>126</v>
      </c>
      <c r="BE32" s="1" t="s">
        <v>138</v>
      </c>
      <c r="BF32" s="1" t="s">
        <v>59</v>
      </c>
    </row>
    <row r="33" spans="1:63" ht="12.75" x14ac:dyDescent="0.2">
      <c r="A33" s="2">
        <v>45228.943246793977</v>
      </c>
      <c r="B33" s="1" t="s">
        <v>273</v>
      </c>
      <c r="C33" s="1" t="s">
        <v>59</v>
      </c>
      <c r="D33" s="1" t="s">
        <v>60</v>
      </c>
      <c r="E33" s="1" t="s">
        <v>59</v>
      </c>
      <c r="F33" s="1" t="s">
        <v>104</v>
      </c>
      <c r="G33" s="1" t="s">
        <v>106</v>
      </c>
      <c r="H33" s="1" t="s">
        <v>87</v>
      </c>
      <c r="I33" s="1" t="s">
        <v>59</v>
      </c>
      <c r="J33" s="1" t="s">
        <v>59</v>
      </c>
      <c r="K33" s="1" t="s">
        <v>106</v>
      </c>
      <c r="L33" s="1" t="s">
        <v>59</v>
      </c>
      <c r="M33" s="1" t="s">
        <v>274</v>
      </c>
      <c r="O33" s="1" t="s">
        <v>64</v>
      </c>
      <c r="P33" s="1" t="s">
        <v>59</v>
      </c>
      <c r="Q33" s="1" t="s">
        <v>275</v>
      </c>
      <c r="T33" s="1" t="s">
        <v>59</v>
      </c>
      <c r="U33" s="1" t="s">
        <v>247</v>
      </c>
      <c r="V33" s="1" t="s">
        <v>108</v>
      </c>
      <c r="W33" s="1" t="s">
        <v>196</v>
      </c>
      <c r="X33" s="1" t="s">
        <v>70</v>
      </c>
      <c r="Y33" s="1" t="s">
        <v>110</v>
      </c>
      <c r="Z33" s="1" t="s">
        <v>59</v>
      </c>
      <c r="AA33" s="1" t="s">
        <v>94</v>
      </c>
      <c r="AB33" s="1" t="s">
        <v>59</v>
      </c>
      <c r="AC33" s="1" t="s">
        <v>95</v>
      </c>
      <c r="AF33" s="1" t="s">
        <v>64</v>
      </c>
      <c r="AG33" s="1" t="s">
        <v>276</v>
      </c>
      <c r="AK33" s="1" t="s">
        <v>64</v>
      </c>
      <c r="AV33" s="1" t="s">
        <v>136</v>
      </c>
      <c r="AX33" s="1" t="s">
        <v>277</v>
      </c>
      <c r="BA33" s="1" t="s">
        <v>77</v>
      </c>
      <c r="BB33" s="1" t="s">
        <v>124</v>
      </c>
      <c r="BC33" s="1" t="s">
        <v>79</v>
      </c>
      <c r="BD33" s="1" t="s">
        <v>126</v>
      </c>
      <c r="BE33" s="1" t="s">
        <v>138</v>
      </c>
    </row>
    <row r="34" spans="1:63" ht="12.75" x14ac:dyDescent="0.2">
      <c r="A34" s="2">
        <v>45228.946797349534</v>
      </c>
      <c r="B34" s="1" t="s">
        <v>278</v>
      </c>
      <c r="C34" s="1" t="s">
        <v>59</v>
      </c>
      <c r="D34" s="1" t="s">
        <v>60</v>
      </c>
      <c r="E34" s="1" t="s">
        <v>64</v>
      </c>
      <c r="F34" s="1" t="s">
        <v>104</v>
      </c>
      <c r="G34" s="1" t="s">
        <v>106</v>
      </c>
      <c r="H34" s="1" t="s">
        <v>87</v>
      </c>
      <c r="I34" s="1" t="s">
        <v>64</v>
      </c>
      <c r="J34" s="1" t="s">
        <v>64</v>
      </c>
      <c r="K34" s="1" t="s">
        <v>106</v>
      </c>
      <c r="L34" s="1" t="s">
        <v>59</v>
      </c>
      <c r="M34" s="1" t="s">
        <v>279</v>
      </c>
      <c r="N34" s="1" t="s">
        <v>280</v>
      </c>
      <c r="O34" s="1" t="s">
        <v>59</v>
      </c>
      <c r="P34" s="1" t="s">
        <v>64</v>
      </c>
      <c r="T34" s="1" t="s">
        <v>59</v>
      </c>
      <c r="U34" s="1" t="s">
        <v>195</v>
      </c>
      <c r="V34" s="1" t="s">
        <v>68</v>
      </c>
      <c r="W34" s="1" t="s">
        <v>91</v>
      </c>
      <c r="X34" s="1" t="s">
        <v>281</v>
      </c>
      <c r="Y34" s="1" t="s">
        <v>93</v>
      </c>
      <c r="Z34" s="1" t="s">
        <v>59</v>
      </c>
      <c r="AA34" s="1" t="s">
        <v>111</v>
      </c>
      <c r="AB34" s="1" t="s">
        <v>64</v>
      </c>
      <c r="AC34" s="1" t="s">
        <v>95</v>
      </c>
      <c r="AF34" s="1" t="s">
        <v>64</v>
      </c>
      <c r="AK34" s="1" t="s">
        <v>59</v>
      </c>
      <c r="AL34" s="1" t="s">
        <v>97</v>
      </c>
      <c r="AM34" s="1" t="s">
        <v>59</v>
      </c>
      <c r="AQ34" s="1" t="s">
        <v>105</v>
      </c>
      <c r="AS34" s="1" t="s">
        <v>64</v>
      </c>
      <c r="AX34" s="1" t="s">
        <v>282</v>
      </c>
      <c r="BA34" s="1" t="s">
        <v>115</v>
      </c>
      <c r="BB34" s="1" t="s">
        <v>124</v>
      </c>
      <c r="BC34" s="1" t="s">
        <v>79</v>
      </c>
      <c r="BD34" s="1" t="s">
        <v>126</v>
      </c>
      <c r="BE34" s="1" t="s">
        <v>159</v>
      </c>
      <c r="BF34" s="1" t="s">
        <v>64</v>
      </c>
      <c r="BG34" s="1" t="s">
        <v>204</v>
      </c>
      <c r="BH34" s="1" t="s">
        <v>64</v>
      </c>
      <c r="BJ34" s="1" t="s">
        <v>59</v>
      </c>
      <c r="BK34" s="1" t="s">
        <v>127</v>
      </c>
    </row>
    <row r="35" spans="1:63" ht="12.75" x14ac:dyDescent="0.2">
      <c r="A35" s="2">
        <v>45228.95233969907</v>
      </c>
      <c r="B35" s="1" t="s">
        <v>283</v>
      </c>
      <c r="C35" s="1" t="s">
        <v>59</v>
      </c>
      <c r="D35" s="1" t="s">
        <v>60</v>
      </c>
      <c r="E35" s="1" t="s">
        <v>59</v>
      </c>
      <c r="F35" s="1" t="s">
        <v>61</v>
      </c>
      <c r="G35" s="1" t="s">
        <v>106</v>
      </c>
      <c r="H35" s="1" t="s">
        <v>87</v>
      </c>
      <c r="I35" s="1" t="s">
        <v>64</v>
      </c>
      <c r="J35" s="1" t="s">
        <v>59</v>
      </c>
      <c r="K35" s="1" t="s">
        <v>105</v>
      </c>
      <c r="L35" s="1" t="s">
        <v>64</v>
      </c>
      <c r="N35" s="1" t="s">
        <v>284</v>
      </c>
      <c r="O35" s="1" t="s">
        <v>64</v>
      </c>
      <c r="P35" s="1" t="s">
        <v>59</v>
      </c>
      <c r="Q35" s="1" t="s">
        <v>285</v>
      </c>
      <c r="T35" s="1" t="s">
        <v>59</v>
      </c>
      <c r="U35" s="1" t="s">
        <v>134</v>
      </c>
      <c r="V35" s="1" t="s">
        <v>68</v>
      </c>
      <c r="W35" s="1" t="s">
        <v>69</v>
      </c>
      <c r="X35" s="1" t="s">
        <v>286</v>
      </c>
      <c r="Y35" s="1" t="s">
        <v>130</v>
      </c>
      <c r="Z35" s="1" t="s">
        <v>64</v>
      </c>
      <c r="AA35" s="1" t="s">
        <v>111</v>
      </c>
      <c r="AB35" s="1" t="s">
        <v>59</v>
      </c>
      <c r="AC35" s="1" t="s">
        <v>73</v>
      </c>
      <c r="AF35" s="1" t="s">
        <v>64</v>
      </c>
      <c r="AK35" s="1" t="s">
        <v>64</v>
      </c>
      <c r="AV35" s="1" t="s">
        <v>287</v>
      </c>
      <c r="AX35" s="1" t="s">
        <v>288</v>
      </c>
      <c r="BA35" s="1" t="s">
        <v>115</v>
      </c>
      <c r="BB35" s="1" t="s">
        <v>124</v>
      </c>
      <c r="BC35" s="1" t="s">
        <v>79</v>
      </c>
      <c r="BD35" s="1" t="s">
        <v>126</v>
      </c>
      <c r="BE35" s="1" t="s">
        <v>170</v>
      </c>
    </row>
    <row r="36" spans="1:63" ht="12.75" x14ac:dyDescent="0.2">
      <c r="A36" s="2">
        <v>45228.952929513893</v>
      </c>
      <c r="B36" s="1" t="s">
        <v>289</v>
      </c>
      <c r="C36" s="1" t="s">
        <v>59</v>
      </c>
      <c r="D36" s="1" t="s">
        <v>60</v>
      </c>
      <c r="E36" s="1" t="s">
        <v>59</v>
      </c>
      <c r="F36" s="1" t="s">
        <v>201</v>
      </c>
      <c r="G36" s="1" t="s">
        <v>106</v>
      </c>
      <c r="H36" s="1" t="s">
        <v>265</v>
      </c>
      <c r="I36" s="1" t="s">
        <v>59</v>
      </c>
      <c r="J36" s="1" t="s">
        <v>59</v>
      </c>
      <c r="K36" s="1" t="s">
        <v>106</v>
      </c>
      <c r="L36" s="1" t="s">
        <v>59</v>
      </c>
      <c r="M36" s="1" t="s">
        <v>269</v>
      </c>
      <c r="N36" s="1" t="s">
        <v>229</v>
      </c>
      <c r="O36" s="1" t="s">
        <v>59</v>
      </c>
      <c r="P36" s="1" t="s">
        <v>59</v>
      </c>
      <c r="T36" s="1" t="s">
        <v>59</v>
      </c>
      <c r="U36" s="1" t="s">
        <v>134</v>
      </c>
      <c r="V36" s="1" t="s">
        <v>290</v>
      </c>
      <c r="W36" s="1" t="s">
        <v>91</v>
      </c>
      <c r="X36" s="1" t="s">
        <v>121</v>
      </c>
      <c r="Y36" s="1" t="s">
        <v>156</v>
      </c>
      <c r="Z36" s="1" t="s">
        <v>59</v>
      </c>
      <c r="AA36" s="1" t="s">
        <v>94</v>
      </c>
      <c r="AB36" s="1" t="s">
        <v>59</v>
      </c>
      <c r="AC36" s="1" t="s">
        <v>147</v>
      </c>
      <c r="AF36" s="1" t="s">
        <v>59</v>
      </c>
      <c r="AK36" s="1" t="s">
        <v>59</v>
      </c>
      <c r="AL36" s="1" t="s">
        <v>168</v>
      </c>
      <c r="AM36" s="1" t="s">
        <v>59</v>
      </c>
      <c r="AQ36" s="1" t="s">
        <v>106</v>
      </c>
      <c r="AS36" s="1" t="s">
        <v>59</v>
      </c>
      <c r="AX36" s="1" t="s">
        <v>291</v>
      </c>
      <c r="BA36" s="1" t="s">
        <v>77</v>
      </c>
      <c r="BB36" s="1" t="s">
        <v>124</v>
      </c>
      <c r="BC36" s="1" t="s">
        <v>79</v>
      </c>
      <c r="BD36" s="1" t="s">
        <v>126</v>
      </c>
      <c r="BE36" s="1" t="s">
        <v>203</v>
      </c>
      <c r="BF36" s="1" t="s">
        <v>59</v>
      </c>
      <c r="BG36" s="1" t="s">
        <v>292</v>
      </c>
      <c r="BH36" s="1" t="s">
        <v>59</v>
      </c>
      <c r="BI36" s="1" t="s">
        <v>83</v>
      </c>
      <c r="BJ36" s="1" t="s">
        <v>59</v>
      </c>
      <c r="BK36" s="1" t="s">
        <v>84</v>
      </c>
    </row>
    <row r="37" spans="1:63" ht="12.75" x14ac:dyDescent="0.2">
      <c r="A37" s="2">
        <v>45228.953850775462</v>
      </c>
      <c r="B37" s="1" t="s">
        <v>293</v>
      </c>
      <c r="C37" s="1" t="s">
        <v>59</v>
      </c>
      <c r="D37" s="1" t="s">
        <v>60</v>
      </c>
      <c r="E37" s="1" t="s">
        <v>59</v>
      </c>
      <c r="F37" s="1" t="s">
        <v>61</v>
      </c>
      <c r="G37" s="1" t="s">
        <v>105</v>
      </c>
      <c r="H37" s="1" t="s">
        <v>87</v>
      </c>
      <c r="I37" s="1" t="s">
        <v>64</v>
      </c>
      <c r="J37" s="1" t="s">
        <v>59</v>
      </c>
      <c r="K37" s="1" t="s">
        <v>105</v>
      </c>
      <c r="L37" s="1" t="s">
        <v>64</v>
      </c>
      <c r="N37" s="1" t="s">
        <v>66</v>
      </c>
      <c r="O37" s="1" t="s">
        <v>64</v>
      </c>
      <c r="P37" s="1" t="s">
        <v>59</v>
      </c>
      <c r="T37" s="1" t="s">
        <v>59</v>
      </c>
      <c r="U37" s="1" t="s">
        <v>270</v>
      </c>
      <c r="V37" s="1" t="s">
        <v>68</v>
      </c>
      <c r="W37" s="1" t="s">
        <v>91</v>
      </c>
      <c r="X37" s="1" t="s">
        <v>218</v>
      </c>
      <c r="Y37" s="1" t="s">
        <v>219</v>
      </c>
      <c r="Z37" s="1" t="s">
        <v>59</v>
      </c>
      <c r="AA37" s="1" t="s">
        <v>111</v>
      </c>
      <c r="AB37" s="1" t="s">
        <v>59</v>
      </c>
      <c r="AC37" s="1" t="s">
        <v>95</v>
      </c>
      <c r="AF37" s="1" t="s">
        <v>64</v>
      </c>
      <c r="AK37" s="1" t="s">
        <v>59</v>
      </c>
      <c r="AL37" s="1" t="s">
        <v>252</v>
      </c>
      <c r="AM37" s="1" t="s">
        <v>59</v>
      </c>
      <c r="AQ37" s="1" t="s">
        <v>105</v>
      </c>
      <c r="AS37" s="1" t="s">
        <v>64</v>
      </c>
      <c r="AX37" s="1" t="s">
        <v>294</v>
      </c>
      <c r="BA37" s="1" t="s">
        <v>77</v>
      </c>
      <c r="BB37" s="1" t="s">
        <v>124</v>
      </c>
      <c r="BC37" s="1" t="s">
        <v>79</v>
      </c>
      <c r="BD37" s="1" t="s">
        <v>126</v>
      </c>
      <c r="BE37" s="1" t="s">
        <v>138</v>
      </c>
      <c r="BF37" s="1" t="s">
        <v>59</v>
      </c>
      <c r="BG37" s="1" t="s">
        <v>222</v>
      </c>
      <c r="BH37" s="1" t="s">
        <v>59</v>
      </c>
      <c r="BI37" s="1" t="s">
        <v>118</v>
      </c>
      <c r="BJ37" s="1" t="s">
        <v>64</v>
      </c>
      <c r="BK37" s="1" t="s">
        <v>84</v>
      </c>
    </row>
    <row r="38" spans="1:63" ht="12.75" x14ac:dyDescent="0.2">
      <c r="A38" s="2">
        <v>45228.955170752313</v>
      </c>
      <c r="B38" s="1" t="s">
        <v>295</v>
      </c>
      <c r="C38" s="1" t="s">
        <v>59</v>
      </c>
      <c r="D38" s="1" t="s">
        <v>60</v>
      </c>
      <c r="E38" s="1" t="s">
        <v>59</v>
      </c>
      <c r="F38" s="1" t="s">
        <v>61</v>
      </c>
      <c r="G38" s="1" t="s">
        <v>105</v>
      </c>
      <c r="H38" s="1" t="s">
        <v>87</v>
      </c>
      <c r="I38" s="1" t="s">
        <v>64</v>
      </c>
      <c r="J38" s="1" t="s">
        <v>59</v>
      </c>
      <c r="K38" s="1" t="s">
        <v>105</v>
      </c>
      <c r="L38" s="1" t="s">
        <v>64</v>
      </c>
      <c r="N38" s="1" t="s">
        <v>154</v>
      </c>
      <c r="O38" s="1" t="s">
        <v>64</v>
      </c>
      <c r="P38" s="1" t="s">
        <v>59</v>
      </c>
      <c r="T38" s="1" t="s">
        <v>59</v>
      </c>
      <c r="U38" s="1" t="s">
        <v>67</v>
      </c>
      <c r="V38" s="1" t="s">
        <v>68</v>
      </c>
      <c r="W38" s="1" t="s">
        <v>91</v>
      </c>
      <c r="X38" s="1" t="s">
        <v>218</v>
      </c>
      <c r="Y38" s="1" t="s">
        <v>296</v>
      </c>
      <c r="Z38" s="1" t="s">
        <v>59</v>
      </c>
      <c r="AA38" s="1" t="s">
        <v>111</v>
      </c>
      <c r="AB38" s="1" t="s">
        <v>64</v>
      </c>
      <c r="AC38" s="1" t="s">
        <v>73</v>
      </c>
      <c r="AF38" s="1" t="s">
        <v>64</v>
      </c>
      <c r="AK38" s="1" t="s">
        <v>59</v>
      </c>
      <c r="AL38" s="1" t="s">
        <v>131</v>
      </c>
      <c r="AM38" s="1" t="s">
        <v>59</v>
      </c>
      <c r="AQ38" s="1" t="s">
        <v>105</v>
      </c>
      <c r="AS38" s="1" t="s">
        <v>64</v>
      </c>
      <c r="AX38" s="1" t="s">
        <v>297</v>
      </c>
      <c r="BA38" s="1" t="s">
        <v>77</v>
      </c>
      <c r="BB38" s="1" t="s">
        <v>124</v>
      </c>
      <c r="BC38" s="1" t="s">
        <v>79</v>
      </c>
      <c r="BD38" s="1" t="s">
        <v>126</v>
      </c>
      <c r="BE38" s="1" t="s">
        <v>170</v>
      </c>
      <c r="BF38" s="1" t="s">
        <v>59</v>
      </c>
      <c r="BG38" s="1" t="s">
        <v>176</v>
      </c>
      <c r="BH38" s="1" t="s">
        <v>59</v>
      </c>
      <c r="BI38" s="1" t="s">
        <v>118</v>
      </c>
      <c r="BJ38" s="1" t="s">
        <v>102</v>
      </c>
      <c r="BK38" s="1" t="s">
        <v>127</v>
      </c>
    </row>
    <row r="39" spans="1:63" ht="12.75" x14ac:dyDescent="0.2">
      <c r="A39" s="2">
        <v>45228.95705957176</v>
      </c>
      <c r="B39" s="1" t="s">
        <v>298</v>
      </c>
      <c r="C39" s="1" t="s">
        <v>59</v>
      </c>
      <c r="D39" s="1" t="s">
        <v>60</v>
      </c>
      <c r="E39" s="1" t="s">
        <v>59</v>
      </c>
      <c r="F39" s="1" t="s">
        <v>61</v>
      </c>
      <c r="G39" s="1" t="s">
        <v>65</v>
      </c>
      <c r="H39" s="1" t="s">
        <v>63</v>
      </c>
      <c r="I39" s="1" t="s">
        <v>64</v>
      </c>
      <c r="J39" s="1" t="s">
        <v>64</v>
      </c>
      <c r="K39" s="1" t="s">
        <v>65</v>
      </c>
      <c r="L39" s="1" t="s">
        <v>64</v>
      </c>
      <c r="N39" s="1" t="s">
        <v>66</v>
      </c>
      <c r="O39" s="1" t="s">
        <v>64</v>
      </c>
      <c r="P39" s="1" t="s">
        <v>59</v>
      </c>
      <c r="T39" s="1" t="s">
        <v>59</v>
      </c>
      <c r="U39" s="1" t="s">
        <v>179</v>
      </c>
      <c r="V39" s="1" t="s">
        <v>68</v>
      </c>
      <c r="W39" s="1" t="s">
        <v>196</v>
      </c>
      <c r="X39" s="1" t="s">
        <v>191</v>
      </c>
      <c r="Y39" s="1" t="s">
        <v>236</v>
      </c>
      <c r="Z39" s="1" t="s">
        <v>64</v>
      </c>
      <c r="AA39" s="1" t="s">
        <v>72</v>
      </c>
      <c r="AB39" s="1" t="s">
        <v>64</v>
      </c>
      <c r="AC39" s="1" t="s">
        <v>73</v>
      </c>
      <c r="AF39" s="1" t="s">
        <v>64</v>
      </c>
      <c r="AK39" s="1" t="s">
        <v>59</v>
      </c>
      <c r="AL39" s="1" t="s">
        <v>299</v>
      </c>
      <c r="AM39" s="1" t="s">
        <v>59</v>
      </c>
      <c r="AQ39" s="1" t="s">
        <v>65</v>
      </c>
      <c r="AS39" s="1" t="s">
        <v>64</v>
      </c>
      <c r="AX39" s="1" t="s">
        <v>300</v>
      </c>
      <c r="BA39" s="1" t="s">
        <v>77</v>
      </c>
      <c r="BB39" s="1" t="s">
        <v>124</v>
      </c>
      <c r="BC39" s="1" t="s">
        <v>79</v>
      </c>
      <c r="BD39" s="1" t="s">
        <v>126</v>
      </c>
      <c r="BE39" s="1" t="s">
        <v>170</v>
      </c>
      <c r="BF39" s="1" t="s">
        <v>59</v>
      </c>
      <c r="BG39" s="1" t="s">
        <v>292</v>
      </c>
      <c r="BH39" s="1" t="s">
        <v>64</v>
      </c>
      <c r="BI39" s="1" t="s">
        <v>83</v>
      </c>
      <c r="BJ39" s="1" t="s">
        <v>102</v>
      </c>
      <c r="BK39" s="1" t="s">
        <v>84</v>
      </c>
    </row>
    <row r="40" spans="1:63" ht="12.75" x14ac:dyDescent="0.2">
      <c r="A40" s="2">
        <v>45228.959585925928</v>
      </c>
      <c r="B40" s="1" t="s">
        <v>301</v>
      </c>
      <c r="C40" s="1" t="s">
        <v>59</v>
      </c>
      <c r="D40" s="1" t="s">
        <v>60</v>
      </c>
      <c r="E40" s="1" t="s">
        <v>59</v>
      </c>
      <c r="F40" s="1" t="s">
        <v>201</v>
      </c>
      <c r="G40" s="1" t="s">
        <v>106</v>
      </c>
      <c r="H40" s="1" t="s">
        <v>87</v>
      </c>
      <c r="I40" s="1" t="s">
        <v>64</v>
      </c>
      <c r="J40" s="1" t="s">
        <v>64</v>
      </c>
      <c r="L40" s="1" t="s">
        <v>64</v>
      </c>
      <c r="N40" s="1" t="s">
        <v>284</v>
      </c>
      <c r="O40" s="1" t="s">
        <v>64</v>
      </c>
      <c r="P40" s="1" t="s">
        <v>64</v>
      </c>
      <c r="T40" s="1" t="s">
        <v>59</v>
      </c>
      <c r="U40" s="1" t="s">
        <v>270</v>
      </c>
      <c r="V40" s="1" t="s">
        <v>68</v>
      </c>
      <c r="W40" s="1" t="s">
        <v>69</v>
      </c>
      <c r="X40" s="1" t="s">
        <v>197</v>
      </c>
      <c r="Y40" s="1" t="s">
        <v>71</v>
      </c>
      <c r="Z40" s="1" t="s">
        <v>59</v>
      </c>
      <c r="AA40" s="1" t="s">
        <v>72</v>
      </c>
      <c r="AB40" s="1" t="s">
        <v>64</v>
      </c>
      <c r="AC40" s="1" t="s">
        <v>73</v>
      </c>
      <c r="AF40" s="1" t="s">
        <v>64</v>
      </c>
      <c r="AK40" s="1" t="s">
        <v>59</v>
      </c>
      <c r="AL40" s="1" t="s">
        <v>302</v>
      </c>
      <c r="AM40" s="1" t="s">
        <v>64</v>
      </c>
      <c r="AQ40" s="1" t="s">
        <v>65</v>
      </c>
      <c r="AS40" s="1" t="s">
        <v>64</v>
      </c>
      <c r="AX40" s="1" t="s">
        <v>303</v>
      </c>
      <c r="BA40" s="1" t="s">
        <v>77</v>
      </c>
      <c r="BB40" s="1" t="s">
        <v>124</v>
      </c>
      <c r="BC40" s="1" t="s">
        <v>79</v>
      </c>
      <c r="BD40" s="1" t="s">
        <v>126</v>
      </c>
      <c r="BE40" s="1" t="s">
        <v>159</v>
      </c>
      <c r="BF40" s="1" t="s">
        <v>64</v>
      </c>
    </row>
    <row r="41" spans="1:63" ht="12.75" x14ac:dyDescent="0.2">
      <c r="A41" s="2">
        <v>45228.960286562498</v>
      </c>
      <c r="B41" s="1" t="s">
        <v>304</v>
      </c>
      <c r="C41" s="1" t="s">
        <v>59</v>
      </c>
      <c r="D41" s="1" t="s">
        <v>60</v>
      </c>
      <c r="E41" s="1" t="s">
        <v>59</v>
      </c>
      <c r="F41" s="1" t="s">
        <v>104</v>
      </c>
      <c r="G41" s="1" t="s">
        <v>106</v>
      </c>
      <c r="H41" s="1" t="s">
        <v>87</v>
      </c>
      <c r="I41" s="1" t="s">
        <v>64</v>
      </c>
      <c r="J41" s="1" t="s">
        <v>64</v>
      </c>
      <c r="L41" s="1" t="s">
        <v>64</v>
      </c>
      <c r="O41" s="1" t="s">
        <v>64</v>
      </c>
      <c r="P41" s="1" t="s">
        <v>64</v>
      </c>
      <c r="T41" s="1" t="s">
        <v>59</v>
      </c>
      <c r="U41" s="1" t="s">
        <v>67</v>
      </c>
      <c r="V41" s="1" t="s">
        <v>68</v>
      </c>
      <c r="W41" s="1" t="s">
        <v>69</v>
      </c>
      <c r="X41" s="1" t="s">
        <v>70</v>
      </c>
      <c r="Y41" s="1" t="s">
        <v>305</v>
      </c>
      <c r="Z41" s="1" t="s">
        <v>59</v>
      </c>
      <c r="AA41" s="1" t="s">
        <v>72</v>
      </c>
      <c r="AB41" s="1" t="s">
        <v>59</v>
      </c>
      <c r="AC41" s="1" t="s">
        <v>95</v>
      </c>
      <c r="AF41" s="1" t="s">
        <v>64</v>
      </c>
      <c r="AK41" s="1" t="s">
        <v>59</v>
      </c>
      <c r="AL41" s="1" t="s">
        <v>113</v>
      </c>
      <c r="AQ41" s="1" t="s">
        <v>65</v>
      </c>
      <c r="AS41" s="1" t="s">
        <v>64</v>
      </c>
      <c r="AX41" s="1" t="s">
        <v>306</v>
      </c>
      <c r="BA41" s="1" t="s">
        <v>77</v>
      </c>
      <c r="BB41" s="1" t="s">
        <v>124</v>
      </c>
      <c r="BC41" s="1" t="s">
        <v>79</v>
      </c>
      <c r="BD41" s="1" t="s">
        <v>126</v>
      </c>
      <c r="BE41" s="1" t="s">
        <v>170</v>
      </c>
    </row>
    <row r="42" spans="1:63" ht="12.75" x14ac:dyDescent="0.2">
      <c r="A42" s="2">
        <v>45228.961470706017</v>
      </c>
      <c r="B42" s="1" t="s">
        <v>307</v>
      </c>
      <c r="C42" s="1" t="s">
        <v>59</v>
      </c>
      <c r="D42" s="1" t="s">
        <v>60</v>
      </c>
      <c r="E42" s="1" t="s">
        <v>59</v>
      </c>
      <c r="F42" s="1" t="s">
        <v>104</v>
      </c>
      <c r="G42" s="1" t="s">
        <v>105</v>
      </c>
      <c r="H42" s="1" t="s">
        <v>87</v>
      </c>
      <c r="I42" s="1" t="s">
        <v>59</v>
      </c>
      <c r="J42" s="1" t="s">
        <v>59</v>
      </c>
      <c r="K42" s="1" t="s">
        <v>105</v>
      </c>
      <c r="L42" s="1" t="s">
        <v>59</v>
      </c>
      <c r="M42" s="1" t="s">
        <v>88</v>
      </c>
      <c r="O42" s="1" t="s">
        <v>64</v>
      </c>
      <c r="P42" s="1" t="s">
        <v>59</v>
      </c>
      <c r="T42" s="1" t="s">
        <v>59</v>
      </c>
      <c r="U42" s="1" t="s">
        <v>308</v>
      </c>
      <c r="V42" s="1" t="s">
        <v>68</v>
      </c>
      <c r="W42" s="1" t="s">
        <v>69</v>
      </c>
      <c r="X42" s="1" t="s">
        <v>197</v>
      </c>
      <c r="Y42" s="1" t="s">
        <v>236</v>
      </c>
      <c r="Z42" s="1" t="s">
        <v>59</v>
      </c>
      <c r="AA42" s="1" t="s">
        <v>111</v>
      </c>
      <c r="AB42" s="1" t="s">
        <v>59</v>
      </c>
      <c r="AC42" s="1" t="s">
        <v>73</v>
      </c>
      <c r="AF42" s="1" t="s">
        <v>64</v>
      </c>
      <c r="AG42" s="1" t="s">
        <v>309</v>
      </c>
      <c r="AK42" s="1" t="s">
        <v>59</v>
      </c>
      <c r="AL42" s="1" t="s">
        <v>238</v>
      </c>
      <c r="AM42" s="1" t="s">
        <v>59</v>
      </c>
      <c r="AQ42" s="1" t="s">
        <v>65</v>
      </c>
      <c r="AS42" s="1" t="s">
        <v>64</v>
      </c>
      <c r="AX42" s="1" t="s">
        <v>310</v>
      </c>
      <c r="BA42" s="1" t="s">
        <v>123</v>
      </c>
      <c r="BB42" s="1" t="s">
        <v>124</v>
      </c>
      <c r="BC42" s="1" t="s">
        <v>79</v>
      </c>
      <c r="BD42" s="1" t="s">
        <v>126</v>
      </c>
      <c r="BE42" s="1" t="s">
        <v>203</v>
      </c>
      <c r="BF42" s="1" t="s">
        <v>59</v>
      </c>
      <c r="BG42" s="1" t="s">
        <v>176</v>
      </c>
      <c r="BH42" s="1" t="s">
        <v>59</v>
      </c>
      <c r="BI42" s="1" t="s">
        <v>72</v>
      </c>
      <c r="BJ42" s="1" t="s">
        <v>102</v>
      </c>
      <c r="BK42" s="1" t="s">
        <v>127</v>
      </c>
    </row>
    <row r="43" spans="1:63" ht="12.75" x14ac:dyDescent="0.2">
      <c r="A43" s="2">
        <v>45228.966477060181</v>
      </c>
      <c r="B43" s="1" t="s">
        <v>311</v>
      </c>
      <c r="C43" s="1" t="s">
        <v>59</v>
      </c>
      <c r="D43" s="1" t="s">
        <v>60</v>
      </c>
      <c r="E43" s="1" t="s">
        <v>59</v>
      </c>
      <c r="F43" s="1" t="s">
        <v>61</v>
      </c>
      <c r="G43" s="1" t="s">
        <v>106</v>
      </c>
      <c r="H43" s="1" t="s">
        <v>87</v>
      </c>
      <c r="I43" s="1" t="s">
        <v>59</v>
      </c>
      <c r="J43" s="1" t="s">
        <v>59</v>
      </c>
      <c r="K43" s="1" t="s">
        <v>105</v>
      </c>
      <c r="L43" s="1" t="s">
        <v>64</v>
      </c>
      <c r="N43" s="1" t="s">
        <v>66</v>
      </c>
      <c r="O43" s="1" t="s">
        <v>64</v>
      </c>
      <c r="P43" s="1" t="s">
        <v>59</v>
      </c>
      <c r="T43" s="1" t="s">
        <v>59</v>
      </c>
      <c r="U43" s="1" t="s">
        <v>195</v>
      </c>
      <c r="V43" s="1" t="s">
        <v>68</v>
      </c>
      <c r="W43" s="1" t="s">
        <v>69</v>
      </c>
      <c r="X43" s="1" t="s">
        <v>231</v>
      </c>
      <c r="Y43" s="1" t="s">
        <v>93</v>
      </c>
      <c r="Z43" s="1" t="s">
        <v>59</v>
      </c>
      <c r="AA43" s="1" t="s">
        <v>111</v>
      </c>
      <c r="AB43" s="1" t="s">
        <v>59</v>
      </c>
      <c r="AC43" s="1" t="s">
        <v>95</v>
      </c>
      <c r="AF43" s="1" t="s">
        <v>64</v>
      </c>
      <c r="AK43" s="1" t="s">
        <v>59</v>
      </c>
      <c r="AL43" s="1" t="s">
        <v>97</v>
      </c>
      <c r="AM43" s="1" t="s">
        <v>59</v>
      </c>
      <c r="AQ43" s="1" t="s">
        <v>105</v>
      </c>
      <c r="AS43" s="1" t="s">
        <v>64</v>
      </c>
      <c r="AX43" s="1" t="s">
        <v>312</v>
      </c>
      <c r="BA43" s="1" t="s">
        <v>115</v>
      </c>
      <c r="BB43" s="1" t="s">
        <v>124</v>
      </c>
      <c r="BC43" s="1" t="s">
        <v>79</v>
      </c>
      <c r="BD43" s="1" t="s">
        <v>126</v>
      </c>
      <c r="BE43" s="1" t="s">
        <v>170</v>
      </c>
      <c r="BF43" s="1" t="s">
        <v>59</v>
      </c>
      <c r="BG43" s="1" t="s">
        <v>82</v>
      </c>
      <c r="BH43" s="1" t="s">
        <v>59</v>
      </c>
      <c r="BI43" s="1" t="s">
        <v>83</v>
      </c>
      <c r="BJ43" s="1" t="s">
        <v>102</v>
      </c>
      <c r="BK43" s="1" t="s">
        <v>84</v>
      </c>
    </row>
    <row r="44" spans="1:63" ht="12.75" x14ac:dyDescent="0.2">
      <c r="A44" s="2">
        <v>45228.96804305556</v>
      </c>
      <c r="B44" s="1" t="s">
        <v>313</v>
      </c>
      <c r="C44" s="1" t="s">
        <v>59</v>
      </c>
      <c r="D44" s="1" t="s">
        <v>60</v>
      </c>
      <c r="E44" s="1" t="s">
        <v>59</v>
      </c>
      <c r="F44" s="1" t="s">
        <v>104</v>
      </c>
      <c r="G44" s="1" t="s">
        <v>106</v>
      </c>
      <c r="H44" s="1" t="s">
        <v>63</v>
      </c>
      <c r="I44" s="1" t="s">
        <v>64</v>
      </c>
      <c r="J44" s="1" t="s">
        <v>59</v>
      </c>
      <c r="K44" s="1" t="s">
        <v>106</v>
      </c>
      <c r="L44" s="1" t="s">
        <v>64</v>
      </c>
      <c r="O44" s="1" t="s">
        <v>64</v>
      </c>
      <c r="P44" s="1" t="s">
        <v>59</v>
      </c>
      <c r="T44" s="1" t="s">
        <v>59</v>
      </c>
      <c r="U44" s="1" t="s">
        <v>155</v>
      </c>
      <c r="V44" s="1" t="s">
        <v>68</v>
      </c>
      <c r="W44" s="1" t="s">
        <v>69</v>
      </c>
      <c r="X44" s="1" t="s">
        <v>314</v>
      </c>
      <c r="Y44" s="1" t="s">
        <v>93</v>
      </c>
      <c r="Z44" s="1" t="s">
        <v>64</v>
      </c>
      <c r="AA44" s="1" t="s">
        <v>111</v>
      </c>
      <c r="AB44" s="1" t="s">
        <v>59</v>
      </c>
      <c r="AC44" s="1" t="s">
        <v>73</v>
      </c>
      <c r="AF44" s="1" t="s">
        <v>64</v>
      </c>
      <c r="AK44" s="1" t="s">
        <v>59</v>
      </c>
      <c r="AM44" s="1" t="s">
        <v>64</v>
      </c>
      <c r="AQ44" s="1" t="s">
        <v>65</v>
      </c>
      <c r="AS44" s="1" t="s">
        <v>64</v>
      </c>
      <c r="AX44" s="1" t="s">
        <v>315</v>
      </c>
      <c r="BA44" s="1" t="s">
        <v>77</v>
      </c>
      <c r="BB44" s="1" t="s">
        <v>124</v>
      </c>
      <c r="BC44" s="1" t="s">
        <v>79</v>
      </c>
      <c r="BD44" s="1" t="s">
        <v>126</v>
      </c>
      <c r="BE44" s="1" t="s">
        <v>170</v>
      </c>
      <c r="BF44" s="1" t="s">
        <v>59</v>
      </c>
      <c r="BG44" s="1" t="s">
        <v>292</v>
      </c>
      <c r="BH44" s="1" t="s">
        <v>64</v>
      </c>
      <c r="BI44" s="1" t="s">
        <v>72</v>
      </c>
      <c r="BJ44" s="1" t="s">
        <v>102</v>
      </c>
      <c r="BK44" s="1" t="s">
        <v>151</v>
      </c>
    </row>
    <row r="45" spans="1:63" ht="12.75" x14ac:dyDescent="0.2">
      <c r="A45" s="2">
        <v>45228.969551689814</v>
      </c>
      <c r="B45" s="1" t="s">
        <v>316</v>
      </c>
      <c r="C45" s="1" t="s">
        <v>59</v>
      </c>
      <c r="D45" s="1" t="s">
        <v>60</v>
      </c>
      <c r="E45" s="1" t="s">
        <v>59</v>
      </c>
      <c r="F45" s="1" t="s">
        <v>61</v>
      </c>
      <c r="G45" s="1" t="s">
        <v>106</v>
      </c>
      <c r="H45" s="1" t="s">
        <v>63</v>
      </c>
      <c r="I45" s="1" t="s">
        <v>64</v>
      </c>
      <c r="J45" s="1" t="s">
        <v>64</v>
      </c>
      <c r="L45" s="1" t="s">
        <v>64</v>
      </c>
      <c r="N45" s="1" t="s">
        <v>284</v>
      </c>
      <c r="O45" s="1" t="s">
        <v>64</v>
      </c>
      <c r="P45" s="1" t="s">
        <v>59</v>
      </c>
      <c r="Q45" s="1" t="s">
        <v>317</v>
      </c>
      <c r="T45" s="1" t="s">
        <v>59</v>
      </c>
      <c r="U45" s="1" t="s">
        <v>247</v>
      </c>
      <c r="V45" s="1" t="s">
        <v>68</v>
      </c>
      <c r="W45" s="1" t="s">
        <v>196</v>
      </c>
      <c r="X45" s="1" t="s">
        <v>225</v>
      </c>
      <c r="Y45" s="1" t="s">
        <v>143</v>
      </c>
      <c r="Z45" s="1" t="s">
        <v>59</v>
      </c>
      <c r="AA45" s="1" t="s">
        <v>94</v>
      </c>
      <c r="AB45" s="1" t="s">
        <v>59</v>
      </c>
      <c r="AC45" s="1" t="s">
        <v>73</v>
      </c>
      <c r="AF45" s="1" t="s">
        <v>64</v>
      </c>
      <c r="AG45" s="1" t="s">
        <v>318</v>
      </c>
      <c r="AK45" s="1" t="s">
        <v>59</v>
      </c>
      <c r="AL45" s="1" t="s">
        <v>238</v>
      </c>
      <c r="AM45" s="1" t="s">
        <v>59</v>
      </c>
      <c r="AQ45" s="1" t="s">
        <v>65</v>
      </c>
      <c r="AS45" s="1" t="s">
        <v>64</v>
      </c>
      <c r="AU45" s="1" t="s">
        <v>319</v>
      </c>
      <c r="AX45" s="1" t="s">
        <v>320</v>
      </c>
      <c r="BA45" s="1" t="s">
        <v>77</v>
      </c>
      <c r="BB45" s="1" t="s">
        <v>124</v>
      </c>
      <c r="BC45" s="1" t="s">
        <v>79</v>
      </c>
      <c r="BD45" s="1" t="s">
        <v>126</v>
      </c>
      <c r="BE45" s="1" t="s">
        <v>159</v>
      </c>
      <c r="BF45" s="1" t="s">
        <v>59</v>
      </c>
      <c r="BG45" s="1" t="s">
        <v>321</v>
      </c>
      <c r="BH45" s="1" t="s">
        <v>64</v>
      </c>
      <c r="BI45" s="1" t="s">
        <v>72</v>
      </c>
      <c r="BJ45" s="1" t="s">
        <v>59</v>
      </c>
      <c r="BK45" s="1" t="s">
        <v>127</v>
      </c>
    </row>
    <row r="46" spans="1:63" ht="12.75" x14ac:dyDescent="0.2">
      <c r="A46" s="2">
        <v>45228.970040185188</v>
      </c>
      <c r="B46" s="1" t="s">
        <v>322</v>
      </c>
      <c r="C46" s="1" t="s">
        <v>59</v>
      </c>
      <c r="D46" s="1" t="s">
        <v>86</v>
      </c>
      <c r="E46" s="1" t="s">
        <v>59</v>
      </c>
      <c r="F46" s="1" t="s">
        <v>61</v>
      </c>
      <c r="G46" s="1" t="s">
        <v>106</v>
      </c>
      <c r="H46" s="1" t="s">
        <v>63</v>
      </c>
      <c r="I46" s="1" t="s">
        <v>59</v>
      </c>
      <c r="J46" s="1" t="s">
        <v>59</v>
      </c>
      <c r="K46" s="1" t="s">
        <v>105</v>
      </c>
      <c r="L46" s="1" t="s">
        <v>64</v>
      </c>
      <c r="N46" s="1" t="s">
        <v>323</v>
      </c>
      <c r="O46" s="1" t="s">
        <v>64</v>
      </c>
      <c r="P46" s="1" t="s">
        <v>59</v>
      </c>
      <c r="T46" s="1" t="s">
        <v>59</v>
      </c>
      <c r="U46" s="1" t="s">
        <v>324</v>
      </c>
      <c r="V46" s="1" t="s">
        <v>108</v>
      </c>
      <c r="W46" s="1" t="s">
        <v>196</v>
      </c>
      <c r="X46" s="1" t="s">
        <v>197</v>
      </c>
      <c r="Y46" s="1" t="s">
        <v>213</v>
      </c>
      <c r="Z46" s="1" t="s">
        <v>59</v>
      </c>
      <c r="AA46" s="1" t="s">
        <v>111</v>
      </c>
      <c r="AB46" s="1" t="s">
        <v>59</v>
      </c>
      <c r="AC46" s="1" t="s">
        <v>95</v>
      </c>
      <c r="AF46" s="1" t="s">
        <v>64</v>
      </c>
      <c r="AK46" s="1" t="s">
        <v>64</v>
      </c>
      <c r="AV46" s="1" t="s">
        <v>325</v>
      </c>
      <c r="AX46" s="1" t="s">
        <v>326</v>
      </c>
      <c r="BA46" s="1" t="s">
        <v>115</v>
      </c>
      <c r="BB46" s="1" t="s">
        <v>99</v>
      </c>
      <c r="BC46" s="1" t="s">
        <v>100</v>
      </c>
      <c r="BD46" s="1" t="s">
        <v>327</v>
      </c>
      <c r="BE46" s="1" t="s">
        <v>170</v>
      </c>
    </row>
    <row r="47" spans="1:63" ht="12.75" x14ac:dyDescent="0.2">
      <c r="A47" s="2">
        <v>45228.971300451391</v>
      </c>
      <c r="B47" s="1" t="s">
        <v>328</v>
      </c>
      <c r="C47" s="1" t="s">
        <v>59</v>
      </c>
      <c r="D47" s="1" t="s">
        <v>60</v>
      </c>
      <c r="E47" s="1" t="s">
        <v>59</v>
      </c>
      <c r="F47" s="1" t="s">
        <v>61</v>
      </c>
      <c r="G47" s="1" t="s">
        <v>106</v>
      </c>
      <c r="H47" s="1" t="s">
        <v>63</v>
      </c>
      <c r="I47" s="1" t="s">
        <v>64</v>
      </c>
      <c r="J47" s="1" t="s">
        <v>59</v>
      </c>
      <c r="K47" s="1" t="s">
        <v>105</v>
      </c>
      <c r="L47" s="1" t="s">
        <v>64</v>
      </c>
      <c r="N47" s="1" t="s">
        <v>178</v>
      </c>
      <c r="O47" s="1" t="s">
        <v>64</v>
      </c>
      <c r="P47" s="1" t="s">
        <v>59</v>
      </c>
      <c r="Q47" s="1" t="s">
        <v>329</v>
      </c>
      <c r="T47" s="1" t="s">
        <v>59</v>
      </c>
      <c r="U47" s="1" t="s">
        <v>67</v>
      </c>
      <c r="V47" s="1" t="s">
        <v>68</v>
      </c>
      <c r="W47" s="1" t="s">
        <v>196</v>
      </c>
      <c r="X47" s="1" t="s">
        <v>330</v>
      </c>
      <c r="Y47" s="1" t="s">
        <v>143</v>
      </c>
      <c r="Z47" s="1" t="s">
        <v>59</v>
      </c>
      <c r="AA47" s="1" t="s">
        <v>94</v>
      </c>
      <c r="AB47" s="1" t="s">
        <v>64</v>
      </c>
      <c r="AC47" s="1" t="s">
        <v>73</v>
      </c>
      <c r="AF47" s="1" t="s">
        <v>64</v>
      </c>
      <c r="AK47" s="1" t="s">
        <v>59</v>
      </c>
      <c r="AL47" s="1" t="s">
        <v>331</v>
      </c>
      <c r="AM47" s="1" t="s">
        <v>59</v>
      </c>
      <c r="AQ47" s="1" t="s">
        <v>105</v>
      </c>
      <c r="AS47" s="1" t="s">
        <v>64</v>
      </c>
      <c r="AX47" s="1" t="s">
        <v>332</v>
      </c>
      <c r="BA47" s="1" t="s">
        <v>115</v>
      </c>
      <c r="BB47" s="1" t="s">
        <v>124</v>
      </c>
      <c r="BC47" s="1" t="s">
        <v>79</v>
      </c>
      <c r="BD47" s="1" t="s">
        <v>126</v>
      </c>
      <c r="BE47" s="1" t="s">
        <v>159</v>
      </c>
      <c r="BF47" s="1" t="s">
        <v>59</v>
      </c>
      <c r="BG47" s="1" t="s">
        <v>176</v>
      </c>
      <c r="BH47" s="1" t="s">
        <v>59</v>
      </c>
      <c r="BI47" s="1" t="s">
        <v>72</v>
      </c>
      <c r="BJ47" s="1" t="s">
        <v>59</v>
      </c>
      <c r="BK47" s="1" t="s">
        <v>127</v>
      </c>
    </row>
    <row r="48" spans="1:63" ht="12.75" x14ac:dyDescent="0.2">
      <c r="A48" s="2">
        <v>45228.97302016204</v>
      </c>
      <c r="B48" s="1" t="s">
        <v>333</v>
      </c>
      <c r="C48" s="1" t="s">
        <v>59</v>
      </c>
      <c r="D48" s="1" t="s">
        <v>60</v>
      </c>
      <c r="E48" s="1" t="s">
        <v>59</v>
      </c>
      <c r="F48" s="1" t="s">
        <v>61</v>
      </c>
      <c r="G48" s="1" t="s">
        <v>106</v>
      </c>
      <c r="H48" s="1" t="s">
        <v>265</v>
      </c>
      <c r="I48" s="1" t="s">
        <v>64</v>
      </c>
      <c r="J48" s="1" t="s">
        <v>64</v>
      </c>
      <c r="K48" s="1" t="s">
        <v>65</v>
      </c>
      <c r="L48" s="1" t="s">
        <v>64</v>
      </c>
      <c r="N48" s="1" t="s">
        <v>66</v>
      </c>
      <c r="O48" s="1" t="s">
        <v>64</v>
      </c>
      <c r="P48" s="1" t="s">
        <v>64</v>
      </c>
      <c r="Q48" s="1" t="s">
        <v>334</v>
      </c>
      <c r="T48" s="1" t="s">
        <v>59</v>
      </c>
      <c r="U48" s="1" t="s">
        <v>67</v>
      </c>
      <c r="V48" s="1" t="s">
        <v>68</v>
      </c>
      <c r="W48" s="1" t="s">
        <v>69</v>
      </c>
      <c r="X48" s="1" t="s">
        <v>121</v>
      </c>
      <c r="Y48" s="1" t="s">
        <v>335</v>
      </c>
      <c r="Z48" s="1" t="s">
        <v>59</v>
      </c>
      <c r="AA48" s="1" t="s">
        <v>94</v>
      </c>
      <c r="AB48" s="1" t="s">
        <v>64</v>
      </c>
      <c r="AC48" s="1" t="s">
        <v>95</v>
      </c>
      <c r="AF48" s="1" t="s">
        <v>64</v>
      </c>
      <c r="AK48" s="1" t="s">
        <v>59</v>
      </c>
      <c r="AL48" s="1" t="s">
        <v>336</v>
      </c>
      <c r="AM48" s="1" t="s">
        <v>59</v>
      </c>
      <c r="AQ48" s="1" t="s">
        <v>106</v>
      </c>
      <c r="AS48" s="1" t="s">
        <v>64</v>
      </c>
      <c r="AX48" s="1" t="s">
        <v>337</v>
      </c>
      <c r="BA48" s="1" t="s">
        <v>77</v>
      </c>
      <c r="BB48" s="1" t="s">
        <v>124</v>
      </c>
      <c r="BC48" s="1" t="s">
        <v>79</v>
      </c>
      <c r="BD48" s="1" t="s">
        <v>126</v>
      </c>
      <c r="BE48" s="1" t="s">
        <v>203</v>
      </c>
      <c r="BF48" s="1" t="s">
        <v>64</v>
      </c>
      <c r="BG48" s="1" t="s">
        <v>204</v>
      </c>
      <c r="BH48" s="1" t="s">
        <v>59</v>
      </c>
      <c r="BI48" s="1" t="s">
        <v>83</v>
      </c>
      <c r="BJ48" s="1" t="s">
        <v>64</v>
      </c>
      <c r="BK48" s="1" t="s">
        <v>127</v>
      </c>
    </row>
    <row r="49" spans="1:63" ht="12.75" x14ac:dyDescent="0.2">
      <c r="A49" s="2">
        <v>45228.974385034722</v>
      </c>
      <c r="B49" s="1" t="s">
        <v>338</v>
      </c>
      <c r="C49" s="1" t="s">
        <v>59</v>
      </c>
      <c r="D49" s="1" t="s">
        <v>60</v>
      </c>
      <c r="E49" s="1" t="s">
        <v>59</v>
      </c>
      <c r="F49" s="1" t="s">
        <v>201</v>
      </c>
      <c r="G49" s="1" t="s">
        <v>105</v>
      </c>
      <c r="H49" s="1" t="s">
        <v>63</v>
      </c>
      <c r="I49" s="1" t="s">
        <v>59</v>
      </c>
      <c r="J49" s="1" t="s">
        <v>59</v>
      </c>
      <c r="K49" s="1" t="s">
        <v>65</v>
      </c>
      <c r="L49" s="1" t="s">
        <v>64</v>
      </c>
      <c r="N49" s="1" t="s">
        <v>284</v>
      </c>
      <c r="O49" s="1" t="s">
        <v>59</v>
      </c>
      <c r="P49" s="1" t="s">
        <v>59</v>
      </c>
      <c r="T49" s="1" t="s">
        <v>59</v>
      </c>
      <c r="U49" s="1" t="s">
        <v>67</v>
      </c>
      <c r="V49" s="1" t="s">
        <v>68</v>
      </c>
      <c r="W49" s="1" t="s">
        <v>196</v>
      </c>
      <c r="X49" s="1" t="s">
        <v>339</v>
      </c>
      <c r="Y49" s="1" t="s">
        <v>340</v>
      </c>
      <c r="Z49" s="1" t="s">
        <v>59</v>
      </c>
      <c r="AA49" s="1" t="s">
        <v>111</v>
      </c>
      <c r="AB49" s="1" t="s">
        <v>64</v>
      </c>
      <c r="AC49" s="1" t="s">
        <v>95</v>
      </c>
      <c r="AF49" s="1" t="s">
        <v>59</v>
      </c>
      <c r="AK49" s="1" t="s">
        <v>59</v>
      </c>
      <c r="AL49" s="1" t="s">
        <v>341</v>
      </c>
      <c r="AM49" s="1" t="s">
        <v>64</v>
      </c>
      <c r="AQ49" s="1" t="s">
        <v>65</v>
      </c>
      <c r="AS49" s="1" t="s">
        <v>64</v>
      </c>
      <c r="AX49" s="1" t="s">
        <v>342</v>
      </c>
      <c r="BA49" s="1" t="s">
        <v>77</v>
      </c>
      <c r="BB49" s="1" t="s">
        <v>124</v>
      </c>
      <c r="BC49" s="1" t="s">
        <v>79</v>
      </c>
      <c r="BD49" s="1" t="s">
        <v>126</v>
      </c>
      <c r="BE49" s="1" t="s">
        <v>170</v>
      </c>
      <c r="BG49" s="1" t="s">
        <v>176</v>
      </c>
      <c r="BH49" s="1" t="s">
        <v>59</v>
      </c>
      <c r="BI49" s="1" t="s">
        <v>72</v>
      </c>
      <c r="BJ49" s="1" t="s">
        <v>102</v>
      </c>
      <c r="BK49" s="1" t="s">
        <v>127</v>
      </c>
    </row>
    <row r="50" spans="1:63" ht="12.75" x14ac:dyDescent="0.2">
      <c r="A50" s="2">
        <v>45228.975975474532</v>
      </c>
      <c r="B50" s="1" t="s">
        <v>343</v>
      </c>
      <c r="C50" s="1" t="s">
        <v>59</v>
      </c>
      <c r="D50" s="1" t="s">
        <v>344</v>
      </c>
      <c r="E50" s="1" t="s">
        <v>59</v>
      </c>
      <c r="F50" s="1" t="s">
        <v>104</v>
      </c>
      <c r="G50" s="1" t="s">
        <v>106</v>
      </c>
      <c r="H50" s="1" t="s">
        <v>63</v>
      </c>
      <c r="I50" s="1" t="s">
        <v>59</v>
      </c>
      <c r="J50" s="1" t="s">
        <v>59</v>
      </c>
      <c r="K50" s="1" t="s">
        <v>105</v>
      </c>
      <c r="L50" s="1" t="s">
        <v>59</v>
      </c>
      <c r="M50" s="1" t="s">
        <v>172</v>
      </c>
      <c r="O50" s="1" t="s">
        <v>64</v>
      </c>
      <c r="P50" s="1" t="s">
        <v>59</v>
      </c>
      <c r="T50" s="1" t="s">
        <v>59</v>
      </c>
      <c r="U50" s="1" t="s">
        <v>179</v>
      </c>
      <c r="V50" s="1" t="s">
        <v>68</v>
      </c>
      <c r="W50" s="1" t="s">
        <v>91</v>
      </c>
      <c r="X50" s="1" t="s">
        <v>345</v>
      </c>
      <c r="Y50" s="1" t="s">
        <v>296</v>
      </c>
      <c r="Z50" s="1" t="s">
        <v>59</v>
      </c>
      <c r="AA50" s="1" t="s">
        <v>111</v>
      </c>
      <c r="AB50" s="1" t="s">
        <v>59</v>
      </c>
      <c r="AC50" s="1" t="s">
        <v>73</v>
      </c>
      <c r="AF50" s="1" t="s">
        <v>64</v>
      </c>
      <c r="AK50" s="1" t="s">
        <v>59</v>
      </c>
      <c r="AL50" s="1" t="s">
        <v>346</v>
      </c>
      <c r="AM50" s="1" t="s">
        <v>59</v>
      </c>
      <c r="AQ50" s="1" t="s">
        <v>105</v>
      </c>
      <c r="AS50" s="1" t="s">
        <v>64</v>
      </c>
      <c r="AX50" s="1" t="s">
        <v>347</v>
      </c>
      <c r="BA50" s="1" t="s">
        <v>77</v>
      </c>
      <c r="BB50" s="1" t="s">
        <v>124</v>
      </c>
      <c r="BC50" s="1" t="s">
        <v>79</v>
      </c>
      <c r="BD50" s="1" t="s">
        <v>126</v>
      </c>
      <c r="BE50" s="1" t="s">
        <v>81</v>
      </c>
      <c r="BF50" s="1" t="s">
        <v>59</v>
      </c>
      <c r="BG50" s="1" t="s">
        <v>145</v>
      </c>
      <c r="BH50" s="1" t="s">
        <v>64</v>
      </c>
      <c r="BI50" s="1" t="s">
        <v>83</v>
      </c>
      <c r="BJ50" s="1" t="s">
        <v>102</v>
      </c>
      <c r="BK50" s="1" t="s">
        <v>84</v>
      </c>
    </row>
    <row r="51" spans="1:63" ht="12.75" x14ac:dyDescent="0.2">
      <c r="A51" s="2">
        <v>45228.976924722221</v>
      </c>
      <c r="B51" s="1" t="s">
        <v>348</v>
      </c>
      <c r="C51" s="1" t="s">
        <v>59</v>
      </c>
      <c r="D51" s="1" t="s">
        <v>60</v>
      </c>
      <c r="E51" s="1" t="s">
        <v>64</v>
      </c>
      <c r="F51" s="1" t="s">
        <v>104</v>
      </c>
      <c r="G51" s="1" t="s">
        <v>105</v>
      </c>
      <c r="H51" s="1" t="s">
        <v>87</v>
      </c>
      <c r="I51" s="1" t="s">
        <v>64</v>
      </c>
      <c r="J51" s="1" t="s">
        <v>64</v>
      </c>
      <c r="K51" s="1" t="s">
        <v>65</v>
      </c>
      <c r="L51" s="1" t="s">
        <v>64</v>
      </c>
      <c r="N51" s="1" t="s">
        <v>66</v>
      </c>
      <c r="O51" s="1" t="s">
        <v>64</v>
      </c>
      <c r="P51" s="1" t="s">
        <v>64</v>
      </c>
      <c r="T51" s="1" t="s">
        <v>64</v>
      </c>
      <c r="AH51" s="1" t="s">
        <v>66</v>
      </c>
      <c r="AI51" s="1" t="s">
        <v>185</v>
      </c>
      <c r="AK51" s="1" t="s">
        <v>64</v>
      </c>
      <c r="AV51" s="1" t="s">
        <v>136</v>
      </c>
      <c r="AX51" s="1" t="s">
        <v>349</v>
      </c>
      <c r="BA51" s="1" t="s">
        <v>115</v>
      </c>
      <c r="BB51" s="1" t="s">
        <v>99</v>
      </c>
      <c r="BC51" s="1" t="s">
        <v>100</v>
      </c>
      <c r="BD51" s="1" t="s">
        <v>80</v>
      </c>
      <c r="BE51" s="1" t="s">
        <v>203</v>
      </c>
    </row>
    <row r="52" spans="1:63" ht="12.75" x14ac:dyDescent="0.2">
      <c r="A52" s="2">
        <v>45228.980722962966</v>
      </c>
      <c r="B52" s="1" t="s">
        <v>350</v>
      </c>
      <c r="C52" s="1" t="s">
        <v>64</v>
      </c>
      <c r="R52" s="1" t="s">
        <v>351</v>
      </c>
      <c r="S52" s="1" t="s">
        <v>185</v>
      </c>
      <c r="T52" s="1" t="s">
        <v>59</v>
      </c>
      <c r="U52" s="1" t="s">
        <v>134</v>
      </c>
      <c r="V52" s="1" t="s">
        <v>68</v>
      </c>
      <c r="W52" s="1" t="s">
        <v>69</v>
      </c>
      <c r="X52" s="1" t="s">
        <v>352</v>
      </c>
      <c r="Y52" s="1" t="s">
        <v>335</v>
      </c>
      <c r="Z52" s="1" t="s">
        <v>59</v>
      </c>
      <c r="AA52" s="1" t="s">
        <v>94</v>
      </c>
      <c r="AB52" s="1" t="s">
        <v>59</v>
      </c>
      <c r="AC52" s="1" t="s">
        <v>147</v>
      </c>
      <c r="AF52" s="1" t="s">
        <v>64</v>
      </c>
      <c r="AG52" s="1" t="s">
        <v>353</v>
      </c>
      <c r="AK52" s="1" t="s">
        <v>64</v>
      </c>
      <c r="AV52" s="1" t="s">
        <v>287</v>
      </c>
      <c r="AX52" s="1" t="s">
        <v>354</v>
      </c>
      <c r="BA52" s="1" t="s">
        <v>115</v>
      </c>
      <c r="BB52" s="1" t="s">
        <v>99</v>
      </c>
      <c r="BC52" s="1" t="s">
        <v>100</v>
      </c>
      <c r="BD52" s="1" t="s">
        <v>355</v>
      </c>
      <c r="BE52" s="1" t="s">
        <v>138</v>
      </c>
    </row>
    <row r="53" spans="1:63" ht="12.75" x14ac:dyDescent="0.2">
      <c r="A53" s="2">
        <v>45228.980961238427</v>
      </c>
      <c r="B53" s="1" t="s">
        <v>356</v>
      </c>
      <c r="C53" s="1" t="s">
        <v>59</v>
      </c>
      <c r="D53" s="1" t="s">
        <v>60</v>
      </c>
      <c r="E53" s="1" t="s">
        <v>59</v>
      </c>
      <c r="F53" s="1" t="s">
        <v>61</v>
      </c>
      <c r="G53" s="1" t="s">
        <v>65</v>
      </c>
      <c r="H53" s="1" t="s">
        <v>63</v>
      </c>
      <c r="I53" s="1" t="s">
        <v>59</v>
      </c>
      <c r="J53" s="1" t="s">
        <v>59</v>
      </c>
      <c r="K53" s="1" t="s">
        <v>65</v>
      </c>
      <c r="L53" s="1" t="s">
        <v>64</v>
      </c>
      <c r="N53" s="1" t="s">
        <v>229</v>
      </c>
      <c r="O53" s="1" t="s">
        <v>64</v>
      </c>
      <c r="P53" s="1" t="s">
        <v>59</v>
      </c>
      <c r="T53" s="1" t="s">
        <v>59</v>
      </c>
      <c r="U53" s="1" t="s">
        <v>324</v>
      </c>
      <c r="V53" s="1" t="s">
        <v>68</v>
      </c>
      <c r="W53" s="1" t="s">
        <v>69</v>
      </c>
      <c r="X53" s="1" t="s">
        <v>92</v>
      </c>
      <c r="Y53" s="1" t="s">
        <v>143</v>
      </c>
      <c r="Z53" s="1" t="s">
        <v>59</v>
      </c>
      <c r="AA53" s="1" t="s">
        <v>111</v>
      </c>
      <c r="AB53" s="1" t="s">
        <v>59</v>
      </c>
      <c r="AC53" s="1" t="s">
        <v>95</v>
      </c>
      <c r="AF53" s="1" t="s">
        <v>64</v>
      </c>
      <c r="AK53" s="1" t="s">
        <v>59</v>
      </c>
      <c r="AL53" s="1" t="s">
        <v>357</v>
      </c>
      <c r="AM53" s="1" t="s">
        <v>59</v>
      </c>
      <c r="AQ53" s="1" t="s">
        <v>65</v>
      </c>
      <c r="AS53" s="1" t="s">
        <v>64</v>
      </c>
      <c r="AX53" s="1" t="s">
        <v>358</v>
      </c>
      <c r="BA53" s="1" t="s">
        <v>115</v>
      </c>
      <c r="BB53" s="1" t="s">
        <v>78</v>
      </c>
      <c r="BC53" s="1" t="s">
        <v>100</v>
      </c>
      <c r="BD53" s="1" t="s">
        <v>80</v>
      </c>
      <c r="BE53" s="1" t="s">
        <v>170</v>
      </c>
      <c r="BF53" s="1" t="s">
        <v>59</v>
      </c>
      <c r="BG53" s="1" t="s">
        <v>160</v>
      </c>
      <c r="BH53" s="1" t="s">
        <v>59</v>
      </c>
      <c r="BI53" s="1" t="s">
        <v>118</v>
      </c>
      <c r="BJ53" s="1" t="s">
        <v>102</v>
      </c>
      <c r="BK53" s="1" t="s">
        <v>84</v>
      </c>
    </row>
    <row r="54" spans="1:63" ht="12.75" x14ac:dyDescent="0.2">
      <c r="A54" s="2">
        <v>45228.984213402779</v>
      </c>
      <c r="B54" s="1" t="s">
        <v>359</v>
      </c>
      <c r="C54" s="1" t="s">
        <v>59</v>
      </c>
      <c r="D54" s="1" t="s">
        <v>344</v>
      </c>
      <c r="E54" s="1" t="s">
        <v>59</v>
      </c>
      <c r="F54" s="1" t="s">
        <v>61</v>
      </c>
      <c r="G54" s="1" t="s">
        <v>106</v>
      </c>
      <c r="H54" s="1" t="s">
        <v>63</v>
      </c>
      <c r="I54" s="1" t="s">
        <v>59</v>
      </c>
      <c r="J54" s="1" t="s">
        <v>59</v>
      </c>
      <c r="K54" s="1" t="s">
        <v>106</v>
      </c>
      <c r="L54" s="1" t="s">
        <v>64</v>
      </c>
      <c r="O54" s="1" t="s">
        <v>64</v>
      </c>
      <c r="P54" s="1" t="s">
        <v>59</v>
      </c>
      <c r="T54" s="1" t="s">
        <v>59</v>
      </c>
      <c r="U54" s="1" t="s">
        <v>67</v>
      </c>
      <c r="V54" s="1" t="s">
        <v>290</v>
      </c>
      <c r="W54" s="1" t="s">
        <v>196</v>
      </c>
      <c r="X54" s="1" t="s">
        <v>121</v>
      </c>
      <c r="Y54" s="1" t="s">
        <v>93</v>
      </c>
      <c r="Z54" s="1" t="s">
        <v>59</v>
      </c>
      <c r="AA54" s="1" t="s">
        <v>94</v>
      </c>
      <c r="AB54" s="1" t="s">
        <v>59</v>
      </c>
      <c r="AC54" s="1" t="s">
        <v>95</v>
      </c>
      <c r="AF54" s="1" t="s">
        <v>64</v>
      </c>
      <c r="AK54" s="1" t="s">
        <v>59</v>
      </c>
      <c r="AL54" s="1" t="s">
        <v>113</v>
      </c>
      <c r="AM54" s="1" t="s">
        <v>64</v>
      </c>
      <c r="AQ54" s="1" t="s">
        <v>106</v>
      </c>
      <c r="AS54" s="1" t="s">
        <v>64</v>
      </c>
      <c r="AX54" s="1" t="s">
        <v>267</v>
      </c>
      <c r="BA54" s="1" t="s">
        <v>115</v>
      </c>
      <c r="BB54" s="1" t="s">
        <v>78</v>
      </c>
      <c r="BC54" s="1" t="s">
        <v>100</v>
      </c>
      <c r="BD54" s="1" t="s">
        <v>80</v>
      </c>
      <c r="BE54" s="1" t="s">
        <v>81</v>
      </c>
      <c r="BF54" s="1" t="s">
        <v>59</v>
      </c>
      <c r="BG54" s="1" t="s">
        <v>360</v>
      </c>
      <c r="BH54" s="1" t="s">
        <v>59</v>
      </c>
      <c r="BI54" s="1" t="s">
        <v>72</v>
      </c>
      <c r="BJ54" s="1" t="s">
        <v>59</v>
      </c>
      <c r="BK54" s="1" t="s">
        <v>151</v>
      </c>
    </row>
    <row r="55" spans="1:63" ht="12.75" x14ac:dyDescent="0.2">
      <c r="A55" s="2">
        <v>45228.987719733792</v>
      </c>
      <c r="B55" s="1" t="s">
        <v>361</v>
      </c>
      <c r="C55" s="1" t="s">
        <v>59</v>
      </c>
      <c r="D55" s="1" t="s">
        <v>60</v>
      </c>
      <c r="E55" s="1" t="s">
        <v>59</v>
      </c>
      <c r="F55" s="1" t="s">
        <v>104</v>
      </c>
      <c r="G55" s="1" t="s">
        <v>62</v>
      </c>
      <c r="H55" s="1" t="s">
        <v>63</v>
      </c>
      <c r="I55" s="1" t="s">
        <v>64</v>
      </c>
      <c r="J55" s="1" t="s">
        <v>64</v>
      </c>
      <c r="K55" s="1" t="s">
        <v>65</v>
      </c>
      <c r="L55" s="1" t="s">
        <v>64</v>
      </c>
      <c r="N55" s="1" t="s">
        <v>66</v>
      </c>
      <c r="O55" s="1" t="s">
        <v>64</v>
      </c>
      <c r="P55" s="1" t="s">
        <v>59</v>
      </c>
      <c r="Q55" s="1" t="s">
        <v>362</v>
      </c>
      <c r="T55" s="1" t="s">
        <v>59</v>
      </c>
      <c r="U55" s="1" t="s">
        <v>363</v>
      </c>
      <c r="V55" s="1" t="s">
        <v>68</v>
      </c>
      <c r="W55" s="1" t="s">
        <v>91</v>
      </c>
      <c r="X55" s="1" t="s">
        <v>364</v>
      </c>
      <c r="Y55" s="1" t="s">
        <v>143</v>
      </c>
      <c r="Z55" s="1" t="s">
        <v>59</v>
      </c>
      <c r="AA55" s="1" t="s">
        <v>72</v>
      </c>
      <c r="AB55" s="1" t="s">
        <v>64</v>
      </c>
      <c r="AC55" s="1" t="s">
        <v>73</v>
      </c>
      <c r="AF55" s="1" t="s">
        <v>64</v>
      </c>
      <c r="AG55" s="1" t="s">
        <v>365</v>
      </c>
      <c r="AK55" s="1" t="s">
        <v>64</v>
      </c>
      <c r="AV55" s="1" t="s">
        <v>366</v>
      </c>
      <c r="AX55" s="1" t="s">
        <v>367</v>
      </c>
      <c r="BA55" s="1" t="s">
        <v>115</v>
      </c>
      <c r="BB55" s="1" t="s">
        <v>99</v>
      </c>
      <c r="BC55" s="1" t="s">
        <v>100</v>
      </c>
      <c r="BD55" s="1" t="s">
        <v>327</v>
      </c>
      <c r="BE55" s="1" t="s">
        <v>203</v>
      </c>
    </row>
    <row r="56" spans="1:63" ht="12.75" x14ac:dyDescent="0.2">
      <c r="A56" s="2">
        <v>45228.99399949074</v>
      </c>
      <c r="B56" s="1" t="s">
        <v>368</v>
      </c>
      <c r="C56" s="1" t="s">
        <v>64</v>
      </c>
      <c r="R56" s="1" t="s">
        <v>369</v>
      </c>
      <c r="S56" s="1" t="s">
        <v>185</v>
      </c>
      <c r="T56" s="1" t="s">
        <v>64</v>
      </c>
      <c r="AH56" s="1" t="s">
        <v>370</v>
      </c>
      <c r="AI56" s="1" t="s">
        <v>185</v>
      </c>
      <c r="AK56" s="1" t="s">
        <v>64</v>
      </c>
      <c r="AV56" s="1" t="s">
        <v>371</v>
      </c>
      <c r="AX56" s="1" t="s">
        <v>372</v>
      </c>
      <c r="BA56" s="1" t="s">
        <v>115</v>
      </c>
      <c r="BB56" s="1" t="s">
        <v>99</v>
      </c>
      <c r="BC56" s="1" t="s">
        <v>100</v>
      </c>
      <c r="BD56" s="1" t="s">
        <v>327</v>
      </c>
      <c r="BE56" s="1" t="s">
        <v>170</v>
      </c>
    </row>
    <row r="57" spans="1:63" ht="12.75" x14ac:dyDescent="0.2">
      <c r="A57" s="2">
        <v>45229.004151712958</v>
      </c>
      <c r="B57" s="1" t="s">
        <v>373</v>
      </c>
      <c r="C57" s="1" t="s">
        <v>59</v>
      </c>
      <c r="D57" s="1" t="s">
        <v>60</v>
      </c>
      <c r="E57" s="1" t="s">
        <v>59</v>
      </c>
      <c r="F57" s="1" t="s">
        <v>61</v>
      </c>
      <c r="G57" s="1" t="s">
        <v>105</v>
      </c>
      <c r="H57" s="1" t="s">
        <v>87</v>
      </c>
      <c r="I57" s="1" t="s">
        <v>59</v>
      </c>
      <c r="J57" s="1" t="s">
        <v>59</v>
      </c>
      <c r="K57" s="1" t="s">
        <v>105</v>
      </c>
      <c r="L57" s="1" t="s">
        <v>64</v>
      </c>
      <c r="N57" s="1" t="s">
        <v>66</v>
      </c>
      <c r="O57" s="1" t="s">
        <v>59</v>
      </c>
      <c r="P57" s="1" t="s">
        <v>59</v>
      </c>
      <c r="T57" s="1" t="s">
        <v>59</v>
      </c>
      <c r="U57" s="1" t="s">
        <v>67</v>
      </c>
      <c r="V57" s="1" t="s">
        <v>68</v>
      </c>
      <c r="W57" s="1" t="s">
        <v>196</v>
      </c>
      <c r="X57" s="1" t="s">
        <v>374</v>
      </c>
      <c r="Y57" s="1" t="s">
        <v>143</v>
      </c>
      <c r="Z57" s="1" t="s">
        <v>59</v>
      </c>
      <c r="AA57" s="1" t="s">
        <v>94</v>
      </c>
      <c r="AB57" s="1" t="s">
        <v>59</v>
      </c>
      <c r="AC57" s="1" t="s">
        <v>95</v>
      </c>
      <c r="AF57" s="1" t="s">
        <v>64</v>
      </c>
      <c r="AK57" s="1" t="s">
        <v>59</v>
      </c>
      <c r="AL57" s="1" t="s">
        <v>238</v>
      </c>
      <c r="AM57" s="1" t="s">
        <v>59</v>
      </c>
      <c r="AQ57" s="1" t="s">
        <v>106</v>
      </c>
      <c r="AS57" s="1" t="s">
        <v>64</v>
      </c>
      <c r="AX57" s="1" t="s">
        <v>375</v>
      </c>
      <c r="BA57" s="1" t="s">
        <v>115</v>
      </c>
      <c r="BB57" s="1" t="s">
        <v>124</v>
      </c>
      <c r="BC57" s="1" t="s">
        <v>79</v>
      </c>
      <c r="BD57" s="1" t="s">
        <v>126</v>
      </c>
      <c r="BE57" s="1" t="s">
        <v>170</v>
      </c>
      <c r="BF57" s="1" t="s">
        <v>59</v>
      </c>
      <c r="BG57" s="1" t="s">
        <v>160</v>
      </c>
      <c r="BH57" s="1" t="s">
        <v>59</v>
      </c>
      <c r="BI57" s="1" t="s">
        <v>72</v>
      </c>
      <c r="BJ57" s="1" t="s">
        <v>64</v>
      </c>
      <c r="BK57" s="1" t="s">
        <v>127</v>
      </c>
    </row>
    <row r="58" spans="1:63" ht="12.75" x14ac:dyDescent="0.2">
      <c r="A58" s="2">
        <v>45229.004987962966</v>
      </c>
      <c r="B58" s="1" t="s">
        <v>376</v>
      </c>
      <c r="C58" s="1" t="s">
        <v>59</v>
      </c>
      <c r="D58" s="1" t="s">
        <v>60</v>
      </c>
      <c r="E58" s="1" t="s">
        <v>59</v>
      </c>
      <c r="F58" s="1" t="s">
        <v>61</v>
      </c>
      <c r="G58" s="1" t="s">
        <v>105</v>
      </c>
      <c r="H58" s="1" t="s">
        <v>87</v>
      </c>
      <c r="I58" s="1" t="s">
        <v>64</v>
      </c>
      <c r="J58" s="1" t="s">
        <v>64</v>
      </c>
      <c r="L58" s="1" t="s">
        <v>59</v>
      </c>
      <c r="M58" s="1" t="s">
        <v>250</v>
      </c>
      <c r="O58" s="1" t="s">
        <v>59</v>
      </c>
      <c r="P58" s="1" t="s">
        <v>59</v>
      </c>
      <c r="T58" s="1" t="s">
        <v>59</v>
      </c>
      <c r="U58" s="1" t="s">
        <v>363</v>
      </c>
      <c r="V58" s="1" t="s">
        <v>68</v>
      </c>
      <c r="W58" s="1" t="s">
        <v>69</v>
      </c>
      <c r="X58" s="1" t="s">
        <v>197</v>
      </c>
      <c r="Y58" s="1" t="s">
        <v>143</v>
      </c>
      <c r="Z58" s="1" t="s">
        <v>59</v>
      </c>
      <c r="AA58" s="1" t="s">
        <v>72</v>
      </c>
      <c r="AB58" s="1" t="s">
        <v>59</v>
      </c>
      <c r="AC58" s="1" t="s">
        <v>95</v>
      </c>
      <c r="AF58" s="1" t="s">
        <v>64</v>
      </c>
      <c r="AK58" s="1" t="s">
        <v>59</v>
      </c>
      <c r="AL58" s="1" t="s">
        <v>113</v>
      </c>
      <c r="AM58" s="1" t="s">
        <v>59</v>
      </c>
      <c r="AQ58" s="1" t="s">
        <v>65</v>
      </c>
      <c r="AS58" s="1" t="s">
        <v>64</v>
      </c>
      <c r="AX58" s="1" t="s">
        <v>377</v>
      </c>
      <c r="BA58" s="1" t="s">
        <v>115</v>
      </c>
      <c r="BB58" s="1" t="s">
        <v>124</v>
      </c>
      <c r="BC58" s="1" t="s">
        <v>79</v>
      </c>
      <c r="BD58" s="1" t="s">
        <v>126</v>
      </c>
      <c r="BE58" s="1" t="s">
        <v>159</v>
      </c>
      <c r="BF58" s="1" t="s">
        <v>59</v>
      </c>
      <c r="BG58" s="1" t="s">
        <v>257</v>
      </c>
      <c r="BH58" s="1" t="s">
        <v>64</v>
      </c>
      <c r="BI58" s="1" t="s">
        <v>118</v>
      </c>
      <c r="BJ58" s="1" t="s">
        <v>102</v>
      </c>
      <c r="BK58" s="1" t="s">
        <v>127</v>
      </c>
    </row>
    <row r="59" spans="1:63" ht="12.75" x14ac:dyDescent="0.2">
      <c r="A59" s="2">
        <v>45229.006333865742</v>
      </c>
      <c r="B59" s="1" t="s">
        <v>378</v>
      </c>
      <c r="C59" s="1" t="s">
        <v>59</v>
      </c>
      <c r="D59" s="1" t="s">
        <v>60</v>
      </c>
      <c r="E59" s="1" t="s">
        <v>59</v>
      </c>
      <c r="F59" s="1" t="s">
        <v>104</v>
      </c>
      <c r="G59" s="1" t="s">
        <v>106</v>
      </c>
      <c r="H59" s="1" t="s">
        <v>87</v>
      </c>
      <c r="I59" s="1" t="s">
        <v>59</v>
      </c>
      <c r="J59" s="1" t="s">
        <v>59</v>
      </c>
      <c r="K59" s="1" t="s">
        <v>105</v>
      </c>
      <c r="L59" s="1" t="s">
        <v>64</v>
      </c>
      <c r="N59" s="1" t="s">
        <v>66</v>
      </c>
      <c r="O59" s="1" t="s">
        <v>64</v>
      </c>
      <c r="P59" s="1" t="s">
        <v>59</v>
      </c>
      <c r="T59" s="1" t="s">
        <v>59</v>
      </c>
      <c r="U59" s="1" t="s">
        <v>155</v>
      </c>
      <c r="V59" s="1" t="s">
        <v>68</v>
      </c>
      <c r="W59" s="1" t="s">
        <v>69</v>
      </c>
      <c r="X59" s="1" t="s">
        <v>281</v>
      </c>
      <c r="Y59" s="1" t="s">
        <v>156</v>
      </c>
      <c r="Z59" s="1" t="s">
        <v>59</v>
      </c>
      <c r="AA59" s="1" t="s">
        <v>94</v>
      </c>
      <c r="AB59" s="1" t="s">
        <v>59</v>
      </c>
      <c r="AC59" s="1" t="s">
        <v>95</v>
      </c>
      <c r="AF59" s="1" t="s">
        <v>59</v>
      </c>
      <c r="AK59" s="1" t="s">
        <v>64</v>
      </c>
      <c r="AX59" s="1" t="s">
        <v>379</v>
      </c>
      <c r="BA59" s="1" t="s">
        <v>77</v>
      </c>
      <c r="BB59" s="1" t="s">
        <v>124</v>
      </c>
      <c r="BC59" s="1" t="s">
        <v>79</v>
      </c>
      <c r="BD59" s="1" t="s">
        <v>126</v>
      </c>
      <c r="BE59" s="1" t="s">
        <v>203</v>
      </c>
    </row>
    <row r="60" spans="1:63" ht="12.75" x14ac:dyDescent="0.2">
      <c r="A60" s="2">
        <v>45229.027101805557</v>
      </c>
      <c r="B60" s="1" t="s">
        <v>380</v>
      </c>
      <c r="C60" s="1" t="s">
        <v>64</v>
      </c>
      <c r="R60" s="1" t="s">
        <v>369</v>
      </c>
      <c r="S60" s="1" t="s">
        <v>59</v>
      </c>
      <c r="T60" s="1" t="s">
        <v>59</v>
      </c>
      <c r="U60" s="1" t="s">
        <v>134</v>
      </c>
      <c r="V60" s="1" t="s">
        <v>68</v>
      </c>
      <c r="W60" s="1" t="s">
        <v>69</v>
      </c>
      <c r="X60" s="1" t="s">
        <v>231</v>
      </c>
      <c r="Y60" s="1" t="s">
        <v>213</v>
      </c>
      <c r="Z60" s="1" t="s">
        <v>59</v>
      </c>
      <c r="AA60" s="1" t="s">
        <v>111</v>
      </c>
      <c r="AB60" s="1" t="s">
        <v>64</v>
      </c>
      <c r="AC60" s="1" t="s">
        <v>95</v>
      </c>
      <c r="AF60" s="1" t="s">
        <v>64</v>
      </c>
      <c r="AK60" s="1" t="s">
        <v>64</v>
      </c>
      <c r="AV60" s="1" t="s">
        <v>214</v>
      </c>
      <c r="AX60" s="1" t="s">
        <v>381</v>
      </c>
      <c r="BA60" s="1" t="s">
        <v>77</v>
      </c>
      <c r="BB60" s="1" t="s">
        <v>124</v>
      </c>
      <c r="BC60" s="1" t="s">
        <v>79</v>
      </c>
      <c r="BD60" s="1" t="s">
        <v>126</v>
      </c>
      <c r="BE60" s="1" t="s">
        <v>170</v>
      </c>
    </row>
    <row r="61" spans="1:63" ht="12.75" x14ac:dyDescent="0.2">
      <c r="A61" s="2">
        <v>45229.069826979168</v>
      </c>
      <c r="B61" s="1" t="s">
        <v>382</v>
      </c>
      <c r="C61" s="1" t="s">
        <v>59</v>
      </c>
      <c r="D61" s="1" t="s">
        <v>60</v>
      </c>
      <c r="E61" s="1" t="s">
        <v>59</v>
      </c>
      <c r="F61" s="1" t="s">
        <v>201</v>
      </c>
      <c r="G61" s="1" t="s">
        <v>105</v>
      </c>
      <c r="H61" s="1" t="s">
        <v>63</v>
      </c>
      <c r="I61" s="1" t="s">
        <v>64</v>
      </c>
      <c r="J61" s="1" t="s">
        <v>59</v>
      </c>
      <c r="K61" s="1" t="s">
        <v>105</v>
      </c>
      <c r="L61" s="1" t="s">
        <v>64</v>
      </c>
      <c r="N61" s="1" t="s">
        <v>66</v>
      </c>
      <c r="O61" s="1" t="s">
        <v>64</v>
      </c>
      <c r="P61" s="1" t="s">
        <v>64</v>
      </c>
      <c r="T61" s="1" t="s">
        <v>59</v>
      </c>
      <c r="U61" s="1" t="s">
        <v>247</v>
      </c>
      <c r="V61" s="1" t="s">
        <v>68</v>
      </c>
      <c r="W61" s="1" t="s">
        <v>69</v>
      </c>
      <c r="X61" s="1" t="s">
        <v>218</v>
      </c>
      <c r="Y61" s="1" t="s">
        <v>71</v>
      </c>
      <c r="Z61" s="1" t="s">
        <v>64</v>
      </c>
      <c r="AA61" s="1" t="s">
        <v>72</v>
      </c>
      <c r="AB61" s="1" t="s">
        <v>64</v>
      </c>
      <c r="AC61" s="1" t="s">
        <v>73</v>
      </c>
      <c r="AF61" s="1" t="s">
        <v>59</v>
      </c>
      <c r="AK61" s="1" t="s">
        <v>59</v>
      </c>
      <c r="AL61" s="1" t="s">
        <v>383</v>
      </c>
      <c r="AM61" s="1" t="s">
        <v>59</v>
      </c>
      <c r="AQ61" s="1" t="s">
        <v>105</v>
      </c>
      <c r="AS61" s="1" t="s">
        <v>64</v>
      </c>
      <c r="AX61" s="1" t="s">
        <v>384</v>
      </c>
      <c r="BA61" s="1" t="s">
        <v>77</v>
      </c>
      <c r="BB61" s="1" t="s">
        <v>124</v>
      </c>
      <c r="BC61" s="1" t="s">
        <v>79</v>
      </c>
      <c r="BD61" s="1" t="s">
        <v>126</v>
      </c>
      <c r="BE61" s="1" t="s">
        <v>170</v>
      </c>
      <c r="BF61" s="1" t="s">
        <v>64</v>
      </c>
      <c r="BG61" s="1" t="s">
        <v>176</v>
      </c>
      <c r="BH61" s="1" t="s">
        <v>59</v>
      </c>
      <c r="BI61" s="1" t="s">
        <v>72</v>
      </c>
      <c r="BJ61" s="1" t="s">
        <v>64</v>
      </c>
      <c r="BK61" s="1" t="s">
        <v>127</v>
      </c>
    </row>
    <row r="62" spans="1:63" ht="12.75" x14ac:dyDescent="0.2">
      <c r="A62" s="2">
        <v>45229.074773402783</v>
      </c>
      <c r="B62" s="1" t="s">
        <v>385</v>
      </c>
      <c r="C62" s="1" t="s">
        <v>59</v>
      </c>
      <c r="D62" s="1" t="s">
        <v>386</v>
      </c>
      <c r="E62" s="1" t="s">
        <v>59</v>
      </c>
      <c r="F62" s="1" t="s">
        <v>201</v>
      </c>
      <c r="G62" s="1" t="s">
        <v>106</v>
      </c>
      <c r="H62" s="1" t="s">
        <v>87</v>
      </c>
      <c r="I62" s="1" t="s">
        <v>64</v>
      </c>
      <c r="J62" s="1" t="s">
        <v>64</v>
      </c>
      <c r="K62" s="1" t="s">
        <v>65</v>
      </c>
      <c r="L62" s="1" t="s">
        <v>64</v>
      </c>
      <c r="N62" s="1" t="s">
        <v>387</v>
      </c>
      <c r="O62" s="1" t="s">
        <v>64</v>
      </c>
      <c r="P62" s="1" t="s">
        <v>59</v>
      </c>
      <c r="Q62" s="1" t="s">
        <v>388</v>
      </c>
      <c r="T62" s="1" t="s">
        <v>59</v>
      </c>
      <c r="U62" s="1" t="s">
        <v>389</v>
      </c>
      <c r="V62" s="1" t="s">
        <v>68</v>
      </c>
      <c r="W62" s="1" t="s">
        <v>91</v>
      </c>
      <c r="X62" s="1" t="s">
        <v>70</v>
      </c>
      <c r="Y62" s="1" t="s">
        <v>93</v>
      </c>
      <c r="Z62" s="1" t="s">
        <v>59</v>
      </c>
      <c r="AA62" s="1" t="s">
        <v>111</v>
      </c>
      <c r="AB62" s="1" t="s">
        <v>59</v>
      </c>
      <c r="AC62" s="1" t="s">
        <v>95</v>
      </c>
      <c r="AF62" s="1" t="s">
        <v>64</v>
      </c>
      <c r="AG62" s="1" t="s">
        <v>390</v>
      </c>
      <c r="AK62" s="1" t="s">
        <v>59</v>
      </c>
      <c r="AL62" s="1" t="s">
        <v>97</v>
      </c>
      <c r="AM62" s="1" t="s">
        <v>64</v>
      </c>
      <c r="AQ62" s="1" t="s">
        <v>65</v>
      </c>
      <c r="AS62" s="1" t="s">
        <v>64</v>
      </c>
      <c r="AX62" s="1" t="s">
        <v>391</v>
      </c>
      <c r="BA62" s="1" t="s">
        <v>115</v>
      </c>
      <c r="BB62" s="1" t="s">
        <v>99</v>
      </c>
      <c r="BC62" s="1" t="s">
        <v>100</v>
      </c>
      <c r="BD62" s="1" t="s">
        <v>80</v>
      </c>
      <c r="BE62" s="1" t="s">
        <v>159</v>
      </c>
      <c r="BF62" s="1" t="s">
        <v>59</v>
      </c>
      <c r="BG62" s="1" t="s">
        <v>360</v>
      </c>
      <c r="BH62" s="1" t="s">
        <v>64</v>
      </c>
      <c r="BI62" s="1" t="s">
        <v>72</v>
      </c>
      <c r="BJ62" s="1" t="s">
        <v>64</v>
      </c>
      <c r="BK62" s="1" t="s">
        <v>84</v>
      </c>
    </row>
    <row r="63" spans="1:63" ht="12.75" x14ac:dyDescent="0.2">
      <c r="A63" s="2">
        <v>45229.095432372684</v>
      </c>
      <c r="B63" s="1" t="s">
        <v>392</v>
      </c>
      <c r="C63" s="1" t="s">
        <v>59</v>
      </c>
      <c r="D63" s="1" t="s">
        <v>60</v>
      </c>
      <c r="E63" s="1" t="s">
        <v>59</v>
      </c>
      <c r="F63" s="1" t="s">
        <v>201</v>
      </c>
      <c r="G63" s="1" t="s">
        <v>106</v>
      </c>
      <c r="H63" s="1" t="s">
        <v>87</v>
      </c>
      <c r="I63" s="1" t="s">
        <v>64</v>
      </c>
      <c r="J63" s="1" t="s">
        <v>59</v>
      </c>
      <c r="K63" s="1" t="s">
        <v>105</v>
      </c>
      <c r="L63" s="1" t="s">
        <v>64</v>
      </c>
      <c r="N63" s="1" t="s">
        <v>393</v>
      </c>
      <c r="O63" s="1" t="s">
        <v>59</v>
      </c>
      <c r="P63" s="1" t="s">
        <v>64</v>
      </c>
      <c r="T63" s="1" t="s">
        <v>59</v>
      </c>
      <c r="U63" s="1" t="s">
        <v>67</v>
      </c>
      <c r="V63" s="1" t="s">
        <v>68</v>
      </c>
      <c r="W63" s="1" t="s">
        <v>196</v>
      </c>
      <c r="X63" s="1" t="s">
        <v>394</v>
      </c>
      <c r="Y63" s="1" t="s">
        <v>296</v>
      </c>
      <c r="Z63" s="1" t="s">
        <v>59</v>
      </c>
      <c r="AA63" s="1" t="s">
        <v>72</v>
      </c>
      <c r="AB63" s="1" t="s">
        <v>64</v>
      </c>
      <c r="AC63" s="1" t="s">
        <v>73</v>
      </c>
      <c r="AF63" s="1" t="s">
        <v>59</v>
      </c>
      <c r="AK63" s="1" t="s">
        <v>64</v>
      </c>
      <c r="AV63" s="1" t="s">
        <v>163</v>
      </c>
      <c r="AX63" s="1" t="s">
        <v>395</v>
      </c>
      <c r="BA63" s="1" t="s">
        <v>115</v>
      </c>
      <c r="BB63" s="1" t="s">
        <v>99</v>
      </c>
      <c r="BC63" s="1" t="s">
        <v>100</v>
      </c>
      <c r="BD63" s="1" t="s">
        <v>80</v>
      </c>
      <c r="BE63" s="1" t="s">
        <v>170</v>
      </c>
    </row>
    <row r="64" spans="1:63" ht="12.75" x14ac:dyDescent="0.2">
      <c r="A64" s="2">
        <v>45229.31011200232</v>
      </c>
      <c r="B64" s="1" t="s">
        <v>396</v>
      </c>
      <c r="C64" s="1" t="s">
        <v>59</v>
      </c>
      <c r="D64" s="1" t="s">
        <v>60</v>
      </c>
      <c r="E64" s="1" t="s">
        <v>59</v>
      </c>
      <c r="F64" s="1" t="s">
        <v>104</v>
      </c>
      <c r="G64" s="1" t="s">
        <v>62</v>
      </c>
      <c r="H64" s="1" t="s">
        <v>63</v>
      </c>
      <c r="I64" s="1" t="s">
        <v>64</v>
      </c>
      <c r="J64" s="1" t="s">
        <v>59</v>
      </c>
      <c r="K64" s="1" t="s">
        <v>105</v>
      </c>
      <c r="L64" s="1" t="s">
        <v>64</v>
      </c>
      <c r="O64" s="1" t="s">
        <v>64</v>
      </c>
      <c r="P64" s="1" t="s">
        <v>59</v>
      </c>
      <c r="Q64" s="1" t="s">
        <v>397</v>
      </c>
      <c r="T64" s="1" t="s">
        <v>59</v>
      </c>
      <c r="U64" s="1" t="s">
        <v>266</v>
      </c>
      <c r="V64" s="1" t="s">
        <v>68</v>
      </c>
      <c r="W64" s="1" t="s">
        <v>196</v>
      </c>
      <c r="X64" s="1" t="s">
        <v>109</v>
      </c>
      <c r="Y64" s="1" t="s">
        <v>335</v>
      </c>
      <c r="Z64" s="1" t="s">
        <v>64</v>
      </c>
      <c r="AA64" s="1" t="s">
        <v>72</v>
      </c>
      <c r="AB64" s="1" t="s">
        <v>64</v>
      </c>
      <c r="AC64" s="1" t="s">
        <v>73</v>
      </c>
      <c r="AF64" s="1" t="s">
        <v>64</v>
      </c>
      <c r="AK64" s="1" t="s">
        <v>59</v>
      </c>
      <c r="AL64" s="1" t="s">
        <v>398</v>
      </c>
      <c r="AM64" s="1" t="s">
        <v>59</v>
      </c>
      <c r="AQ64" s="1" t="s">
        <v>65</v>
      </c>
      <c r="AS64" s="1" t="s">
        <v>64</v>
      </c>
      <c r="AX64" s="1" t="s">
        <v>399</v>
      </c>
      <c r="BA64" s="1" t="s">
        <v>77</v>
      </c>
      <c r="BB64" s="1" t="s">
        <v>124</v>
      </c>
      <c r="BC64" s="1" t="s">
        <v>79</v>
      </c>
      <c r="BD64" s="1" t="s">
        <v>126</v>
      </c>
      <c r="BE64" s="1" t="s">
        <v>138</v>
      </c>
      <c r="BF64" s="1" t="s">
        <v>256</v>
      </c>
      <c r="BG64" s="1" t="s">
        <v>101</v>
      </c>
      <c r="BH64" s="1" t="s">
        <v>59</v>
      </c>
      <c r="BI64" s="1" t="s">
        <v>118</v>
      </c>
      <c r="BJ64" s="1" t="s">
        <v>64</v>
      </c>
      <c r="BK64" s="1" t="s">
        <v>127</v>
      </c>
    </row>
    <row r="65" spans="1:63" ht="12.75" x14ac:dyDescent="0.2">
      <c r="A65" s="2">
        <v>45229.352695844907</v>
      </c>
      <c r="B65" s="1" t="s">
        <v>400</v>
      </c>
      <c r="C65" s="1" t="s">
        <v>59</v>
      </c>
      <c r="D65" s="1" t="s">
        <v>60</v>
      </c>
      <c r="E65" s="1" t="s">
        <v>59</v>
      </c>
      <c r="F65" s="1" t="s">
        <v>201</v>
      </c>
      <c r="G65" s="1" t="s">
        <v>105</v>
      </c>
      <c r="H65" s="1" t="s">
        <v>63</v>
      </c>
      <c r="I65" s="1" t="s">
        <v>59</v>
      </c>
      <c r="J65" s="1" t="s">
        <v>64</v>
      </c>
      <c r="K65" s="1" t="s">
        <v>105</v>
      </c>
      <c r="L65" s="1" t="s">
        <v>64</v>
      </c>
      <c r="N65" s="1" t="s">
        <v>401</v>
      </c>
      <c r="O65" s="1" t="s">
        <v>64</v>
      </c>
      <c r="P65" s="1" t="s">
        <v>64</v>
      </c>
      <c r="T65" s="1" t="s">
        <v>64</v>
      </c>
      <c r="AH65" s="1" t="s">
        <v>402</v>
      </c>
      <c r="AI65" s="1" t="s">
        <v>185</v>
      </c>
      <c r="AK65" s="1" t="s">
        <v>64</v>
      </c>
      <c r="AV65" s="1" t="s">
        <v>287</v>
      </c>
      <c r="AX65" s="1" t="s">
        <v>403</v>
      </c>
      <c r="BA65" s="1" t="s">
        <v>77</v>
      </c>
      <c r="BB65" s="1" t="s">
        <v>124</v>
      </c>
      <c r="BC65" s="1" t="s">
        <v>79</v>
      </c>
      <c r="BD65" s="1" t="s">
        <v>126</v>
      </c>
      <c r="BE65" s="1" t="s">
        <v>138</v>
      </c>
    </row>
    <row r="66" spans="1:63" ht="12.75" x14ac:dyDescent="0.2">
      <c r="A66" s="2">
        <v>45229.391318240741</v>
      </c>
      <c r="B66" s="1" t="s">
        <v>404</v>
      </c>
      <c r="C66" s="1" t="s">
        <v>64</v>
      </c>
      <c r="R66" s="1" t="s">
        <v>369</v>
      </c>
      <c r="S66" s="1" t="s">
        <v>59</v>
      </c>
      <c r="T66" s="1" t="s">
        <v>59</v>
      </c>
      <c r="U66" s="1" t="s">
        <v>270</v>
      </c>
      <c r="V66" s="1" t="s">
        <v>68</v>
      </c>
      <c r="W66" s="1" t="s">
        <v>212</v>
      </c>
      <c r="X66" s="1" t="s">
        <v>225</v>
      </c>
      <c r="Y66" s="1" t="s">
        <v>93</v>
      </c>
      <c r="Z66" s="1" t="s">
        <v>59</v>
      </c>
      <c r="AA66" s="1" t="s">
        <v>111</v>
      </c>
      <c r="AB66" s="1" t="s">
        <v>64</v>
      </c>
      <c r="AC66" s="1" t="s">
        <v>95</v>
      </c>
      <c r="AF66" s="1" t="s">
        <v>64</v>
      </c>
      <c r="AK66" s="1" t="s">
        <v>59</v>
      </c>
      <c r="AL66" s="1" t="s">
        <v>97</v>
      </c>
      <c r="AM66" s="1" t="s">
        <v>59</v>
      </c>
      <c r="AQ66" s="1" t="s">
        <v>65</v>
      </c>
      <c r="AS66" s="1" t="s">
        <v>64</v>
      </c>
      <c r="AX66" s="1" t="s">
        <v>405</v>
      </c>
      <c r="BA66" s="1" t="s">
        <v>77</v>
      </c>
      <c r="BB66" s="1" t="s">
        <v>99</v>
      </c>
      <c r="BC66" s="1" t="s">
        <v>79</v>
      </c>
      <c r="BD66" s="1" t="s">
        <v>355</v>
      </c>
      <c r="BE66" s="1" t="s">
        <v>170</v>
      </c>
      <c r="BF66" s="1" t="s">
        <v>59</v>
      </c>
      <c r="BG66" s="1" t="s">
        <v>360</v>
      </c>
      <c r="BH66" s="1" t="s">
        <v>64</v>
      </c>
      <c r="BI66" s="1" t="s">
        <v>72</v>
      </c>
      <c r="BJ66" s="1" t="s">
        <v>64</v>
      </c>
      <c r="BK66" s="1" t="s">
        <v>127</v>
      </c>
    </row>
    <row r="67" spans="1:63" ht="12.75" x14ac:dyDescent="0.2">
      <c r="A67" s="2">
        <v>45229.419494236106</v>
      </c>
      <c r="B67" s="1" t="s">
        <v>406</v>
      </c>
      <c r="C67" s="1" t="s">
        <v>64</v>
      </c>
      <c r="D67" s="1" t="s">
        <v>60</v>
      </c>
      <c r="E67" s="1" t="s">
        <v>64</v>
      </c>
      <c r="F67" s="1" t="s">
        <v>201</v>
      </c>
      <c r="G67" s="1" t="s">
        <v>105</v>
      </c>
      <c r="H67" s="1" t="s">
        <v>87</v>
      </c>
      <c r="I67" s="1" t="s">
        <v>64</v>
      </c>
      <c r="J67" s="1" t="s">
        <v>64</v>
      </c>
      <c r="K67" s="1" t="s">
        <v>65</v>
      </c>
      <c r="L67" s="1" t="s">
        <v>64</v>
      </c>
      <c r="N67" s="1" t="s">
        <v>66</v>
      </c>
      <c r="O67" s="1" t="s">
        <v>64</v>
      </c>
      <c r="P67" s="1" t="s">
        <v>64</v>
      </c>
      <c r="R67" s="1" t="s">
        <v>369</v>
      </c>
      <c r="S67" s="1" t="s">
        <v>59</v>
      </c>
      <c r="T67" s="1" t="s">
        <v>59</v>
      </c>
      <c r="U67" s="1" t="s">
        <v>155</v>
      </c>
      <c r="V67" s="1" t="s">
        <v>68</v>
      </c>
      <c r="W67" s="1" t="s">
        <v>69</v>
      </c>
      <c r="X67" s="1" t="s">
        <v>121</v>
      </c>
      <c r="Y67" s="1" t="s">
        <v>213</v>
      </c>
      <c r="Z67" s="1" t="s">
        <v>64</v>
      </c>
      <c r="AA67" s="1" t="s">
        <v>72</v>
      </c>
      <c r="AB67" s="1" t="s">
        <v>64</v>
      </c>
      <c r="AC67" s="1" t="s">
        <v>73</v>
      </c>
      <c r="AD67" s="1" t="s">
        <v>64</v>
      </c>
      <c r="AF67" s="1" t="s">
        <v>407</v>
      </c>
      <c r="AG67" s="1" t="s">
        <v>185</v>
      </c>
      <c r="AI67" s="1" t="s">
        <v>64</v>
      </c>
      <c r="AJ67" s="1" t="s">
        <v>271</v>
      </c>
      <c r="AK67" s="1" t="s">
        <v>59</v>
      </c>
      <c r="AL67" s="1" t="s">
        <v>65</v>
      </c>
      <c r="AM67" s="1" t="s">
        <v>64</v>
      </c>
      <c r="AN67" s="1" t="s">
        <v>222</v>
      </c>
      <c r="AO67" s="1" t="s">
        <v>59</v>
      </c>
      <c r="AP67" s="1" t="s">
        <v>72</v>
      </c>
      <c r="AQ67" s="1" t="s">
        <v>64</v>
      </c>
      <c r="AR67" s="1" t="s">
        <v>127</v>
      </c>
      <c r="AS67" s="1" t="s">
        <v>64</v>
      </c>
      <c r="AV67" s="1" t="s">
        <v>371</v>
      </c>
      <c r="AX67" s="1" t="s">
        <v>408</v>
      </c>
      <c r="BA67" s="1" t="s">
        <v>115</v>
      </c>
      <c r="BB67" s="1" t="s">
        <v>99</v>
      </c>
      <c r="BC67" s="1" t="s">
        <v>79</v>
      </c>
      <c r="BD67" s="1" t="s">
        <v>327</v>
      </c>
      <c r="BE67" s="1" t="s">
        <v>203</v>
      </c>
      <c r="BF67" s="1" t="s">
        <v>79</v>
      </c>
      <c r="BG67" s="1" t="s">
        <v>327</v>
      </c>
      <c r="BH67" s="1" t="s">
        <v>203</v>
      </c>
    </row>
    <row r="68" spans="1:63" ht="12.75" x14ac:dyDescent="0.2">
      <c r="A68" s="2">
        <v>45229.554236087963</v>
      </c>
      <c r="B68" s="1" t="s">
        <v>409</v>
      </c>
      <c r="C68" s="1" t="s">
        <v>59</v>
      </c>
      <c r="D68" s="1" t="s">
        <v>410</v>
      </c>
      <c r="E68" s="1" t="s">
        <v>59</v>
      </c>
      <c r="F68" s="1" t="s">
        <v>61</v>
      </c>
      <c r="G68" s="1" t="s">
        <v>65</v>
      </c>
      <c r="H68" s="1" t="s">
        <v>63</v>
      </c>
      <c r="I68" s="1" t="s">
        <v>59</v>
      </c>
      <c r="J68" s="1" t="s">
        <v>64</v>
      </c>
      <c r="K68" s="1" t="s">
        <v>65</v>
      </c>
      <c r="L68" s="1" t="s">
        <v>64</v>
      </c>
      <c r="N68" s="1" t="s">
        <v>66</v>
      </c>
      <c r="O68" s="1" t="s">
        <v>64</v>
      </c>
      <c r="P68" s="1" t="s">
        <v>64</v>
      </c>
      <c r="Q68" s="1" t="s">
        <v>411</v>
      </c>
      <c r="R68" s="1" t="s">
        <v>369</v>
      </c>
      <c r="S68" s="1" t="s">
        <v>185</v>
      </c>
      <c r="T68" s="1" t="s">
        <v>64</v>
      </c>
      <c r="U68" s="1" t="s">
        <v>211</v>
      </c>
      <c r="V68" s="1" t="s">
        <v>68</v>
      </c>
      <c r="W68" s="1" t="s">
        <v>212</v>
      </c>
      <c r="X68" s="1" t="s">
        <v>121</v>
      </c>
      <c r="Y68" s="1" t="s">
        <v>71</v>
      </c>
      <c r="Z68" s="1" t="s">
        <v>59</v>
      </c>
      <c r="AA68" s="1" t="s">
        <v>111</v>
      </c>
      <c r="AB68" s="1" t="s">
        <v>64</v>
      </c>
      <c r="AC68" s="1" t="s">
        <v>73</v>
      </c>
      <c r="AD68" s="1" t="s">
        <v>64</v>
      </c>
      <c r="AE68" s="1" t="s">
        <v>412</v>
      </c>
      <c r="AF68" s="1" t="s">
        <v>413</v>
      </c>
      <c r="AG68" s="1" t="s">
        <v>185</v>
      </c>
      <c r="AI68" s="1" t="s">
        <v>59</v>
      </c>
      <c r="AJ68" s="1" t="s">
        <v>252</v>
      </c>
      <c r="AK68" s="1" t="s">
        <v>59</v>
      </c>
      <c r="AL68" s="1" t="s">
        <v>106</v>
      </c>
      <c r="AM68" s="1" t="s">
        <v>59</v>
      </c>
      <c r="AN68" s="1" t="s">
        <v>160</v>
      </c>
      <c r="AO68" s="1" t="s">
        <v>64</v>
      </c>
      <c r="AP68" s="1" t="s">
        <v>72</v>
      </c>
      <c r="AQ68" s="1" t="s">
        <v>64</v>
      </c>
      <c r="AR68" s="1" t="s">
        <v>127</v>
      </c>
      <c r="AS68" s="1" t="s">
        <v>64</v>
      </c>
      <c r="AU68" s="1" t="s">
        <v>414</v>
      </c>
      <c r="AV68" s="1" t="s">
        <v>415</v>
      </c>
      <c r="AX68" s="1" t="s">
        <v>416</v>
      </c>
      <c r="BA68" s="1" t="s">
        <v>115</v>
      </c>
      <c r="BB68" s="1" t="s">
        <v>99</v>
      </c>
      <c r="BC68" s="1" t="s">
        <v>116</v>
      </c>
      <c r="BD68" s="1" t="s">
        <v>80</v>
      </c>
      <c r="BE68" s="1" t="s">
        <v>170</v>
      </c>
      <c r="BF68" s="1" t="s">
        <v>116</v>
      </c>
      <c r="BG68" s="1" t="s">
        <v>80</v>
      </c>
      <c r="BH68" s="1" t="s">
        <v>170</v>
      </c>
    </row>
    <row r="69" spans="1:63" ht="12.75" x14ac:dyDescent="0.2">
      <c r="A69" s="2">
        <v>45229.672948402775</v>
      </c>
      <c r="B69" s="1" t="s">
        <v>417</v>
      </c>
      <c r="C69" s="1" t="s">
        <v>59</v>
      </c>
      <c r="D69" s="1" t="s">
        <v>60</v>
      </c>
      <c r="E69" s="1" t="s">
        <v>59</v>
      </c>
      <c r="F69" s="1" t="s">
        <v>104</v>
      </c>
      <c r="G69" s="1" t="s">
        <v>105</v>
      </c>
      <c r="H69" s="1" t="s">
        <v>87</v>
      </c>
      <c r="I69" s="1" t="s">
        <v>59</v>
      </c>
      <c r="J69" s="1" t="s">
        <v>59</v>
      </c>
      <c r="K69" s="1" t="s">
        <v>105</v>
      </c>
      <c r="L69" s="1" t="s">
        <v>64</v>
      </c>
      <c r="O69" s="1" t="s">
        <v>64</v>
      </c>
      <c r="P69" s="1" t="s">
        <v>59</v>
      </c>
      <c r="R69" s="1" t="s">
        <v>369</v>
      </c>
      <c r="S69" s="1" t="s">
        <v>59</v>
      </c>
      <c r="T69" s="1" t="s">
        <v>59</v>
      </c>
      <c r="U69" s="1" t="s">
        <v>67</v>
      </c>
      <c r="V69" s="1" t="s">
        <v>68</v>
      </c>
      <c r="W69" s="1" t="s">
        <v>196</v>
      </c>
      <c r="X69" s="1" t="s">
        <v>225</v>
      </c>
      <c r="Y69" s="1" t="s">
        <v>232</v>
      </c>
      <c r="Z69" s="1" t="s">
        <v>59</v>
      </c>
      <c r="AA69" s="1" t="s">
        <v>111</v>
      </c>
      <c r="AB69" s="1" t="s">
        <v>59</v>
      </c>
      <c r="AC69" s="1" t="s">
        <v>95</v>
      </c>
      <c r="AD69" s="1" t="s">
        <v>64</v>
      </c>
      <c r="AF69" s="1" t="s">
        <v>370</v>
      </c>
      <c r="AG69" s="1" t="s">
        <v>59</v>
      </c>
      <c r="AI69" s="1" t="s">
        <v>59</v>
      </c>
      <c r="AJ69" s="1" t="s">
        <v>418</v>
      </c>
      <c r="AK69" s="1" t="s">
        <v>59</v>
      </c>
      <c r="AL69" s="1" t="s">
        <v>105</v>
      </c>
      <c r="AM69" s="1" t="s">
        <v>59</v>
      </c>
      <c r="AN69" s="1" t="s">
        <v>193</v>
      </c>
      <c r="AO69" s="1" t="s">
        <v>59</v>
      </c>
      <c r="AP69" s="1" t="s">
        <v>118</v>
      </c>
      <c r="AQ69" s="1" t="s">
        <v>102</v>
      </c>
      <c r="AR69" s="1" t="s">
        <v>84</v>
      </c>
      <c r="AS69" s="1" t="s">
        <v>64</v>
      </c>
      <c r="AV69" s="1" t="s">
        <v>287</v>
      </c>
      <c r="AX69" s="1" t="s">
        <v>419</v>
      </c>
      <c r="BA69" s="1" t="s">
        <v>77</v>
      </c>
      <c r="BB69" s="1" t="s">
        <v>124</v>
      </c>
      <c r="BC69" s="1" t="s">
        <v>79</v>
      </c>
      <c r="BD69" s="1" t="s">
        <v>126</v>
      </c>
      <c r="BE69" s="1" t="s">
        <v>81</v>
      </c>
      <c r="BF69" s="1" t="s">
        <v>79</v>
      </c>
      <c r="BG69" s="1" t="s">
        <v>126</v>
      </c>
      <c r="BH69" s="1" t="s">
        <v>81</v>
      </c>
      <c r="BI69" s="1" t="s">
        <v>118</v>
      </c>
      <c r="BJ69" s="1" t="s">
        <v>64</v>
      </c>
      <c r="BK69" s="1" t="s">
        <v>84</v>
      </c>
    </row>
    <row r="70" spans="1:63" ht="12.75" x14ac:dyDescent="0.2">
      <c r="A70" s="2">
        <v>45229.746009456023</v>
      </c>
      <c r="B70" s="1" t="s">
        <v>422</v>
      </c>
      <c r="C70" s="1" t="s">
        <v>59</v>
      </c>
      <c r="D70" s="1" t="s">
        <v>420</v>
      </c>
      <c r="E70" s="1" t="s">
        <v>59</v>
      </c>
      <c r="F70" s="1" t="s">
        <v>61</v>
      </c>
      <c r="G70" s="1" t="s">
        <v>106</v>
      </c>
      <c r="H70" s="1" t="s">
        <v>87</v>
      </c>
      <c r="I70" s="1" t="s">
        <v>59</v>
      </c>
      <c r="J70" s="1" t="s">
        <v>59</v>
      </c>
      <c r="K70" s="1" t="s">
        <v>106</v>
      </c>
      <c r="L70" s="1" t="s">
        <v>59</v>
      </c>
      <c r="M70" s="1" t="s">
        <v>206</v>
      </c>
      <c r="O70" s="1" t="s">
        <v>64</v>
      </c>
      <c r="P70" s="1" t="s">
        <v>59</v>
      </c>
      <c r="Q70" s="1" t="s">
        <v>423</v>
      </c>
      <c r="R70" s="1" t="s">
        <v>183</v>
      </c>
      <c r="S70" s="1" t="s">
        <v>59</v>
      </c>
      <c r="T70" s="1" t="s">
        <v>59</v>
      </c>
      <c r="U70" s="1" t="s">
        <v>67</v>
      </c>
      <c r="V70" s="1" t="s">
        <v>108</v>
      </c>
      <c r="W70" s="1" t="s">
        <v>91</v>
      </c>
      <c r="X70" s="1" t="s">
        <v>109</v>
      </c>
      <c r="Y70" s="1" t="s">
        <v>236</v>
      </c>
      <c r="Z70" s="1" t="s">
        <v>59</v>
      </c>
      <c r="AA70" s="1" t="s">
        <v>94</v>
      </c>
      <c r="AB70" s="1" t="s">
        <v>59</v>
      </c>
      <c r="AC70" s="1" t="s">
        <v>95</v>
      </c>
      <c r="AD70" s="1" t="s">
        <v>59</v>
      </c>
      <c r="AF70" s="1" t="s">
        <v>424</v>
      </c>
      <c r="AG70" s="1" t="s">
        <v>59</v>
      </c>
      <c r="AI70" s="1" t="s">
        <v>59</v>
      </c>
      <c r="AJ70" s="1" t="s">
        <v>131</v>
      </c>
      <c r="AK70" s="1" t="s">
        <v>59</v>
      </c>
      <c r="AL70" s="1" t="s">
        <v>106</v>
      </c>
      <c r="AM70" s="1" t="s">
        <v>59</v>
      </c>
      <c r="AN70" s="1" t="s">
        <v>117</v>
      </c>
      <c r="AO70" s="1" t="s">
        <v>64</v>
      </c>
      <c r="AP70" s="1" t="s">
        <v>83</v>
      </c>
      <c r="AQ70" s="1" t="s">
        <v>59</v>
      </c>
      <c r="AR70" s="1" t="s">
        <v>84</v>
      </c>
      <c r="AS70" s="1" t="s">
        <v>64</v>
      </c>
      <c r="AV70" s="1" t="s">
        <v>214</v>
      </c>
      <c r="AX70" s="1" t="s">
        <v>421</v>
      </c>
      <c r="BA70" s="1" t="s">
        <v>77</v>
      </c>
      <c r="BB70" s="1" t="s">
        <v>99</v>
      </c>
      <c r="BC70" s="1" t="s">
        <v>116</v>
      </c>
      <c r="BD70" s="1" t="s">
        <v>80</v>
      </c>
      <c r="BE70" s="1" t="s">
        <v>81</v>
      </c>
    </row>
    <row r="71" spans="1:63" ht="12.75" x14ac:dyDescent="0.2">
      <c r="A71" s="2">
        <v>45229.752885127316</v>
      </c>
      <c r="B71" s="1" t="s">
        <v>425</v>
      </c>
      <c r="C71" s="1" t="s">
        <v>59</v>
      </c>
      <c r="D71" s="1" t="s">
        <v>60</v>
      </c>
      <c r="E71" s="1" t="s">
        <v>59</v>
      </c>
      <c r="F71" s="1" t="s">
        <v>104</v>
      </c>
      <c r="G71" s="1" t="s">
        <v>106</v>
      </c>
      <c r="H71" s="1" t="s">
        <v>87</v>
      </c>
      <c r="I71" s="1" t="s">
        <v>59</v>
      </c>
      <c r="J71" s="1" t="s">
        <v>59</v>
      </c>
      <c r="L71" s="1" t="s">
        <v>59</v>
      </c>
      <c r="M71" s="1" t="s">
        <v>274</v>
      </c>
      <c r="O71" s="1" t="s">
        <v>64</v>
      </c>
      <c r="P71" s="1" t="s">
        <v>59</v>
      </c>
      <c r="R71" s="1" t="s">
        <v>426</v>
      </c>
      <c r="S71" s="1" t="s">
        <v>59</v>
      </c>
      <c r="T71" s="1" t="s">
        <v>59</v>
      </c>
      <c r="U71" s="1" t="s">
        <v>195</v>
      </c>
      <c r="V71" s="1" t="s">
        <v>108</v>
      </c>
      <c r="W71" s="1" t="s">
        <v>91</v>
      </c>
      <c r="X71" s="1" t="s">
        <v>231</v>
      </c>
      <c r="Y71" s="1" t="s">
        <v>71</v>
      </c>
      <c r="Z71" s="1" t="s">
        <v>59</v>
      </c>
      <c r="AA71" s="1" t="s">
        <v>94</v>
      </c>
      <c r="AB71" s="1" t="s">
        <v>59</v>
      </c>
      <c r="AC71" s="1" t="s">
        <v>95</v>
      </c>
      <c r="AD71" s="1" t="s">
        <v>64</v>
      </c>
      <c r="AF71" s="1" t="s">
        <v>427</v>
      </c>
      <c r="AG71" s="1" t="s">
        <v>59</v>
      </c>
      <c r="AI71" s="1" t="s">
        <v>59</v>
      </c>
      <c r="AJ71" s="1" t="s">
        <v>428</v>
      </c>
      <c r="AL71" s="1" t="s">
        <v>105</v>
      </c>
      <c r="AM71" s="1" t="s">
        <v>59</v>
      </c>
      <c r="AN71" s="1" t="s">
        <v>101</v>
      </c>
      <c r="AO71" s="1" t="s">
        <v>59</v>
      </c>
      <c r="AP71" s="1" t="s">
        <v>72</v>
      </c>
      <c r="AQ71" s="1" t="s">
        <v>102</v>
      </c>
      <c r="AR71" s="1" t="s">
        <v>151</v>
      </c>
      <c r="AS71" s="1" t="s">
        <v>64</v>
      </c>
      <c r="AV71" s="1" t="s">
        <v>287</v>
      </c>
      <c r="AX71" s="1" t="s">
        <v>429</v>
      </c>
      <c r="BA71" s="1" t="s">
        <v>77</v>
      </c>
      <c r="BB71" s="1" t="s">
        <v>124</v>
      </c>
      <c r="BC71" s="1" t="s">
        <v>79</v>
      </c>
      <c r="BD71" s="1" t="s">
        <v>126</v>
      </c>
      <c r="BE71" s="1" t="s">
        <v>159</v>
      </c>
    </row>
    <row r="72" spans="1:63" ht="12.75" x14ac:dyDescent="0.2">
      <c r="A72" s="2">
        <v>45229.777045266208</v>
      </c>
      <c r="B72" s="1" t="s">
        <v>430</v>
      </c>
      <c r="C72" s="1" t="s">
        <v>59</v>
      </c>
      <c r="D72" s="1" t="s">
        <v>431</v>
      </c>
      <c r="E72" s="1" t="s">
        <v>59</v>
      </c>
      <c r="F72" s="1" t="s">
        <v>61</v>
      </c>
      <c r="G72" s="1" t="s">
        <v>106</v>
      </c>
      <c r="H72" s="1" t="s">
        <v>87</v>
      </c>
      <c r="I72" s="1" t="s">
        <v>59</v>
      </c>
      <c r="J72" s="1" t="s">
        <v>59</v>
      </c>
      <c r="K72" s="1" t="s">
        <v>106</v>
      </c>
      <c r="L72" s="1" t="s">
        <v>59</v>
      </c>
      <c r="M72" s="1" t="s">
        <v>172</v>
      </c>
      <c r="O72" s="1" t="s">
        <v>64</v>
      </c>
      <c r="P72" s="1" t="s">
        <v>59</v>
      </c>
      <c r="Q72" s="1" t="s">
        <v>432</v>
      </c>
      <c r="R72" s="1" t="s">
        <v>369</v>
      </c>
      <c r="S72" s="1" t="s">
        <v>59</v>
      </c>
      <c r="T72" s="1" t="s">
        <v>59</v>
      </c>
      <c r="U72" s="1" t="s">
        <v>67</v>
      </c>
      <c r="V72" s="1" t="s">
        <v>290</v>
      </c>
      <c r="W72" s="1" t="s">
        <v>91</v>
      </c>
      <c r="X72" s="1" t="s">
        <v>433</v>
      </c>
      <c r="Y72" s="1" t="s">
        <v>143</v>
      </c>
      <c r="Z72" s="1" t="s">
        <v>59</v>
      </c>
      <c r="AA72" s="1" t="s">
        <v>94</v>
      </c>
      <c r="AB72" s="1" t="s">
        <v>59</v>
      </c>
      <c r="AC72" s="1" t="s">
        <v>95</v>
      </c>
      <c r="AD72" s="1" t="s">
        <v>64</v>
      </c>
      <c r="AE72" s="1" t="s">
        <v>434</v>
      </c>
      <c r="AF72" s="1" t="s">
        <v>66</v>
      </c>
      <c r="AG72" s="1" t="s">
        <v>59</v>
      </c>
      <c r="AH72" s="1" t="s">
        <v>435</v>
      </c>
      <c r="AI72" s="1" t="s">
        <v>64</v>
      </c>
      <c r="AV72" s="1" t="s">
        <v>163</v>
      </c>
      <c r="AX72" s="1" t="s">
        <v>436</v>
      </c>
      <c r="BA72" s="1" t="s">
        <v>77</v>
      </c>
      <c r="BB72" s="1" t="s">
        <v>99</v>
      </c>
      <c r="BC72" s="1" t="s">
        <v>116</v>
      </c>
      <c r="BD72" s="1" t="s">
        <v>355</v>
      </c>
      <c r="BE72" s="1" t="s">
        <v>81</v>
      </c>
    </row>
    <row r="73" spans="1:63" ht="12.75" x14ac:dyDescent="0.2">
      <c r="A73" s="2">
        <v>45229.825173738427</v>
      </c>
      <c r="B73" s="1" t="s">
        <v>437</v>
      </c>
      <c r="C73" s="1" t="s">
        <v>59</v>
      </c>
      <c r="D73" s="1" t="s">
        <v>60</v>
      </c>
      <c r="E73" s="1" t="s">
        <v>59</v>
      </c>
      <c r="F73" s="1" t="s">
        <v>201</v>
      </c>
      <c r="G73" s="1" t="s">
        <v>105</v>
      </c>
      <c r="H73" s="1" t="s">
        <v>265</v>
      </c>
      <c r="I73" s="1" t="s">
        <v>64</v>
      </c>
      <c r="J73" s="1" t="s">
        <v>59</v>
      </c>
      <c r="K73" s="1" t="s">
        <v>65</v>
      </c>
      <c r="L73" s="1" t="s">
        <v>59</v>
      </c>
      <c r="M73" s="1" t="s">
        <v>269</v>
      </c>
      <c r="N73" s="1" t="s">
        <v>66</v>
      </c>
      <c r="O73" s="1" t="s">
        <v>59</v>
      </c>
      <c r="P73" s="1" t="s">
        <v>64</v>
      </c>
      <c r="Q73" s="1" t="s">
        <v>438</v>
      </c>
      <c r="R73" s="1" t="s">
        <v>369</v>
      </c>
      <c r="S73" s="1" t="s">
        <v>59</v>
      </c>
      <c r="T73" s="1" t="s">
        <v>59</v>
      </c>
      <c r="U73" s="1" t="s">
        <v>134</v>
      </c>
      <c r="V73" s="1" t="s">
        <v>68</v>
      </c>
      <c r="W73" s="1" t="s">
        <v>212</v>
      </c>
      <c r="X73" s="1" t="s">
        <v>121</v>
      </c>
      <c r="Y73" s="1" t="s">
        <v>156</v>
      </c>
      <c r="Z73" s="1" t="s">
        <v>59</v>
      </c>
      <c r="AA73" s="1" t="s">
        <v>72</v>
      </c>
      <c r="AB73" s="1" t="s">
        <v>64</v>
      </c>
      <c r="AC73" s="1" t="s">
        <v>73</v>
      </c>
      <c r="AD73" s="1" t="s">
        <v>64</v>
      </c>
      <c r="AF73" s="1" t="s">
        <v>402</v>
      </c>
      <c r="AG73" s="1" t="s">
        <v>59</v>
      </c>
      <c r="AI73" s="1" t="s">
        <v>64</v>
      </c>
      <c r="AV73" s="1" t="s">
        <v>287</v>
      </c>
      <c r="AX73" s="1" t="s">
        <v>439</v>
      </c>
      <c r="BA73" s="1" t="s">
        <v>77</v>
      </c>
      <c r="BB73" s="1" t="s">
        <v>99</v>
      </c>
      <c r="BC73" s="1" t="s">
        <v>79</v>
      </c>
      <c r="BD73" s="1" t="s">
        <v>80</v>
      </c>
      <c r="BE73" s="1" t="s">
        <v>170</v>
      </c>
    </row>
    <row r="74" spans="1:63" ht="12.75" x14ac:dyDescent="0.2">
      <c r="A74" s="2">
        <v>45229.858975266208</v>
      </c>
      <c r="B74" s="1" t="s">
        <v>440</v>
      </c>
      <c r="C74" s="1" t="s">
        <v>59</v>
      </c>
      <c r="D74" s="1" t="s">
        <v>410</v>
      </c>
      <c r="E74" s="1" t="s">
        <v>59</v>
      </c>
      <c r="F74" s="1" t="s">
        <v>61</v>
      </c>
      <c r="G74" s="1" t="s">
        <v>106</v>
      </c>
      <c r="H74" s="1" t="s">
        <v>63</v>
      </c>
      <c r="I74" s="1" t="s">
        <v>64</v>
      </c>
      <c r="J74" s="1" t="s">
        <v>59</v>
      </c>
      <c r="K74" s="1" t="s">
        <v>105</v>
      </c>
      <c r="L74" s="1" t="s">
        <v>59</v>
      </c>
      <c r="M74" s="1" t="s">
        <v>88</v>
      </c>
      <c r="O74" s="1" t="s">
        <v>64</v>
      </c>
      <c r="P74" s="1" t="s">
        <v>59</v>
      </c>
      <c r="R74" s="1" t="s">
        <v>369</v>
      </c>
      <c r="S74" s="1" t="s">
        <v>59</v>
      </c>
      <c r="T74" s="1" t="s">
        <v>59</v>
      </c>
      <c r="U74" s="1" t="s">
        <v>67</v>
      </c>
      <c r="V74" s="1" t="s">
        <v>68</v>
      </c>
      <c r="W74" s="1" t="s">
        <v>91</v>
      </c>
      <c r="X74" s="1" t="s">
        <v>70</v>
      </c>
      <c r="Y74" s="1" t="s">
        <v>219</v>
      </c>
      <c r="Z74" s="1" t="s">
        <v>59</v>
      </c>
      <c r="AA74" s="1" t="s">
        <v>94</v>
      </c>
      <c r="AB74" s="1" t="s">
        <v>59</v>
      </c>
      <c r="AC74" s="1" t="s">
        <v>73</v>
      </c>
      <c r="AD74" s="1" t="s">
        <v>64</v>
      </c>
      <c r="AF74" s="1" t="s">
        <v>370</v>
      </c>
      <c r="AG74" s="1" t="s">
        <v>59</v>
      </c>
      <c r="AI74" s="1" t="s">
        <v>59</v>
      </c>
      <c r="AJ74" s="1" t="s">
        <v>97</v>
      </c>
      <c r="AK74" s="1" t="s">
        <v>59</v>
      </c>
      <c r="AL74" s="1" t="s">
        <v>105</v>
      </c>
      <c r="AM74" s="1" t="s">
        <v>59</v>
      </c>
      <c r="AN74" s="1" t="s">
        <v>160</v>
      </c>
      <c r="AO74" s="1" t="s">
        <v>64</v>
      </c>
      <c r="AP74" s="1" t="s">
        <v>72</v>
      </c>
      <c r="AQ74" s="1" t="s">
        <v>59</v>
      </c>
      <c r="AR74" s="1" t="s">
        <v>127</v>
      </c>
      <c r="AS74" s="1" t="s">
        <v>64</v>
      </c>
      <c r="AV74" s="1" t="s">
        <v>287</v>
      </c>
      <c r="AX74" s="1" t="s">
        <v>441</v>
      </c>
      <c r="BA74" s="1" t="s">
        <v>77</v>
      </c>
      <c r="BB74" s="1" t="s">
        <v>99</v>
      </c>
      <c r="BC74" s="1" t="s">
        <v>79</v>
      </c>
      <c r="BD74" s="1" t="s">
        <v>80</v>
      </c>
      <c r="BE74" s="1" t="s">
        <v>203</v>
      </c>
    </row>
    <row r="75" spans="1:63" ht="12.75" x14ac:dyDescent="0.2">
      <c r="A75" s="2">
        <v>45230.381901875</v>
      </c>
      <c r="B75" s="1" t="s">
        <v>442</v>
      </c>
      <c r="C75" s="1" t="s">
        <v>59</v>
      </c>
      <c r="D75" s="1" t="s">
        <v>443</v>
      </c>
      <c r="E75" s="1" t="s">
        <v>59</v>
      </c>
      <c r="F75" s="1" t="s">
        <v>61</v>
      </c>
      <c r="G75" s="1" t="s">
        <v>106</v>
      </c>
      <c r="H75" s="1" t="s">
        <v>63</v>
      </c>
      <c r="I75" s="1" t="s">
        <v>59</v>
      </c>
      <c r="J75" s="1" t="s">
        <v>59</v>
      </c>
      <c r="K75" s="1" t="s">
        <v>106</v>
      </c>
      <c r="L75" s="1" t="s">
        <v>59</v>
      </c>
      <c r="M75" s="1" t="s">
        <v>172</v>
      </c>
      <c r="O75" s="1" t="s">
        <v>64</v>
      </c>
      <c r="P75" s="1" t="s">
        <v>59</v>
      </c>
      <c r="R75" s="1" t="s">
        <v>369</v>
      </c>
      <c r="S75" s="1" t="s">
        <v>59</v>
      </c>
      <c r="T75" s="1" t="s">
        <v>59</v>
      </c>
      <c r="U75" s="1" t="s">
        <v>324</v>
      </c>
      <c r="V75" s="1" t="s">
        <v>290</v>
      </c>
      <c r="W75" s="1" t="s">
        <v>196</v>
      </c>
      <c r="X75" s="1" t="s">
        <v>197</v>
      </c>
      <c r="Y75" s="1" t="s">
        <v>444</v>
      </c>
      <c r="Z75" s="1" t="s">
        <v>59</v>
      </c>
      <c r="AA75" s="1" t="s">
        <v>111</v>
      </c>
      <c r="AB75" s="1" t="s">
        <v>59</v>
      </c>
      <c r="AC75" s="1" t="s">
        <v>95</v>
      </c>
      <c r="AD75" s="1" t="s">
        <v>64</v>
      </c>
      <c r="AF75" s="1" t="s">
        <v>370</v>
      </c>
      <c r="AG75" s="1" t="s">
        <v>59</v>
      </c>
      <c r="AH75" s="1" t="s">
        <v>445</v>
      </c>
      <c r="AI75" s="1" t="s">
        <v>59</v>
      </c>
      <c r="AJ75" s="1" t="s">
        <v>446</v>
      </c>
      <c r="AK75" s="1" t="s">
        <v>64</v>
      </c>
      <c r="AL75" s="1" t="s">
        <v>106</v>
      </c>
      <c r="AM75" s="1" t="s">
        <v>59</v>
      </c>
      <c r="AN75" s="1" t="s">
        <v>176</v>
      </c>
      <c r="AO75" s="1" t="s">
        <v>64</v>
      </c>
      <c r="AP75" s="1" t="s">
        <v>118</v>
      </c>
      <c r="AQ75" s="1" t="s">
        <v>59</v>
      </c>
      <c r="AR75" s="1" t="s">
        <v>151</v>
      </c>
      <c r="AS75" s="1" t="s">
        <v>64</v>
      </c>
      <c r="AX75" s="1" t="s">
        <v>447</v>
      </c>
      <c r="BA75" s="1" t="s">
        <v>77</v>
      </c>
      <c r="BB75" s="1" t="s">
        <v>99</v>
      </c>
      <c r="BC75" s="1" t="s">
        <v>100</v>
      </c>
      <c r="BD75" s="1" t="s">
        <v>80</v>
      </c>
      <c r="BE75" s="1" t="s">
        <v>81</v>
      </c>
    </row>
    <row r="76" spans="1:63" ht="12.75" x14ac:dyDescent="0.2">
      <c r="A76" s="2">
        <v>45230.384098958333</v>
      </c>
      <c r="B76" s="1" t="s">
        <v>448</v>
      </c>
      <c r="C76" s="1" t="s">
        <v>59</v>
      </c>
      <c r="D76" s="1" t="s">
        <v>449</v>
      </c>
      <c r="E76" s="1" t="s">
        <v>59</v>
      </c>
      <c r="F76" s="1" t="s">
        <v>61</v>
      </c>
      <c r="G76" s="1" t="s">
        <v>106</v>
      </c>
      <c r="H76" s="1" t="s">
        <v>265</v>
      </c>
      <c r="I76" s="1" t="s">
        <v>59</v>
      </c>
      <c r="J76" s="1" t="s">
        <v>59</v>
      </c>
      <c r="K76" s="1" t="s">
        <v>106</v>
      </c>
      <c r="L76" s="1" t="s">
        <v>59</v>
      </c>
      <c r="M76" s="1" t="s">
        <v>88</v>
      </c>
      <c r="O76" s="1" t="s">
        <v>64</v>
      </c>
      <c r="P76" s="1" t="s">
        <v>59</v>
      </c>
      <c r="R76" s="1" t="s">
        <v>450</v>
      </c>
      <c r="S76" s="1" t="s">
        <v>59</v>
      </c>
      <c r="T76" s="1" t="s">
        <v>59</v>
      </c>
      <c r="U76" s="1" t="s">
        <v>67</v>
      </c>
      <c r="V76" s="1" t="s">
        <v>68</v>
      </c>
      <c r="W76" s="1" t="s">
        <v>91</v>
      </c>
      <c r="X76" s="1" t="s">
        <v>197</v>
      </c>
      <c r="Y76" s="1" t="s">
        <v>296</v>
      </c>
      <c r="Z76" s="1" t="s">
        <v>59</v>
      </c>
      <c r="AA76" s="1" t="s">
        <v>111</v>
      </c>
      <c r="AB76" s="1" t="s">
        <v>59</v>
      </c>
      <c r="AC76" s="1" t="s">
        <v>73</v>
      </c>
      <c r="AD76" s="1" t="s">
        <v>64</v>
      </c>
      <c r="AF76" s="1" t="s">
        <v>402</v>
      </c>
      <c r="AG76" s="1" t="s">
        <v>59</v>
      </c>
      <c r="AI76" s="1" t="s">
        <v>59</v>
      </c>
      <c r="AJ76" s="1" t="s">
        <v>131</v>
      </c>
      <c r="AK76" s="1" t="s">
        <v>64</v>
      </c>
      <c r="AL76" s="1" t="s">
        <v>106</v>
      </c>
      <c r="AM76" s="1" t="s">
        <v>59</v>
      </c>
      <c r="AN76" s="1" t="s">
        <v>360</v>
      </c>
      <c r="AO76" s="1" t="s">
        <v>64</v>
      </c>
      <c r="AP76" s="1" t="s">
        <v>118</v>
      </c>
      <c r="AQ76" s="1" t="s">
        <v>102</v>
      </c>
      <c r="AS76" s="1" t="s">
        <v>64</v>
      </c>
      <c r="AV76" s="1" t="s">
        <v>287</v>
      </c>
      <c r="AX76" s="1" t="s">
        <v>451</v>
      </c>
      <c r="BA76" s="1" t="s">
        <v>77</v>
      </c>
      <c r="BB76" s="1" t="s">
        <v>78</v>
      </c>
      <c r="BC76" s="1" t="s">
        <v>116</v>
      </c>
      <c r="BD76" s="1" t="s">
        <v>80</v>
      </c>
      <c r="BE76" s="1" t="s">
        <v>81</v>
      </c>
    </row>
    <row r="77" spans="1:63" ht="12.75" x14ac:dyDescent="0.2">
      <c r="A77" s="2">
        <v>45230.384222523149</v>
      </c>
      <c r="B77" s="1" t="s">
        <v>452</v>
      </c>
      <c r="C77" s="1" t="s">
        <v>59</v>
      </c>
      <c r="D77" s="1" t="s">
        <v>431</v>
      </c>
      <c r="E77" s="1" t="s">
        <v>59</v>
      </c>
      <c r="F77" s="1" t="s">
        <v>61</v>
      </c>
      <c r="G77" s="1" t="s">
        <v>106</v>
      </c>
      <c r="H77" s="1" t="s">
        <v>63</v>
      </c>
      <c r="I77" s="1" t="s">
        <v>59</v>
      </c>
      <c r="J77" s="1" t="s">
        <v>59</v>
      </c>
      <c r="K77" s="1" t="s">
        <v>106</v>
      </c>
      <c r="L77" s="1" t="s">
        <v>59</v>
      </c>
      <c r="M77" s="1" t="s">
        <v>88</v>
      </c>
      <c r="N77" s="1" t="s">
        <v>66</v>
      </c>
      <c r="O77" s="1" t="s">
        <v>64</v>
      </c>
      <c r="P77" s="1" t="s">
        <v>59</v>
      </c>
      <c r="Q77" s="1" t="s">
        <v>453</v>
      </c>
      <c r="R77" s="1" t="s">
        <v>351</v>
      </c>
      <c r="S77" s="1" t="s">
        <v>59</v>
      </c>
      <c r="T77" s="1" t="s">
        <v>59</v>
      </c>
      <c r="U77" s="1" t="s">
        <v>67</v>
      </c>
      <c r="V77" s="1" t="s">
        <v>108</v>
      </c>
      <c r="W77" s="1" t="s">
        <v>91</v>
      </c>
      <c r="X77" s="1" t="s">
        <v>197</v>
      </c>
      <c r="Y77" s="1" t="s">
        <v>71</v>
      </c>
      <c r="Z77" s="1" t="s">
        <v>59</v>
      </c>
      <c r="AA77" s="1" t="s">
        <v>111</v>
      </c>
      <c r="AB77" s="1" t="s">
        <v>59</v>
      </c>
      <c r="AC77" s="1" t="s">
        <v>95</v>
      </c>
      <c r="AD77" s="1" t="s">
        <v>64</v>
      </c>
      <c r="AE77" s="1" t="s">
        <v>454</v>
      </c>
      <c r="AF77" s="1" t="s">
        <v>370</v>
      </c>
      <c r="AG77" s="1" t="s">
        <v>59</v>
      </c>
      <c r="AH77" s="1" t="s">
        <v>455</v>
      </c>
      <c r="AI77" s="1" t="s">
        <v>59</v>
      </c>
      <c r="AJ77" s="1" t="s">
        <v>456</v>
      </c>
      <c r="AK77" s="1" t="s">
        <v>64</v>
      </c>
      <c r="AL77" s="1" t="s">
        <v>65</v>
      </c>
      <c r="AM77" s="1" t="s">
        <v>59</v>
      </c>
      <c r="AN77" s="1" t="s">
        <v>117</v>
      </c>
      <c r="AO77" s="1" t="s">
        <v>64</v>
      </c>
      <c r="AP77" s="1" t="s">
        <v>72</v>
      </c>
      <c r="AQ77" s="1" t="s">
        <v>102</v>
      </c>
      <c r="AR77" s="1" t="s">
        <v>84</v>
      </c>
      <c r="AS77" s="1" t="s">
        <v>64</v>
      </c>
      <c r="AV77" s="1" t="s">
        <v>136</v>
      </c>
      <c r="AX77" s="1" t="s">
        <v>457</v>
      </c>
      <c r="BA77" s="1" t="s">
        <v>77</v>
      </c>
      <c r="BB77" s="1" t="s">
        <v>78</v>
      </c>
      <c r="BC77" s="1" t="s">
        <v>100</v>
      </c>
      <c r="BD77" s="1" t="s">
        <v>80</v>
      </c>
      <c r="BE77" s="1" t="s">
        <v>81</v>
      </c>
    </row>
    <row r="78" spans="1:63" ht="12.75" x14ac:dyDescent="0.2">
      <c r="A78" s="2">
        <v>45230.387718750004</v>
      </c>
      <c r="B78" s="1" t="s">
        <v>458</v>
      </c>
      <c r="C78" s="1" t="s">
        <v>59</v>
      </c>
      <c r="D78" s="1" t="s">
        <v>420</v>
      </c>
      <c r="E78" s="1" t="s">
        <v>59</v>
      </c>
      <c r="F78" s="1" t="s">
        <v>61</v>
      </c>
      <c r="G78" s="1" t="s">
        <v>106</v>
      </c>
      <c r="H78" s="1" t="s">
        <v>63</v>
      </c>
      <c r="I78" s="1" t="s">
        <v>59</v>
      </c>
      <c r="J78" s="1" t="s">
        <v>59</v>
      </c>
      <c r="K78" s="1" t="s">
        <v>106</v>
      </c>
      <c r="L78" s="1" t="s">
        <v>64</v>
      </c>
      <c r="M78" s="1" t="s">
        <v>459</v>
      </c>
      <c r="O78" s="1" t="s">
        <v>64</v>
      </c>
      <c r="P78" s="1" t="s">
        <v>59</v>
      </c>
      <c r="Q78" s="1" t="s">
        <v>460</v>
      </c>
      <c r="R78" s="1" t="s">
        <v>461</v>
      </c>
      <c r="S78" s="1" t="s">
        <v>59</v>
      </c>
      <c r="T78" s="1" t="s">
        <v>59</v>
      </c>
      <c r="U78" s="1" t="s">
        <v>67</v>
      </c>
      <c r="V78" s="1" t="s">
        <v>90</v>
      </c>
      <c r="W78" s="1" t="s">
        <v>91</v>
      </c>
      <c r="X78" s="1" t="s">
        <v>70</v>
      </c>
      <c r="Y78" s="1" t="s">
        <v>462</v>
      </c>
      <c r="Z78" s="1" t="s">
        <v>59</v>
      </c>
      <c r="AA78" s="1" t="s">
        <v>94</v>
      </c>
      <c r="AB78" s="1" t="s">
        <v>59</v>
      </c>
      <c r="AC78" s="1" t="s">
        <v>95</v>
      </c>
      <c r="AD78" s="1" t="s">
        <v>64</v>
      </c>
      <c r="AF78" s="1" t="s">
        <v>402</v>
      </c>
      <c r="AG78" s="1" t="s">
        <v>59</v>
      </c>
      <c r="AI78" s="1" t="s">
        <v>59</v>
      </c>
      <c r="AJ78" s="1" t="s">
        <v>463</v>
      </c>
      <c r="AK78" s="1" t="s">
        <v>64</v>
      </c>
      <c r="AL78" s="1" t="s">
        <v>106</v>
      </c>
      <c r="AM78" s="1" t="s">
        <v>59</v>
      </c>
      <c r="AN78" s="1" t="s">
        <v>150</v>
      </c>
      <c r="AO78" s="1" t="s">
        <v>64</v>
      </c>
      <c r="AP78" s="1" t="s">
        <v>83</v>
      </c>
      <c r="AQ78" s="1" t="s">
        <v>64</v>
      </c>
      <c r="AR78" s="1" t="s">
        <v>84</v>
      </c>
      <c r="AS78" s="1" t="s">
        <v>64</v>
      </c>
      <c r="AX78" s="1" t="s">
        <v>464</v>
      </c>
      <c r="BA78" s="1" t="s">
        <v>77</v>
      </c>
      <c r="BB78" s="1" t="s">
        <v>99</v>
      </c>
      <c r="BC78" s="1" t="s">
        <v>465</v>
      </c>
      <c r="BD78" s="1" t="s">
        <v>80</v>
      </c>
      <c r="BE78" s="1" t="s">
        <v>138</v>
      </c>
    </row>
    <row r="79" spans="1:63" ht="12.75" x14ac:dyDescent="0.2">
      <c r="A79" s="2">
        <v>45230.392203564814</v>
      </c>
      <c r="B79" s="1" t="s">
        <v>466</v>
      </c>
      <c r="C79" s="1" t="s">
        <v>59</v>
      </c>
      <c r="D79" s="1" t="s">
        <v>467</v>
      </c>
      <c r="E79" s="1" t="s">
        <v>59</v>
      </c>
      <c r="F79" s="1" t="s">
        <v>104</v>
      </c>
      <c r="G79" s="1" t="s">
        <v>106</v>
      </c>
      <c r="H79" s="1" t="s">
        <v>63</v>
      </c>
      <c r="I79" s="1" t="s">
        <v>59</v>
      </c>
      <c r="J79" s="1" t="s">
        <v>59</v>
      </c>
      <c r="K79" s="1" t="s">
        <v>106</v>
      </c>
      <c r="L79" s="1" t="s">
        <v>59</v>
      </c>
      <c r="M79" s="1" t="s">
        <v>88</v>
      </c>
      <c r="N79" s="1" t="s">
        <v>66</v>
      </c>
      <c r="O79" s="1" t="s">
        <v>64</v>
      </c>
      <c r="P79" s="1" t="s">
        <v>59</v>
      </c>
      <c r="Q79" s="1" t="s">
        <v>468</v>
      </c>
      <c r="R79" s="1" t="s">
        <v>469</v>
      </c>
      <c r="S79" s="1" t="s">
        <v>59</v>
      </c>
      <c r="T79" s="1" t="s">
        <v>59</v>
      </c>
      <c r="U79" s="1" t="s">
        <v>134</v>
      </c>
      <c r="V79" s="1" t="s">
        <v>68</v>
      </c>
      <c r="W79" s="1" t="s">
        <v>196</v>
      </c>
      <c r="X79" s="1" t="s">
        <v>470</v>
      </c>
      <c r="Y79" s="1" t="s">
        <v>335</v>
      </c>
      <c r="Z79" s="1" t="s">
        <v>59</v>
      </c>
      <c r="AA79" s="1" t="s">
        <v>72</v>
      </c>
      <c r="AB79" s="1" t="s">
        <v>64</v>
      </c>
      <c r="AC79" s="1" t="s">
        <v>73</v>
      </c>
      <c r="AD79" s="1" t="s">
        <v>64</v>
      </c>
      <c r="AE79" s="1" t="s">
        <v>471</v>
      </c>
      <c r="AF79" s="1" t="s">
        <v>402</v>
      </c>
      <c r="AG79" s="1" t="s">
        <v>59</v>
      </c>
      <c r="AH79" s="1" t="s">
        <v>472</v>
      </c>
      <c r="AI79" s="1" t="s">
        <v>59</v>
      </c>
      <c r="AJ79" s="1" t="s">
        <v>473</v>
      </c>
      <c r="AK79" s="1" t="s">
        <v>59</v>
      </c>
      <c r="AL79" s="1" t="s">
        <v>106</v>
      </c>
      <c r="AM79" s="1" t="s">
        <v>59</v>
      </c>
      <c r="AN79" s="1" t="s">
        <v>117</v>
      </c>
      <c r="AO79" s="1" t="s">
        <v>64</v>
      </c>
      <c r="AP79" s="1" t="s">
        <v>72</v>
      </c>
      <c r="AQ79" s="1" t="s">
        <v>102</v>
      </c>
      <c r="AR79" s="1" t="s">
        <v>127</v>
      </c>
      <c r="AS79" s="1" t="s">
        <v>64</v>
      </c>
      <c r="AT79" s="1" t="s">
        <v>64</v>
      </c>
      <c r="AU79" s="1" t="s">
        <v>471</v>
      </c>
      <c r="AV79" s="1" t="s">
        <v>371</v>
      </c>
      <c r="AX79" s="1" t="s">
        <v>474</v>
      </c>
      <c r="BA79" s="1" t="s">
        <v>77</v>
      </c>
      <c r="BB79" s="1" t="s">
        <v>99</v>
      </c>
      <c r="BC79" s="1" t="s">
        <v>100</v>
      </c>
      <c r="BD79" s="1" t="s">
        <v>475</v>
      </c>
      <c r="BE79" s="1" t="s">
        <v>81</v>
      </c>
    </row>
    <row r="80" spans="1:63" ht="12.75" x14ac:dyDescent="0.2">
      <c r="A80" s="2">
        <v>45230.398543483796</v>
      </c>
      <c r="B80" s="1" t="s">
        <v>476</v>
      </c>
      <c r="C80" s="1" t="s">
        <v>59</v>
      </c>
      <c r="D80" s="1" t="s">
        <v>420</v>
      </c>
      <c r="E80" s="1" t="s">
        <v>59</v>
      </c>
      <c r="F80" s="1" t="s">
        <v>61</v>
      </c>
      <c r="G80" s="1" t="s">
        <v>106</v>
      </c>
      <c r="H80" s="1" t="s">
        <v>63</v>
      </c>
      <c r="I80" s="1" t="s">
        <v>59</v>
      </c>
      <c r="J80" s="1" t="s">
        <v>59</v>
      </c>
      <c r="K80" s="1" t="s">
        <v>106</v>
      </c>
      <c r="L80" s="1" t="s">
        <v>59</v>
      </c>
      <c r="M80" s="1" t="s">
        <v>166</v>
      </c>
      <c r="O80" s="1" t="s">
        <v>64</v>
      </c>
      <c r="P80" s="1" t="s">
        <v>59</v>
      </c>
      <c r="Q80" s="1" t="s">
        <v>477</v>
      </c>
      <c r="R80" s="1" t="s">
        <v>478</v>
      </c>
      <c r="S80" s="1" t="s">
        <v>59</v>
      </c>
      <c r="T80" s="1" t="s">
        <v>59</v>
      </c>
      <c r="U80" s="1" t="s">
        <v>67</v>
      </c>
      <c r="V80" s="1" t="s">
        <v>68</v>
      </c>
      <c r="W80" s="1" t="s">
        <v>69</v>
      </c>
      <c r="X80" s="1" t="s">
        <v>197</v>
      </c>
      <c r="Y80" s="1" t="s">
        <v>236</v>
      </c>
      <c r="Z80" s="1" t="s">
        <v>59</v>
      </c>
      <c r="AA80" s="1" t="s">
        <v>94</v>
      </c>
      <c r="AB80" s="1" t="s">
        <v>59</v>
      </c>
      <c r="AC80" s="1" t="s">
        <v>95</v>
      </c>
      <c r="AD80" s="1" t="s">
        <v>64</v>
      </c>
      <c r="AF80" s="1" t="s">
        <v>402</v>
      </c>
      <c r="AG80" s="1" t="s">
        <v>59</v>
      </c>
      <c r="AI80" s="1" t="s">
        <v>59</v>
      </c>
      <c r="AJ80" s="1" t="s">
        <v>174</v>
      </c>
      <c r="AK80" s="1" t="s">
        <v>64</v>
      </c>
      <c r="AL80" s="1" t="s">
        <v>106</v>
      </c>
      <c r="AM80" s="1" t="s">
        <v>59</v>
      </c>
      <c r="AN80" s="1" t="s">
        <v>117</v>
      </c>
      <c r="AO80" s="1" t="s">
        <v>59</v>
      </c>
      <c r="AP80" s="1" t="s">
        <v>72</v>
      </c>
      <c r="AQ80" s="1" t="s">
        <v>59</v>
      </c>
      <c r="AR80" s="1" t="s">
        <v>127</v>
      </c>
      <c r="AS80" s="1" t="s">
        <v>59</v>
      </c>
      <c r="AT80" s="1" t="s">
        <v>479</v>
      </c>
      <c r="AV80" s="1" t="s">
        <v>287</v>
      </c>
      <c r="AX80" s="1" t="s">
        <v>480</v>
      </c>
      <c r="BA80" s="1" t="s">
        <v>77</v>
      </c>
      <c r="BB80" s="1" t="s">
        <v>78</v>
      </c>
      <c r="BC80" s="1" t="s">
        <v>79</v>
      </c>
      <c r="BD80" s="1" t="s">
        <v>80</v>
      </c>
      <c r="BE80" s="1" t="s">
        <v>170</v>
      </c>
    </row>
    <row r="81" spans="1:57" ht="12.75" x14ac:dyDescent="0.2">
      <c r="A81" s="2">
        <v>45230.403244756948</v>
      </c>
      <c r="B81" s="1" t="s">
        <v>481</v>
      </c>
      <c r="C81" s="1" t="s">
        <v>59</v>
      </c>
      <c r="D81" s="1" t="s">
        <v>482</v>
      </c>
      <c r="E81" s="1" t="s">
        <v>59</v>
      </c>
      <c r="F81" s="1" t="s">
        <v>61</v>
      </c>
      <c r="G81" s="1" t="s">
        <v>106</v>
      </c>
      <c r="H81" s="1" t="s">
        <v>63</v>
      </c>
      <c r="I81" s="1" t="s">
        <v>59</v>
      </c>
      <c r="J81" s="1" t="s">
        <v>59</v>
      </c>
      <c r="K81" s="1" t="s">
        <v>106</v>
      </c>
      <c r="L81" s="1" t="s">
        <v>59</v>
      </c>
      <c r="M81" s="1" t="s">
        <v>172</v>
      </c>
      <c r="O81" s="1" t="s">
        <v>64</v>
      </c>
      <c r="P81" s="1" t="s">
        <v>59</v>
      </c>
      <c r="R81" s="1" t="s">
        <v>183</v>
      </c>
      <c r="S81" s="1" t="s">
        <v>59</v>
      </c>
      <c r="T81" s="1" t="s">
        <v>59</v>
      </c>
      <c r="U81" s="1" t="s">
        <v>67</v>
      </c>
      <c r="V81" s="1" t="s">
        <v>108</v>
      </c>
      <c r="W81" s="1" t="s">
        <v>69</v>
      </c>
      <c r="X81" s="1" t="s">
        <v>483</v>
      </c>
      <c r="Y81" s="1" t="s">
        <v>110</v>
      </c>
      <c r="Z81" s="1" t="s">
        <v>59</v>
      </c>
      <c r="AA81" s="1" t="s">
        <v>111</v>
      </c>
      <c r="AB81" s="1" t="s">
        <v>59</v>
      </c>
      <c r="AC81" s="1" t="s">
        <v>95</v>
      </c>
      <c r="AD81" s="1" t="s">
        <v>64</v>
      </c>
      <c r="AF81" s="1" t="s">
        <v>484</v>
      </c>
      <c r="AG81" s="1" t="s">
        <v>59</v>
      </c>
      <c r="AI81" s="1" t="s">
        <v>64</v>
      </c>
      <c r="AV81" s="1" t="s">
        <v>371</v>
      </c>
      <c r="AX81" s="1" t="s">
        <v>485</v>
      </c>
      <c r="BA81" s="1" t="s">
        <v>77</v>
      </c>
      <c r="BB81" s="1" t="s">
        <v>78</v>
      </c>
      <c r="BC81" s="1" t="s">
        <v>116</v>
      </c>
      <c r="BD81" s="1" t="s">
        <v>80</v>
      </c>
      <c r="BE81" s="1" t="s">
        <v>159</v>
      </c>
    </row>
    <row r="82" spans="1:57" ht="12.75" x14ac:dyDescent="0.2">
      <c r="A82" s="2">
        <v>45230.439406412042</v>
      </c>
      <c r="B82" s="1" t="s">
        <v>486</v>
      </c>
      <c r="C82" s="1" t="s">
        <v>59</v>
      </c>
      <c r="D82" s="1" t="s">
        <v>410</v>
      </c>
      <c r="E82" s="1" t="s">
        <v>59</v>
      </c>
      <c r="F82" s="1" t="s">
        <v>61</v>
      </c>
      <c r="G82" s="1" t="s">
        <v>106</v>
      </c>
      <c r="H82" s="1" t="s">
        <v>63</v>
      </c>
      <c r="I82" s="1" t="s">
        <v>59</v>
      </c>
      <c r="J82" s="1" t="s">
        <v>59</v>
      </c>
      <c r="K82" s="1" t="s">
        <v>105</v>
      </c>
      <c r="L82" s="1" t="s">
        <v>64</v>
      </c>
      <c r="M82" s="1" t="s">
        <v>88</v>
      </c>
      <c r="N82" s="1" t="s">
        <v>284</v>
      </c>
      <c r="O82" s="1" t="s">
        <v>64</v>
      </c>
      <c r="P82" s="1" t="s">
        <v>59</v>
      </c>
      <c r="Q82" s="1" t="s">
        <v>487</v>
      </c>
      <c r="R82" s="1" t="s">
        <v>454</v>
      </c>
      <c r="S82" s="1" t="s">
        <v>185</v>
      </c>
      <c r="T82" s="1" t="s">
        <v>59</v>
      </c>
      <c r="U82" s="1" t="s">
        <v>67</v>
      </c>
      <c r="V82" s="1" t="s">
        <v>90</v>
      </c>
      <c r="W82" s="1" t="s">
        <v>91</v>
      </c>
      <c r="X82" s="1" t="s">
        <v>225</v>
      </c>
      <c r="Y82" s="1" t="s">
        <v>143</v>
      </c>
      <c r="Z82" s="1" t="s">
        <v>59</v>
      </c>
      <c r="AA82" s="1" t="s">
        <v>94</v>
      </c>
      <c r="AB82" s="1" t="s">
        <v>59</v>
      </c>
      <c r="AC82" s="1" t="s">
        <v>95</v>
      </c>
      <c r="AD82" s="1" t="s">
        <v>59</v>
      </c>
      <c r="AE82" s="1" t="s">
        <v>488</v>
      </c>
      <c r="AF82" s="1" t="s">
        <v>402</v>
      </c>
      <c r="AG82" s="1" t="s">
        <v>185</v>
      </c>
      <c r="AH82" s="1" t="s">
        <v>454</v>
      </c>
      <c r="AI82" s="1" t="s">
        <v>64</v>
      </c>
      <c r="AV82" s="1" t="s">
        <v>214</v>
      </c>
      <c r="AX82" s="1" t="s">
        <v>489</v>
      </c>
      <c r="BA82" s="1" t="s">
        <v>115</v>
      </c>
      <c r="BB82" s="1" t="s">
        <v>78</v>
      </c>
      <c r="BC82" s="1" t="s">
        <v>116</v>
      </c>
      <c r="BD82" s="1" t="s">
        <v>80</v>
      </c>
      <c r="BE82" s="1" t="s">
        <v>81</v>
      </c>
    </row>
    <row r="83" spans="1:57" ht="12.75" x14ac:dyDescent="0.2">
      <c r="A83" s="2">
        <v>45230.445267870367</v>
      </c>
      <c r="B83" s="1" t="s">
        <v>490</v>
      </c>
      <c r="C83" s="1" t="s">
        <v>59</v>
      </c>
      <c r="D83" s="1" t="s">
        <v>449</v>
      </c>
      <c r="E83" s="1" t="s">
        <v>59</v>
      </c>
      <c r="F83" s="1" t="s">
        <v>104</v>
      </c>
      <c r="G83" s="1" t="s">
        <v>106</v>
      </c>
      <c r="H83" s="1" t="s">
        <v>63</v>
      </c>
      <c r="I83" s="1" t="s">
        <v>59</v>
      </c>
      <c r="J83" s="1" t="s">
        <v>59</v>
      </c>
      <c r="K83" s="1" t="s">
        <v>105</v>
      </c>
      <c r="L83" s="1" t="s">
        <v>59</v>
      </c>
      <c r="M83" s="1" t="s">
        <v>88</v>
      </c>
      <c r="O83" s="1" t="s">
        <v>64</v>
      </c>
      <c r="P83" s="1" t="s">
        <v>59</v>
      </c>
      <c r="Q83" s="1" t="s">
        <v>491</v>
      </c>
      <c r="R83" s="1" t="s">
        <v>492</v>
      </c>
      <c r="S83" s="1" t="s">
        <v>59</v>
      </c>
      <c r="T83" s="1" t="s">
        <v>59</v>
      </c>
      <c r="U83" s="1" t="s">
        <v>324</v>
      </c>
      <c r="V83" s="1" t="s">
        <v>108</v>
      </c>
      <c r="W83" s="1" t="s">
        <v>69</v>
      </c>
      <c r="X83" s="1" t="s">
        <v>493</v>
      </c>
      <c r="Y83" s="1" t="s">
        <v>110</v>
      </c>
      <c r="Z83" s="1" t="s">
        <v>59</v>
      </c>
      <c r="AA83" s="1" t="s">
        <v>94</v>
      </c>
      <c r="AB83" s="1" t="s">
        <v>59</v>
      </c>
      <c r="AC83" s="1" t="s">
        <v>73</v>
      </c>
      <c r="AD83" s="1" t="s">
        <v>64</v>
      </c>
      <c r="AF83" s="1" t="s">
        <v>402</v>
      </c>
      <c r="AG83" s="1" t="s">
        <v>59</v>
      </c>
      <c r="AH83" s="1" t="s">
        <v>494</v>
      </c>
      <c r="AI83" s="1" t="s">
        <v>59</v>
      </c>
      <c r="AJ83" s="1" t="s">
        <v>174</v>
      </c>
      <c r="AK83" s="1" t="s">
        <v>64</v>
      </c>
      <c r="AL83" s="1" t="s">
        <v>105</v>
      </c>
      <c r="AM83" s="1" t="s">
        <v>59</v>
      </c>
      <c r="AN83" s="1" t="s">
        <v>117</v>
      </c>
      <c r="AO83" s="1" t="s">
        <v>64</v>
      </c>
      <c r="AP83" s="1" t="s">
        <v>83</v>
      </c>
      <c r="AQ83" s="1" t="s">
        <v>64</v>
      </c>
      <c r="AR83" s="1" t="s">
        <v>84</v>
      </c>
      <c r="AS83" s="1" t="s">
        <v>64</v>
      </c>
      <c r="AV83" s="1" t="s">
        <v>287</v>
      </c>
      <c r="AX83" s="1" t="s">
        <v>495</v>
      </c>
      <c r="BA83" s="1" t="s">
        <v>77</v>
      </c>
      <c r="BB83" s="1" t="s">
        <v>99</v>
      </c>
      <c r="BC83" s="1" t="s">
        <v>116</v>
      </c>
      <c r="BD83" s="1" t="s">
        <v>80</v>
      </c>
      <c r="BE83" s="1" t="s">
        <v>81</v>
      </c>
    </row>
    <row r="84" spans="1:57" ht="12.75" x14ac:dyDescent="0.2">
      <c r="A84" s="2">
        <v>45230.448433935184</v>
      </c>
      <c r="B84" s="1" t="s">
        <v>496</v>
      </c>
      <c r="C84" s="1" t="s">
        <v>59</v>
      </c>
      <c r="D84" s="1" t="s">
        <v>497</v>
      </c>
      <c r="E84" s="1" t="s">
        <v>59</v>
      </c>
      <c r="F84" s="1" t="s">
        <v>61</v>
      </c>
      <c r="G84" s="1" t="s">
        <v>106</v>
      </c>
      <c r="H84" s="1" t="s">
        <v>87</v>
      </c>
      <c r="I84" s="1" t="s">
        <v>64</v>
      </c>
      <c r="J84" s="1" t="s">
        <v>64</v>
      </c>
      <c r="K84" s="1" t="s">
        <v>65</v>
      </c>
      <c r="L84" s="1" t="s">
        <v>64</v>
      </c>
      <c r="M84" s="1" t="s">
        <v>129</v>
      </c>
      <c r="N84" s="1" t="s">
        <v>66</v>
      </c>
      <c r="O84" s="1" t="s">
        <v>64</v>
      </c>
      <c r="P84" s="1" t="s">
        <v>59</v>
      </c>
      <c r="Q84" s="1" t="s">
        <v>454</v>
      </c>
      <c r="R84" s="1" t="s">
        <v>369</v>
      </c>
      <c r="S84" s="1" t="s">
        <v>59</v>
      </c>
      <c r="T84" s="1" t="s">
        <v>59</v>
      </c>
      <c r="U84" s="1" t="s">
        <v>389</v>
      </c>
      <c r="V84" s="1" t="s">
        <v>68</v>
      </c>
      <c r="W84" s="1" t="s">
        <v>91</v>
      </c>
      <c r="X84" s="1" t="s">
        <v>70</v>
      </c>
      <c r="Y84" s="1" t="s">
        <v>130</v>
      </c>
      <c r="Z84" s="1" t="s">
        <v>59</v>
      </c>
      <c r="AA84" s="1" t="s">
        <v>72</v>
      </c>
      <c r="AB84" s="1" t="s">
        <v>64</v>
      </c>
      <c r="AC84" s="1" t="s">
        <v>73</v>
      </c>
      <c r="AD84" s="1" t="s">
        <v>64</v>
      </c>
      <c r="AE84" s="1" t="s">
        <v>74</v>
      </c>
      <c r="AF84" s="1" t="s">
        <v>498</v>
      </c>
      <c r="AG84" s="1" t="s">
        <v>59</v>
      </c>
      <c r="AI84" s="1" t="s">
        <v>59</v>
      </c>
      <c r="AJ84" s="1" t="s">
        <v>97</v>
      </c>
      <c r="AK84" s="1" t="s">
        <v>59</v>
      </c>
      <c r="AL84" s="1" t="s">
        <v>65</v>
      </c>
      <c r="AM84" s="1" t="s">
        <v>59</v>
      </c>
      <c r="AN84" s="1" t="s">
        <v>150</v>
      </c>
      <c r="AO84" s="1" t="s">
        <v>64</v>
      </c>
      <c r="AP84" s="1" t="s">
        <v>118</v>
      </c>
      <c r="AQ84" s="1" t="s">
        <v>102</v>
      </c>
      <c r="AR84" s="1" t="s">
        <v>84</v>
      </c>
      <c r="AS84" s="1" t="s">
        <v>64</v>
      </c>
      <c r="AV84" s="1" t="s">
        <v>214</v>
      </c>
      <c r="AX84" s="1" t="s">
        <v>499</v>
      </c>
      <c r="BA84" s="1" t="s">
        <v>77</v>
      </c>
      <c r="BB84" s="1" t="s">
        <v>78</v>
      </c>
      <c r="BC84" s="1" t="s">
        <v>116</v>
      </c>
      <c r="BD84" s="1" t="s">
        <v>80</v>
      </c>
      <c r="BE84" s="1" t="s">
        <v>138</v>
      </c>
    </row>
    <row r="85" spans="1:57" ht="12.75" x14ac:dyDescent="0.2">
      <c r="A85" s="2">
        <v>45230.455260289353</v>
      </c>
      <c r="B85" s="1" t="s">
        <v>500</v>
      </c>
      <c r="C85" s="1" t="s">
        <v>59</v>
      </c>
      <c r="D85" s="1" t="s">
        <v>431</v>
      </c>
      <c r="E85" s="1" t="s">
        <v>59</v>
      </c>
      <c r="F85" s="1" t="s">
        <v>61</v>
      </c>
      <c r="G85" s="1" t="s">
        <v>106</v>
      </c>
      <c r="H85" s="1" t="s">
        <v>87</v>
      </c>
      <c r="I85" s="1" t="s">
        <v>59</v>
      </c>
      <c r="J85" s="1" t="s">
        <v>59</v>
      </c>
      <c r="K85" s="1" t="s">
        <v>106</v>
      </c>
      <c r="L85" s="1" t="s">
        <v>59</v>
      </c>
      <c r="M85" s="1" t="s">
        <v>88</v>
      </c>
      <c r="O85" s="1" t="s">
        <v>64</v>
      </c>
      <c r="P85" s="1" t="s">
        <v>59</v>
      </c>
      <c r="R85" s="1" t="s">
        <v>501</v>
      </c>
      <c r="S85" s="1" t="s">
        <v>59</v>
      </c>
      <c r="T85" s="1" t="s">
        <v>59</v>
      </c>
      <c r="U85" s="1" t="s">
        <v>67</v>
      </c>
      <c r="V85" s="1" t="s">
        <v>90</v>
      </c>
      <c r="W85" s="1" t="s">
        <v>196</v>
      </c>
      <c r="X85" s="1" t="s">
        <v>70</v>
      </c>
      <c r="Y85" s="1" t="s">
        <v>143</v>
      </c>
      <c r="Z85" s="1" t="s">
        <v>59</v>
      </c>
      <c r="AA85" s="1" t="s">
        <v>94</v>
      </c>
      <c r="AB85" s="1" t="s">
        <v>59</v>
      </c>
      <c r="AC85" s="1" t="s">
        <v>95</v>
      </c>
      <c r="AD85" s="1" t="s">
        <v>64</v>
      </c>
      <c r="AF85" s="1" t="s">
        <v>402</v>
      </c>
      <c r="AG85" s="1" t="s">
        <v>59</v>
      </c>
      <c r="AI85" s="1" t="s">
        <v>59</v>
      </c>
      <c r="AJ85" s="1" t="s">
        <v>168</v>
      </c>
      <c r="AK85" s="1" t="s">
        <v>59</v>
      </c>
      <c r="AL85" s="1" t="s">
        <v>105</v>
      </c>
      <c r="AM85" s="1" t="s">
        <v>59</v>
      </c>
      <c r="AN85" s="1" t="s">
        <v>176</v>
      </c>
      <c r="AO85" s="1" t="s">
        <v>64</v>
      </c>
      <c r="AP85" s="1" t="s">
        <v>72</v>
      </c>
      <c r="AQ85" s="1" t="s">
        <v>102</v>
      </c>
      <c r="AR85" s="1" t="s">
        <v>127</v>
      </c>
      <c r="AS85" s="1" t="s">
        <v>64</v>
      </c>
      <c r="AV85" s="1" t="s">
        <v>287</v>
      </c>
      <c r="AX85" s="1" t="s">
        <v>502</v>
      </c>
      <c r="BA85" s="1" t="s">
        <v>77</v>
      </c>
      <c r="BB85" s="1" t="s">
        <v>99</v>
      </c>
      <c r="BC85" s="1" t="s">
        <v>116</v>
      </c>
      <c r="BD85" s="1" t="s">
        <v>80</v>
      </c>
      <c r="BE85" s="1" t="s">
        <v>138</v>
      </c>
    </row>
    <row r="86" spans="1:57" ht="12.75" x14ac:dyDescent="0.2">
      <c r="A86" s="2">
        <v>45230.464747708334</v>
      </c>
      <c r="B86" s="1" t="s">
        <v>503</v>
      </c>
      <c r="C86" s="1" t="s">
        <v>59</v>
      </c>
      <c r="D86" s="1" t="s">
        <v>449</v>
      </c>
      <c r="E86" s="1" t="s">
        <v>59</v>
      </c>
      <c r="F86" s="1" t="s">
        <v>104</v>
      </c>
      <c r="G86" s="1" t="s">
        <v>106</v>
      </c>
      <c r="H86" s="1" t="s">
        <v>63</v>
      </c>
      <c r="I86" s="1" t="s">
        <v>59</v>
      </c>
      <c r="J86" s="1" t="s">
        <v>59</v>
      </c>
      <c r="K86" s="1" t="s">
        <v>106</v>
      </c>
      <c r="L86" s="1" t="s">
        <v>59</v>
      </c>
      <c r="M86" s="1" t="s">
        <v>172</v>
      </c>
      <c r="O86" s="1" t="s">
        <v>64</v>
      </c>
      <c r="P86" s="1" t="s">
        <v>59</v>
      </c>
      <c r="R86" s="1" t="s">
        <v>369</v>
      </c>
      <c r="S86" s="1" t="s">
        <v>59</v>
      </c>
      <c r="T86" s="1" t="s">
        <v>59</v>
      </c>
      <c r="U86" s="1" t="s">
        <v>67</v>
      </c>
      <c r="V86" s="1" t="s">
        <v>90</v>
      </c>
      <c r="W86" s="1" t="s">
        <v>196</v>
      </c>
      <c r="X86" s="1" t="s">
        <v>92</v>
      </c>
      <c r="Y86" s="1" t="s">
        <v>143</v>
      </c>
      <c r="Z86" s="1" t="s">
        <v>59</v>
      </c>
      <c r="AA86" s="1" t="s">
        <v>94</v>
      </c>
      <c r="AB86" s="1" t="s">
        <v>59</v>
      </c>
      <c r="AC86" s="1" t="s">
        <v>147</v>
      </c>
      <c r="AD86" s="1" t="s">
        <v>64</v>
      </c>
      <c r="AF86" s="1" t="s">
        <v>504</v>
      </c>
      <c r="AG86" s="1" t="s">
        <v>59</v>
      </c>
      <c r="AI86" s="1" t="s">
        <v>59</v>
      </c>
      <c r="AJ86" s="1" t="s">
        <v>131</v>
      </c>
      <c r="AK86" s="1" t="s">
        <v>64</v>
      </c>
      <c r="AL86" s="1" t="s">
        <v>106</v>
      </c>
      <c r="AM86" s="1" t="s">
        <v>59</v>
      </c>
      <c r="AN86" s="1" t="s">
        <v>117</v>
      </c>
      <c r="AO86" s="1" t="s">
        <v>64</v>
      </c>
      <c r="AP86" s="1" t="s">
        <v>118</v>
      </c>
      <c r="AQ86" s="1" t="s">
        <v>59</v>
      </c>
      <c r="AR86" s="1" t="s">
        <v>151</v>
      </c>
      <c r="AS86" s="1" t="s">
        <v>64</v>
      </c>
      <c r="AX86" s="1" t="s">
        <v>505</v>
      </c>
      <c r="BA86" s="1" t="s">
        <v>77</v>
      </c>
      <c r="BB86" s="1" t="s">
        <v>78</v>
      </c>
      <c r="BC86" s="1" t="s">
        <v>100</v>
      </c>
      <c r="BD86" s="1" t="s">
        <v>80</v>
      </c>
      <c r="BE86" s="1" t="s">
        <v>159</v>
      </c>
    </row>
    <row r="87" spans="1:57" ht="12.75" x14ac:dyDescent="0.2">
      <c r="A87" s="2">
        <v>45230.47420326389</v>
      </c>
      <c r="B87" s="1" t="s">
        <v>506</v>
      </c>
      <c r="C87" s="1" t="s">
        <v>59</v>
      </c>
      <c r="D87" s="1" t="s">
        <v>60</v>
      </c>
      <c r="E87" s="1" t="s">
        <v>59</v>
      </c>
      <c r="F87" s="1" t="s">
        <v>61</v>
      </c>
      <c r="G87" s="1" t="s">
        <v>106</v>
      </c>
      <c r="H87" s="1" t="s">
        <v>63</v>
      </c>
      <c r="I87" s="1" t="s">
        <v>64</v>
      </c>
      <c r="J87" s="1" t="s">
        <v>59</v>
      </c>
      <c r="K87" s="1" t="s">
        <v>106</v>
      </c>
      <c r="L87" s="1" t="s">
        <v>59</v>
      </c>
      <c r="M87" s="1" t="s">
        <v>88</v>
      </c>
      <c r="O87" s="1" t="s">
        <v>64</v>
      </c>
      <c r="P87" s="1" t="s">
        <v>59</v>
      </c>
      <c r="R87" s="1" t="s">
        <v>369</v>
      </c>
      <c r="S87" s="1" t="s">
        <v>59</v>
      </c>
      <c r="T87" s="1" t="s">
        <v>59</v>
      </c>
      <c r="U87" s="1" t="s">
        <v>67</v>
      </c>
      <c r="V87" s="1" t="s">
        <v>68</v>
      </c>
      <c r="W87" s="1" t="s">
        <v>69</v>
      </c>
      <c r="X87" s="1" t="s">
        <v>70</v>
      </c>
      <c r="Y87" s="1" t="s">
        <v>143</v>
      </c>
      <c r="Z87" s="1" t="s">
        <v>59</v>
      </c>
      <c r="AA87" s="1" t="s">
        <v>111</v>
      </c>
      <c r="AB87" s="1" t="s">
        <v>64</v>
      </c>
      <c r="AC87" s="1" t="s">
        <v>73</v>
      </c>
      <c r="AD87" s="1" t="s">
        <v>64</v>
      </c>
      <c r="AF87" s="1" t="s">
        <v>424</v>
      </c>
      <c r="AG87" s="1" t="s">
        <v>59</v>
      </c>
      <c r="AI87" s="1" t="s">
        <v>59</v>
      </c>
      <c r="AJ87" s="1" t="s">
        <v>113</v>
      </c>
      <c r="AK87" s="1" t="s">
        <v>59</v>
      </c>
      <c r="AL87" s="1" t="s">
        <v>105</v>
      </c>
      <c r="AM87" s="1" t="s">
        <v>59</v>
      </c>
      <c r="AN87" s="1" t="s">
        <v>117</v>
      </c>
      <c r="AO87" s="1" t="s">
        <v>64</v>
      </c>
      <c r="AP87" s="1" t="s">
        <v>118</v>
      </c>
      <c r="AQ87" s="1" t="s">
        <v>102</v>
      </c>
      <c r="AR87" s="1" t="s">
        <v>84</v>
      </c>
      <c r="AS87" s="1" t="s">
        <v>59</v>
      </c>
      <c r="AT87" s="1" t="s">
        <v>507</v>
      </c>
      <c r="AV87" s="1" t="s">
        <v>214</v>
      </c>
      <c r="AX87" s="1" t="s">
        <v>508</v>
      </c>
      <c r="BA87" s="1" t="s">
        <v>77</v>
      </c>
      <c r="BB87" s="1" t="s">
        <v>78</v>
      </c>
      <c r="BC87" s="1" t="s">
        <v>100</v>
      </c>
      <c r="BD87" s="1" t="s">
        <v>80</v>
      </c>
      <c r="BE87" s="1" t="s">
        <v>170</v>
      </c>
    </row>
    <row r="88" spans="1:57" ht="12.75" x14ac:dyDescent="0.2">
      <c r="A88" s="2">
        <v>45230.549504560186</v>
      </c>
      <c r="B88" s="1" t="s">
        <v>509</v>
      </c>
      <c r="C88" s="1" t="s">
        <v>59</v>
      </c>
      <c r="D88" s="1" t="s">
        <v>420</v>
      </c>
      <c r="E88" s="1" t="s">
        <v>59</v>
      </c>
      <c r="F88" s="1" t="s">
        <v>61</v>
      </c>
      <c r="G88" s="1" t="s">
        <v>106</v>
      </c>
      <c r="H88" s="1" t="s">
        <v>63</v>
      </c>
      <c r="I88" s="1" t="s">
        <v>59</v>
      </c>
      <c r="J88" s="1" t="s">
        <v>59</v>
      </c>
      <c r="K88" s="1" t="s">
        <v>105</v>
      </c>
      <c r="L88" s="1" t="s">
        <v>59</v>
      </c>
      <c r="M88" s="1" t="s">
        <v>166</v>
      </c>
      <c r="O88" s="1" t="s">
        <v>64</v>
      </c>
      <c r="P88" s="1" t="s">
        <v>59</v>
      </c>
      <c r="Q88" s="1" t="s">
        <v>510</v>
      </c>
      <c r="R88" s="1" t="s">
        <v>351</v>
      </c>
      <c r="S88" s="1" t="s">
        <v>185</v>
      </c>
      <c r="T88" s="1" t="s">
        <v>59</v>
      </c>
      <c r="U88" s="1" t="s">
        <v>179</v>
      </c>
      <c r="V88" s="1" t="s">
        <v>108</v>
      </c>
      <c r="W88" s="1" t="s">
        <v>91</v>
      </c>
      <c r="X88" s="1" t="s">
        <v>511</v>
      </c>
      <c r="Y88" s="1" t="s">
        <v>143</v>
      </c>
      <c r="Z88" s="1" t="s">
        <v>59</v>
      </c>
      <c r="AA88" s="1" t="s">
        <v>94</v>
      </c>
      <c r="AB88" s="1" t="s">
        <v>59</v>
      </c>
      <c r="AC88" s="1" t="s">
        <v>95</v>
      </c>
      <c r="AD88" s="1" t="s">
        <v>64</v>
      </c>
      <c r="AF88" s="1" t="s">
        <v>370</v>
      </c>
      <c r="AG88" s="1" t="s">
        <v>59</v>
      </c>
      <c r="AI88" s="1" t="s">
        <v>59</v>
      </c>
      <c r="AJ88" s="1" t="s">
        <v>512</v>
      </c>
      <c r="AK88" s="1" t="s">
        <v>64</v>
      </c>
      <c r="AL88" s="1" t="s">
        <v>105</v>
      </c>
      <c r="AM88" s="1" t="s">
        <v>59</v>
      </c>
      <c r="AN88" s="1" t="s">
        <v>101</v>
      </c>
      <c r="AO88" s="1" t="s">
        <v>64</v>
      </c>
      <c r="AP88" s="1" t="s">
        <v>72</v>
      </c>
      <c r="AQ88" s="1" t="s">
        <v>59</v>
      </c>
      <c r="AR88" s="1" t="s">
        <v>151</v>
      </c>
      <c r="AS88" s="1" t="s">
        <v>64</v>
      </c>
      <c r="AV88" s="1" t="s">
        <v>214</v>
      </c>
      <c r="AX88" s="1" t="s">
        <v>513</v>
      </c>
      <c r="BA88" s="1" t="s">
        <v>77</v>
      </c>
      <c r="BB88" s="1" t="s">
        <v>78</v>
      </c>
      <c r="BC88" s="1" t="s">
        <v>116</v>
      </c>
      <c r="BD88" s="1" t="s">
        <v>80</v>
      </c>
      <c r="BE88" s="1" t="s">
        <v>159</v>
      </c>
    </row>
    <row r="89" spans="1:57" ht="12.75" x14ac:dyDescent="0.2">
      <c r="A89" s="2">
        <v>45230.646727407409</v>
      </c>
      <c r="B89" s="1" t="s">
        <v>514</v>
      </c>
      <c r="C89" s="1" t="s">
        <v>59</v>
      </c>
      <c r="D89" s="1" t="s">
        <v>420</v>
      </c>
      <c r="E89" s="1" t="s">
        <v>59</v>
      </c>
      <c r="F89" s="1" t="s">
        <v>61</v>
      </c>
      <c r="G89" s="1" t="s">
        <v>106</v>
      </c>
      <c r="H89" s="1" t="s">
        <v>63</v>
      </c>
      <c r="I89" s="1" t="s">
        <v>64</v>
      </c>
      <c r="J89" s="1" t="s">
        <v>59</v>
      </c>
      <c r="K89" s="1" t="s">
        <v>106</v>
      </c>
      <c r="L89" s="1" t="s">
        <v>59</v>
      </c>
      <c r="M89" s="1" t="s">
        <v>88</v>
      </c>
      <c r="O89" s="1" t="s">
        <v>59</v>
      </c>
      <c r="P89" s="1" t="s">
        <v>59</v>
      </c>
      <c r="Q89" s="1" t="s">
        <v>515</v>
      </c>
      <c r="R89" s="1" t="s">
        <v>74</v>
      </c>
      <c r="S89" s="1" t="s">
        <v>59</v>
      </c>
      <c r="T89" s="1" t="s">
        <v>59</v>
      </c>
      <c r="U89" s="1" t="s">
        <v>389</v>
      </c>
      <c r="V89" s="1" t="s">
        <v>108</v>
      </c>
      <c r="W89" s="1" t="s">
        <v>91</v>
      </c>
      <c r="X89" s="1" t="s">
        <v>231</v>
      </c>
      <c r="Y89" s="1" t="s">
        <v>213</v>
      </c>
      <c r="Z89" s="1" t="s">
        <v>59</v>
      </c>
      <c r="AA89" s="1" t="s">
        <v>94</v>
      </c>
      <c r="AB89" s="1" t="s">
        <v>59</v>
      </c>
      <c r="AC89" s="1" t="s">
        <v>73</v>
      </c>
      <c r="AD89" s="1" t="s">
        <v>64</v>
      </c>
      <c r="AE89" s="1" t="s">
        <v>516</v>
      </c>
      <c r="AF89" s="1" t="s">
        <v>402</v>
      </c>
      <c r="AG89" s="1" t="s">
        <v>59</v>
      </c>
      <c r="AH89" s="1" t="s">
        <v>517</v>
      </c>
      <c r="AI89" s="1" t="s">
        <v>59</v>
      </c>
      <c r="AJ89" s="1" t="s">
        <v>518</v>
      </c>
      <c r="AK89" s="1" t="s">
        <v>64</v>
      </c>
      <c r="AL89" s="1" t="s">
        <v>106</v>
      </c>
      <c r="AM89" s="1" t="s">
        <v>59</v>
      </c>
      <c r="AN89" s="1" t="s">
        <v>117</v>
      </c>
      <c r="AO89" s="1" t="s">
        <v>64</v>
      </c>
      <c r="AP89" s="1" t="s">
        <v>118</v>
      </c>
      <c r="AQ89" s="1" t="s">
        <v>64</v>
      </c>
      <c r="AR89" s="1" t="s">
        <v>151</v>
      </c>
      <c r="AS89" s="1" t="s">
        <v>64</v>
      </c>
      <c r="AT89" s="1" t="s">
        <v>74</v>
      </c>
      <c r="AU89" s="1" t="s">
        <v>519</v>
      </c>
      <c r="AV89" s="1" t="s">
        <v>287</v>
      </c>
      <c r="AX89" s="1" t="s">
        <v>520</v>
      </c>
      <c r="BA89" s="1" t="s">
        <v>77</v>
      </c>
      <c r="BB89" s="1" t="s">
        <v>78</v>
      </c>
      <c r="BC89" s="1" t="s">
        <v>100</v>
      </c>
      <c r="BD89" s="1" t="s">
        <v>80</v>
      </c>
      <c r="BE89" s="1" t="s">
        <v>159</v>
      </c>
    </row>
    <row r="90" spans="1:57" ht="12.75" x14ac:dyDescent="0.2">
      <c r="A90" s="2">
        <v>45230.679606041667</v>
      </c>
      <c r="B90" s="1" t="s">
        <v>521</v>
      </c>
      <c r="C90" s="1" t="s">
        <v>59</v>
      </c>
      <c r="D90" s="1" t="s">
        <v>60</v>
      </c>
      <c r="E90" s="1" t="s">
        <v>59</v>
      </c>
      <c r="F90" s="1" t="s">
        <v>61</v>
      </c>
      <c r="G90" s="1" t="s">
        <v>105</v>
      </c>
      <c r="H90" s="1" t="s">
        <v>63</v>
      </c>
      <c r="I90" s="1" t="s">
        <v>59</v>
      </c>
      <c r="J90" s="1" t="s">
        <v>59</v>
      </c>
      <c r="K90" s="1" t="s">
        <v>106</v>
      </c>
      <c r="L90" s="1" t="s">
        <v>59</v>
      </c>
      <c r="M90" s="1" t="s">
        <v>172</v>
      </c>
      <c r="O90" s="1" t="s">
        <v>64</v>
      </c>
      <c r="P90" s="1" t="s">
        <v>59</v>
      </c>
      <c r="Q90" s="1" t="s">
        <v>522</v>
      </c>
      <c r="R90" s="1" t="s">
        <v>369</v>
      </c>
      <c r="S90" s="1" t="s">
        <v>59</v>
      </c>
      <c r="T90" s="1" t="s">
        <v>59</v>
      </c>
      <c r="U90" s="1" t="s">
        <v>67</v>
      </c>
      <c r="V90" s="1" t="s">
        <v>108</v>
      </c>
      <c r="W90" s="1" t="s">
        <v>196</v>
      </c>
      <c r="X90" s="1" t="s">
        <v>92</v>
      </c>
      <c r="Y90" s="1" t="s">
        <v>143</v>
      </c>
      <c r="Z90" s="1" t="s">
        <v>59</v>
      </c>
      <c r="AA90" s="1" t="s">
        <v>94</v>
      </c>
      <c r="AB90" s="1" t="s">
        <v>59</v>
      </c>
      <c r="AC90" s="1" t="s">
        <v>95</v>
      </c>
      <c r="AD90" s="1" t="s">
        <v>64</v>
      </c>
      <c r="AE90" s="1" t="s">
        <v>523</v>
      </c>
      <c r="AF90" s="1" t="s">
        <v>427</v>
      </c>
      <c r="AG90" s="1" t="s">
        <v>59</v>
      </c>
      <c r="AH90" s="1" t="s">
        <v>524</v>
      </c>
      <c r="AI90" s="1" t="s">
        <v>64</v>
      </c>
      <c r="AV90" s="1" t="s">
        <v>136</v>
      </c>
      <c r="AX90" s="1" t="s">
        <v>525</v>
      </c>
      <c r="BA90" s="1" t="s">
        <v>115</v>
      </c>
      <c r="BB90" s="1" t="s">
        <v>99</v>
      </c>
      <c r="BC90" s="1" t="s">
        <v>465</v>
      </c>
      <c r="BD90" s="1" t="s">
        <v>80</v>
      </c>
      <c r="BE90" s="1" t="s">
        <v>81</v>
      </c>
    </row>
    <row r="91" spans="1:57" ht="12.75" x14ac:dyDescent="0.2">
      <c r="A91" s="2">
        <v>45230.709192037037</v>
      </c>
      <c r="B91" s="1" t="s">
        <v>526</v>
      </c>
      <c r="C91" s="1" t="s">
        <v>59</v>
      </c>
      <c r="D91" s="1" t="s">
        <v>344</v>
      </c>
      <c r="E91" s="1" t="s">
        <v>59</v>
      </c>
      <c r="F91" s="1" t="s">
        <v>61</v>
      </c>
      <c r="G91" s="1" t="s">
        <v>62</v>
      </c>
      <c r="H91" s="1" t="s">
        <v>87</v>
      </c>
      <c r="I91" s="1" t="s">
        <v>64</v>
      </c>
      <c r="J91" s="1" t="s">
        <v>64</v>
      </c>
      <c r="K91" s="1" t="s">
        <v>65</v>
      </c>
      <c r="L91" s="1" t="s">
        <v>64</v>
      </c>
      <c r="M91" s="1" t="s">
        <v>527</v>
      </c>
      <c r="N91" s="1" t="s">
        <v>66</v>
      </c>
      <c r="O91" s="1" t="s">
        <v>64</v>
      </c>
      <c r="P91" s="1" t="s">
        <v>59</v>
      </c>
      <c r="R91" s="1" t="s">
        <v>528</v>
      </c>
      <c r="S91" s="1" t="s">
        <v>59</v>
      </c>
      <c r="T91" s="1" t="s">
        <v>59</v>
      </c>
      <c r="U91" s="1" t="s">
        <v>67</v>
      </c>
      <c r="V91" s="1" t="s">
        <v>68</v>
      </c>
      <c r="W91" s="1" t="s">
        <v>69</v>
      </c>
      <c r="X91" s="1" t="s">
        <v>70</v>
      </c>
      <c r="Y91" s="1" t="s">
        <v>143</v>
      </c>
      <c r="Z91" s="1" t="s">
        <v>59</v>
      </c>
      <c r="AA91" s="1" t="s">
        <v>111</v>
      </c>
      <c r="AB91" s="1" t="s">
        <v>59</v>
      </c>
      <c r="AC91" s="1" t="s">
        <v>73</v>
      </c>
      <c r="AD91" s="1" t="s">
        <v>64</v>
      </c>
      <c r="AF91" s="1" t="s">
        <v>402</v>
      </c>
      <c r="AG91" s="1" t="s">
        <v>185</v>
      </c>
      <c r="AI91" s="1" t="s">
        <v>64</v>
      </c>
      <c r="AV91" s="1" t="s">
        <v>287</v>
      </c>
      <c r="AX91" s="1" t="s">
        <v>529</v>
      </c>
      <c r="BA91" s="1" t="s">
        <v>77</v>
      </c>
      <c r="BB91" s="1" t="s">
        <v>78</v>
      </c>
      <c r="BC91" s="1" t="s">
        <v>100</v>
      </c>
      <c r="BD91" s="1" t="s">
        <v>80</v>
      </c>
      <c r="BE91" s="1" t="s">
        <v>159</v>
      </c>
    </row>
    <row r="92" spans="1:57" ht="12.75" x14ac:dyDescent="0.2">
      <c r="A92" s="2">
        <v>45231.332283067131</v>
      </c>
      <c r="B92" s="1" t="s">
        <v>530</v>
      </c>
      <c r="C92" s="1" t="s">
        <v>59</v>
      </c>
      <c r="D92" s="1" t="s">
        <v>449</v>
      </c>
      <c r="E92" s="1" t="s">
        <v>59</v>
      </c>
      <c r="F92" s="1" t="s">
        <v>61</v>
      </c>
      <c r="G92" s="1" t="s">
        <v>106</v>
      </c>
      <c r="H92" s="1" t="s">
        <v>87</v>
      </c>
      <c r="I92" s="1" t="s">
        <v>59</v>
      </c>
      <c r="J92" s="1" t="s">
        <v>59</v>
      </c>
      <c r="K92" s="1" t="s">
        <v>105</v>
      </c>
      <c r="L92" s="1" t="s">
        <v>59</v>
      </c>
      <c r="M92" s="1" t="s">
        <v>172</v>
      </c>
      <c r="O92" s="1" t="s">
        <v>64</v>
      </c>
      <c r="P92" s="1" t="s">
        <v>59</v>
      </c>
      <c r="Q92" s="1" t="s">
        <v>531</v>
      </c>
      <c r="R92" s="1" t="s">
        <v>532</v>
      </c>
      <c r="S92" s="1" t="s">
        <v>59</v>
      </c>
      <c r="T92" s="1" t="s">
        <v>59</v>
      </c>
      <c r="U92" s="1" t="s">
        <v>67</v>
      </c>
      <c r="V92" s="1" t="s">
        <v>108</v>
      </c>
      <c r="W92" s="1" t="s">
        <v>91</v>
      </c>
      <c r="X92" s="1" t="s">
        <v>197</v>
      </c>
      <c r="Y92" s="1" t="s">
        <v>93</v>
      </c>
      <c r="Z92" s="1" t="s">
        <v>59</v>
      </c>
      <c r="AA92" s="1" t="s">
        <v>72</v>
      </c>
      <c r="AB92" s="1" t="s">
        <v>59</v>
      </c>
      <c r="AC92" s="1" t="s">
        <v>95</v>
      </c>
      <c r="AD92" s="1" t="s">
        <v>64</v>
      </c>
      <c r="AE92" s="1" t="s">
        <v>533</v>
      </c>
      <c r="AF92" s="1" t="s">
        <v>402</v>
      </c>
      <c r="AG92" s="1" t="s">
        <v>59</v>
      </c>
      <c r="AH92" s="1" t="s">
        <v>534</v>
      </c>
      <c r="AI92" s="1" t="s">
        <v>59</v>
      </c>
      <c r="AJ92" s="1" t="s">
        <v>174</v>
      </c>
      <c r="AK92" s="1" t="s">
        <v>59</v>
      </c>
      <c r="AL92" s="1" t="s">
        <v>105</v>
      </c>
      <c r="AM92" s="1" t="s">
        <v>59</v>
      </c>
      <c r="AN92" s="1" t="s">
        <v>150</v>
      </c>
      <c r="AO92" s="1" t="s">
        <v>59</v>
      </c>
      <c r="AP92" s="1" t="s">
        <v>72</v>
      </c>
      <c r="AQ92" s="1" t="s">
        <v>64</v>
      </c>
      <c r="AR92" s="1" t="s">
        <v>127</v>
      </c>
      <c r="AS92" s="1" t="s">
        <v>64</v>
      </c>
      <c r="AU92" s="1" t="s">
        <v>535</v>
      </c>
      <c r="AV92" s="1" t="s">
        <v>287</v>
      </c>
      <c r="AX92" s="1" t="s">
        <v>536</v>
      </c>
      <c r="BA92" s="1" t="s">
        <v>77</v>
      </c>
      <c r="BB92" s="1" t="s">
        <v>99</v>
      </c>
      <c r="BC92" s="1" t="s">
        <v>116</v>
      </c>
      <c r="BD92" s="1" t="s">
        <v>80</v>
      </c>
      <c r="BE92" s="1" t="s">
        <v>81</v>
      </c>
    </row>
    <row r="93" spans="1:57" ht="12.75" x14ac:dyDescent="0.2">
      <c r="A93" s="2">
        <v>45231.344069872684</v>
      </c>
      <c r="B93" s="1" t="s">
        <v>537</v>
      </c>
      <c r="C93" s="1" t="s">
        <v>59</v>
      </c>
      <c r="D93" s="1" t="s">
        <v>443</v>
      </c>
      <c r="E93" s="1" t="s">
        <v>59</v>
      </c>
      <c r="F93" s="1" t="s">
        <v>104</v>
      </c>
      <c r="G93" s="1" t="s">
        <v>65</v>
      </c>
      <c r="H93" s="1" t="s">
        <v>63</v>
      </c>
      <c r="I93" s="1" t="s">
        <v>59</v>
      </c>
      <c r="J93" s="1" t="s">
        <v>59</v>
      </c>
      <c r="K93" s="1" t="s">
        <v>105</v>
      </c>
      <c r="L93" s="1" t="s">
        <v>59</v>
      </c>
      <c r="M93" s="1" t="s">
        <v>172</v>
      </c>
      <c r="O93" s="1" t="s">
        <v>64</v>
      </c>
      <c r="P93" s="1" t="s">
        <v>59</v>
      </c>
      <c r="Q93" s="1" t="s">
        <v>538</v>
      </c>
      <c r="R93" s="1" t="s">
        <v>369</v>
      </c>
      <c r="S93" s="1" t="s">
        <v>59</v>
      </c>
      <c r="T93" s="1" t="s">
        <v>59</v>
      </c>
      <c r="U93" s="1" t="s">
        <v>67</v>
      </c>
      <c r="V93" s="1" t="s">
        <v>90</v>
      </c>
      <c r="W93" s="1" t="s">
        <v>91</v>
      </c>
      <c r="X93" s="1" t="s">
        <v>92</v>
      </c>
      <c r="Y93" s="1" t="s">
        <v>143</v>
      </c>
      <c r="Z93" s="1" t="s">
        <v>59</v>
      </c>
      <c r="AA93" s="1" t="s">
        <v>94</v>
      </c>
      <c r="AB93" s="1" t="s">
        <v>59</v>
      </c>
      <c r="AC93" s="1" t="s">
        <v>95</v>
      </c>
      <c r="AD93" s="1" t="s">
        <v>64</v>
      </c>
      <c r="AF93" s="1" t="s">
        <v>402</v>
      </c>
      <c r="AG93" s="1" t="s">
        <v>59</v>
      </c>
      <c r="AI93" s="1" t="s">
        <v>64</v>
      </c>
      <c r="AV93" s="1" t="s">
        <v>214</v>
      </c>
      <c r="AX93" s="1" t="s">
        <v>539</v>
      </c>
      <c r="BA93" s="1" t="s">
        <v>77</v>
      </c>
      <c r="BB93" s="1" t="s">
        <v>78</v>
      </c>
      <c r="BC93" s="1" t="s">
        <v>116</v>
      </c>
      <c r="BD93" s="1" t="s">
        <v>80</v>
      </c>
      <c r="BE93" s="1" t="s">
        <v>170</v>
      </c>
    </row>
    <row r="94" spans="1:57" ht="12.75" x14ac:dyDescent="0.2">
      <c r="A94" s="2">
        <v>45231.352993356486</v>
      </c>
      <c r="B94" s="1" t="s">
        <v>540</v>
      </c>
      <c r="C94" s="1" t="s">
        <v>59</v>
      </c>
      <c r="D94" s="1" t="s">
        <v>449</v>
      </c>
      <c r="E94" s="1" t="s">
        <v>59</v>
      </c>
      <c r="F94" s="1" t="s">
        <v>61</v>
      </c>
      <c r="G94" s="1" t="s">
        <v>106</v>
      </c>
      <c r="H94" s="1" t="s">
        <v>63</v>
      </c>
      <c r="I94" s="1" t="s">
        <v>59</v>
      </c>
      <c r="J94" s="1" t="s">
        <v>59</v>
      </c>
      <c r="K94" s="1" t="s">
        <v>106</v>
      </c>
      <c r="L94" s="1" t="s">
        <v>59</v>
      </c>
      <c r="M94" s="1" t="s">
        <v>206</v>
      </c>
      <c r="O94" s="1" t="s">
        <v>64</v>
      </c>
      <c r="P94" s="1" t="s">
        <v>59</v>
      </c>
      <c r="R94" s="1" t="s">
        <v>541</v>
      </c>
      <c r="S94" s="1" t="s">
        <v>185</v>
      </c>
      <c r="T94" s="1" t="s">
        <v>59</v>
      </c>
      <c r="U94" s="1" t="s">
        <v>67</v>
      </c>
      <c r="V94" s="1" t="s">
        <v>108</v>
      </c>
      <c r="W94" s="1" t="s">
        <v>69</v>
      </c>
      <c r="X94" s="1" t="s">
        <v>92</v>
      </c>
      <c r="Y94" s="1" t="s">
        <v>236</v>
      </c>
      <c r="Z94" s="1" t="s">
        <v>59</v>
      </c>
      <c r="AA94" s="1" t="s">
        <v>94</v>
      </c>
      <c r="AB94" s="1" t="s">
        <v>59</v>
      </c>
      <c r="AC94" s="1" t="s">
        <v>95</v>
      </c>
      <c r="AD94" s="1" t="s">
        <v>64</v>
      </c>
      <c r="AF94" s="1" t="s">
        <v>402</v>
      </c>
      <c r="AG94" s="1" t="s">
        <v>185</v>
      </c>
      <c r="AI94" s="1" t="s">
        <v>64</v>
      </c>
      <c r="AV94" s="1" t="s">
        <v>214</v>
      </c>
      <c r="AX94" s="1" t="s">
        <v>542</v>
      </c>
      <c r="BA94" s="1" t="s">
        <v>77</v>
      </c>
      <c r="BB94" s="1" t="s">
        <v>78</v>
      </c>
      <c r="BC94" s="1" t="s">
        <v>79</v>
      </c>
      <c r="BD94" s="1" t="s">
        <v>80</v>
      </c>
      <c r="BE94" s="1" t="s">
        <v>81</v>
      </c>
    </row>
    <row r="95" spans="1:57" ht="12.75" x14ac:dyDescent="0.2">
      <c r="A95" s="2">
        <v>45231.369602662038</v>
      </c>
      <c r="B95" s="1" t="s">
        <v>543</v>
      </c>
      <c r="C95" s="1" t="s">
        <v>59</v>
      </c>
      <c r="D95" s="1" t="s">
        <v>60</v>
      </c>
      <c r="E95" s="1" t="s">
        <v>59</v>
      </c>
      <c r="F95" s="1" t="s">
        <v>61</v>
      </c>
      <c r="G95" s="1" t="s">
        <v>106</v>
      </c>
      <c r="H95" s="1" t="s">
        <v>63</v>
      </c>
      <c r="I95" s="1" t="s">
        <v>59</v>
      </c>
      <c r="J95" s="1" t="s">
        <v>59</v>
      </c>
      <c r="K95" s="1" t="s">
        <v>106</v>
      </c>
      <c r="L95" s="1" t="s">
        <v>59</v>
      </c>
      <c r="M95" s="1" t="s">
        <v>88</v>
      </c>
      <c r="O95" s="1" t="s">
        <v>64</v>
      </c>
      <c r="P95" s="1" t="s">
        <v>59</v>
      </c>
      <c r="R95" s="1" t="s">
        <v>369</v>
      </c>
      <c r="S95" s="1" t="s">
        <v>59</v>
      </c>
      <c r="T95" s="1" t="s">
        <v>59</v>
      </c>
      <c r="U95" s="1" t="s">
        <v>67</v>
      </c>
      <c r="V95" s="1" t="s">
        <v>108</v>
      </c>
      <c r="W95" s="1" t="s">
        <v>91</v>
      </c>
      <c r="X95" s="1" t="s">
        <v>92</v>
      </c>
      <c r="Y95" s="1" t="s">
        <v>305</v>
      </c>
      <c r="Z95" s="1" t="s">
        <v>59</v>
      </c>
      <c r="AA95" s="1" t="s">
        <v>94</v>
      </c>
      <c r="AB95" s="1" t="s">
        <v>59</v>
      </c>
      <c r="AC95" s="1" t="s">
        <v>95</v>
      </c>
      <c r="AD95" s="1" t="s">
        <v>64</v>
      </c>
      <c r="AF95" s="1" t="s">
        <v>504</v>
      </c>
      <c r="AG95" s="1" t="s">
        <v>59</v>
      </c>
      <c r="AI95" s="1" t="s">
        <v>64</v>
      </c>
      <c r="AV95" s="1" t="s">
        <v>214</v>
      </c>
      <c r="AX95" s="1" t="s">
        <v>544</v>
      </c>
      <c r="BA95" s="1" t="s">
        <v>77</v>
      </c>
      <c r="BB95" s="1" t="s">
        <v>78</v>
      </c>
      <c r="BC95" s="1" t="s">
        <v>100</v>
      </c>
      <c r="BD95" s="1" t="s">
        <v>80</v>
      </c>
      <c r="BE95" s="1" t="s">
        <v>81</v>
      </c>
    </row>
    <row r="96" spans="1:57" ht="12.75" x14ac:dyDescent="0.2">
      <c r="A96" s="2">
        <v>45231.385214328708</v>
      </c>
      <c r="B96" s="1" t="s">
        <v>545</v>
      </c>
      <c r="C96" s="1" t="s">
        <v>59</v>
      </c>
      <c r="D96" s="1" t="s">
        <v>546</v>
      </c>
      <c r="E96" s="1" t="s">
        <v>59</v>
      </c>
      <c r="F96" s="1" t="s">
        <v>61</v>
      </c>
      <c r="G96" s="1" t="s">
        <v>106</v>
      </c>
      <c r="H96" s="1" t="s">
        <v>87</v>
      </c>
      <c r="I96" s="1" t="s">
        <v>59</v>
      </c>
      <c r="J96" s="1" t="s">
        <v>64</v>
      </c>
      <c r="K96" s="1" t="s">
        <v>105</v>
      </c>
      <c r="L96" s="1" t="s">
        <v>64</v>
      </c>
      <c r="M96" s="1" t="s">
        <v>547</v>
      </c>
      <c r="N96" s="1" t="s">
        <v>229</v>
      </c>
      <c r="O96" s="1" t="s">
        <v>59</v>
      </c>
      <c r="P96" s="1" t="s">
        <v>59</v>
      </c>
      <c r="Q96" s="1" t="s">
        <v>548</v>
      </c>
      <c r="R96" s="1" t="s">
        <v>369</v>
      </c>
      <c r="S96" s="1" t="s">
        <v>59</v>
      </c>
      <c r="T96" s="1" t="s">
        <v>59</v>
      </c>
      <c r="U96" s="1" t="s">
        <v>67</v>
      </c>
      <c r="V96" s="1" t="s">
        <v>290</v>
      </c>
      <c r="W96" s="1" t="s">
        <v>196</v>
      </c>
      <c r="X96" s="1" t="s">
        <v>218</v>
      </c>
      <c r="Y96" s="1" t="s">
        <v>305</v>
      </c>
      <c r="Z96" s="1" t="s">
        <v>59</v>
      </c>
      <c r="AA96" s="1" t="s">
        <v>72</v>
      </c>
      <c r="AB96" s="1" t="s">
        <v>59</v>
      </c>
      <c r="AC96" s="1" t="s">
        <v>73</v>
      </c>
      <c r="AD96" s="1" t="s">
        <v>64</v>
      </c>
      <c r="AE96" s="1" t="s">
        <v>549</v>
      </c>
      <c r="AF96" s="1" t="s">
        <v>550</v>
      </c>
      <c r="AG96" s="1" t="s">
        <v>59</v>
      </c>
      <c r="AH96" s="1" t="s">
        <v>121</v>
      </c>
      <c r="AI96" s="1" t="s">
        <v>59</v>
      </c>
      <c r="AJ96" s="1" t="s">
        <v>131</v>
      </c>
      <c r="AK96" s="1" t="s">
        <v>64</v>
      </c>
      <c r="AL96" s="1" t="s">
        <v>105</v>
      </c>
      <c r="AM96" s="1" t="s">
        <v>59</v>
      </c>
      <c r="AN96" s="1" t="s">
        <v>551</v>
      </c>
      <c r="AO96" s="1" t="s">
        <v>64</v>
      </c>
      <c r="AP96" s="1" t="s">
        <v>118</v>
      </c>
      <c r="AQ96" s="1" t="s">
        <v>64</v>
      </c>
      <c r="AR96" s="1" t="s">
        <v>84</v>
      </c>
      <c r="AS96" s="1" t="s">
        <v>64</v>
      </c>
      <c r="AV96" s="1" t="s">
        <v>371</v>
      </c>
      <c r="AX96" s="1" t="s">
        <v>552</v>
      </c>
      <c r="BA96" s="1" t="s">
        <v>77</v>
      </c>
      <c r="BB96" s="1" t="s">
        <v>78</v>
      </c>
      <c r="BC96" s="1" t="s">
        <v>79</v>
      </c>
      <c r="BD96" s="1" t="s">
        <v>80</v>
      </c>
      <c r="BE96" s="1" t="s">
        <v>81</v>
      </c>
    </row>
    <row r="97" spans="1:57" ht="12.75" x14ac:dyDescent="0.2">
      <c r="A97" s="2">
        <v>45231.414047094906</v>
      </c>
      <c r="B97" s="1" t="s">
        <v>553</v>
      </c>
      <c r="C97" s="1" t="s">
        <v>59</v>
      </c>
      <c r="D97" s="1" t="s">
        <v>60</v>
      </c>
      <c r="E97" s="1" t="s">
        <v>59</v>
      </c>
      <c r="F97" s="1" t="s">
        <v>61</v>
      </c>
      <c r="G97" s="1" t="s">
        <v>106</v>
      </c>
      <c r="H97" s="1" t="s">
        <v>63</v>
      </c>
      <c r="I97" s="1" t="s">
        <v>59</v>
      </c>
      <c r="J97" s="1" t="s">
        <v>59</v>
      </c>
      <c r="K97" s="1" t="s">
        <v>105</v>
      </c>
      <c r="L97" s="1" t="s">
        <v>59</v>
      </c>
      <c r="M97" s="1" t="s">
        <v>129</v>
      </c>
      <c r="O97" s="1" t="s">
        <v>59</v>
      </c>
      <c r="P97" s="1" t="s">
        <v>59</v>
      </c>
      <c r="R97" s="1" t="s">
        <v>369</v>
      </c>
      <c r="S97" s="1" t="s">
        <v>59</v>
      </c>
      <c r="T97" s="1" t="s">
        <v>59</v>
      </c>
      <c r="U97" s="1" t="s">
        <v>270</v>
      </c>
      <c r="V97" s="1" t="s">
        <v>68</v>
      </c>
      <c r="W97" s="1" t="s">
        <v>212</v>
      </c>
      <c r="X97" s="1" t="s">
        <v>554</v>
      </c>
      <c r="Y97" s="1" t="s">
        <v>335</v>
      </c>
      <c r="Z97" s="1" t="s">
        <v>59</v>
      </c>
      <c r="AA97" s="1" t="s">
        <v>94</v>
      </c>
      <c r="AB97" s="1" t="s">
        <v>59</v>
      </c>
      <c r="AC97" s="1" t="s">
        <v>95</v>
      </c>
      <c r="AD97" s="1" t="s">
        <v>59</v>
      </c>
      <c r="AF97" s="1" t="s">
        <v>370</v>
      </c>
      <c r="AG97" s="1" t="s">
        <v>59</v>
      </c>
      <c r="AI97" s="1" t="s">
        <v>59</v>
      </c>
      <c r="AJ97" s="1" t="s">
        <v>97</v>
      </c>
      <c r="AK97" s="1" t="s">
        <v>64</v>
      </c>
      <c r="AL97" s="1" t="s">
        <v>105</v>
      </c>
      <c r="AM97" s="1" t="s">
        <v>59</v>
      </c>
      <c r="AN97" s="1" t="s">
        <v>204</v>
      </c>
      <c r="AO97" s="1" t="s">
        <v>59</v>
      </c>
      <c r="AP97" s="1" t="s">
        <v>118</v>
      </c>
      <c r="AQ97" s="1" t="s">
        <v>102</v>
      </c>
      <c r="AR97" s="1" t="s">
        <v>84</v>
      </c>
      <c r="AS97" s="1" t="s">
        <v>59</v>
      </c>
      <c r="AT97" s="1" t="s">
        <v>555</v>
      </c>
      <c r="AV97" s="1" t="s">
        <v>287</v>
      </c>
      <c r="AX97" s="1" t="s">
        <v>556</v>
      </c>
      <c r="BA97" s="1" t="s">
        <v>77</v>
      </c>
      <c r="BB97" s="1" t="s">
        <v>78</v>
      </c>
      <c r="BC97" s="1" t="s">
        <v>79</v>
      </c>
      <c r="BD97" s="1" t="s">
        <v>80</v>
      </c>
      <c r="BE97" s="1" t="s">
        <v>81</v>
      </c>
    </row>
    <row r="98" spans="1:57" ht="12.75" x14ac:dyDescent="0.2">
      <c r="A98" s="2">
        <v>45231.420934942129</v>
      </c>
      <c r="B98" s="1" t="s">
        <v>557</v>
      </c>
      <c r="C98" s="1" t="s">
        <v>59</v>
      </c>
      <c r="D98" s="1" t="s">
        <v>558</v>
      </c>
      <c r="E98" s="1" t="s">
        <v>59</v>
      </c>
      <c r="F98" s="1" t="s">
        <v>61</v>
      </c>
      <c r="G98" s="1" t="s">
        <v>106</v>
      </c>
      <c r="H98" s="1" t="s">
        <v>63</v>
      </c>
      <c r="I98" s="1" t="s">
        <v>59</v>
      </c>
      <c r="J98" s="1" t="s">
        <v>59</v>
      </c>
      <c r="K98" s="1" t="s">
        <v>105</v>
      </c>
      <c r="L98" s="1" t="s">
        <v>64</v>
      </c>
      <c r="M98" s="1" t="s">
        <v>129</v>
      </c>
      <c r="N98" s="1" t="s">
        <v>66</v>
      </c>
      <c r="O98" s="1" t="s">
        <v>64</v>
      </c>
      <c r="P98" s="1" t="s">
        <v>59</v>
      </c>
      <c r="R98" s="1" t="s">
        <v>369</v>
      </c>
      <c r="S98" s="1" t="s">
        <v>59</v>
      </c>
      <c r="T98" s="1" t="s">
        <v>59</v>
      </c>
      <c r="U98" s="1" t="s">
        <v>67</v>
      </c>
      <c r="V98" s="1" t="s">
        <v>68</v>
      </c>
      <c r="W98" s="1" t="s">
        <v>69</v>
      </c>
      <c r="X98" s="1" t="s">
        <v>92</v>
      </c>
      <c r="Y98" s="1" t="s">
        <v>156</v>
      </c>
      <c r="Z98" s="1" t="s">
        <v>59</v>
      </c>
      <c r="AA98" s="1" t="s">
        <v>94</v>
      </c>
      <c r="AB98" s="1" t="s">
        <v>59</v>
      </c>
      <c r="AC98" s="1" t="s">
        <v>73</v>
      </c>
      <c r="AD98" s="1" t="s">
        <v>64</v>
      </c>
      <c r="AF98" s="1" t="s">
        <v>370</v>
      </c>
      <c r="AG98" s="1" t="s">
        <v>59</v>
      </c>
      <c r="AI98" s="1" t="s">
        <v>59</v>
      </c>
      <c r="AJ98" s="1" t="s">
        <v>131</v>
      </c>
      <c r="AK98" s="1" t="s">
        <v>64</v>
      </c>
      <c r="AL98" s="1" t="s">
        <v>105</v>
      </c>
      <c r="AM98" s="1" t="s">
        <v>59</v>
      </c>
      <c r="AN98" s="1" t="s">
        <v>204</v>
      </c>
      <c r="AO98" s="1" t="s">
        <v>64</v>
      </c>
      <c r="AP98" s="1" t="s">
        <v>83</v>
      </c>
      <c r="AQ98" s="1" t="s">
        <v>59</v>
      </c>
      <c r="AR98" s="1" t="s">
        <v>84</v>
      </c>
      <c r="AS98" s="1" t="s">
        <v>64</v>
      </c>
      <c r="AX98" s="1" t="s">
        <v>559</v>
      </c>
      <c r="BA98" s="1" t="s">
        <v>77</v>
      </c>
      <c r="BB98" s="1" t="s">
        <v>78</v>
      </c>
      <c r="BC98" s="1" t="s">
        <v>79</v>
      </c>
      <c r="BD98" s="1" t="s">
        <v>80</v>
      </c>
      <c r="BE98" s="1" t="s">
        <v>159</v>
      </c>
    </row>
    <row r="99" spans="1:57" ht="12.75" x14ac:dyDescent="0.2">
      <c r="A99" s="2">
        <v>45231.433894918984</v>
      </c>
      <c r="B99" s="1" t="s">
        <v>560</v>
      </c>
      <c r="C99" s="1" t="s">
        <v>59</v>
      </c>
      <c r="D99" s="1" t="s">
        <v>431</v>
      </c>
      <c r="E99" s="1" t="s">
        <v>59</v>
      </c>
      <c r="F99" s="1" t="s">
        <v>104</v>
      </c>
      <c r="G99" s="1" t="s">
        <v>105</v>
      </c>
      <c r="H99" s="1" t="s">
        <v>87</v>
      </c>
      <c r="I99" s="1" t="s">
        <v>59</v>
      </c>
      <c r="J99" s="1" t="s">
        <v>59</v>
      </c>
      <c r="K99" s="1" t="s">
        <v>105</v>
      </c>
      <c r="L99" s="1" t="s">
        <v>64</v>
      </c>
      <c r="M99" s="1" t="s">
        <v>527</v>
      </c>
      <c r="N99" s="1" t="s">
        <v>229</v>
      </c>
      <c r="O99" s="1" t="s">
        <v>64</v>
      </c>
      <c r="P99" s="1" t="s">
        <v>59</v>
      </c>
      <c r="R99" s="1" t="s">
        <v>561</v>
      </c>
      <c r="S99" s="1" t="s">
        <v>59</v>
      </c>
      <c r="T99" s="1" t="s">
        <v>59</v>
      </c>
      <c r="U99" s="1" t="s">
        <v>67</v>
      </c>
      <c r="V99" s="1" t="s">
        <v>68</v>
      </c>
      <c r="W99" s="1" t="s">
        <v>69</v>
      </c>
      <c r="X99" s="1" t="s">
        <v>142</v>
      </c>
      <c r="Y99" s="1" t="s">
        <v>335</v>
      </c>
      <c r="Z99" s="1" t="s">
        <v>59</v>
      </c>
      <c r="AA99" s="1" t="s">
        <v>94</v>
      </c>
      <c r="AB99" s="1" t="s">
        <v>59</v>
      </c>
      <c r="AC99" s="1" t="s">
        <v>95</v>
      </c>
      <c r="AD99" s="1" t="s">
        <v>64</v>
      </c>
      <c r="AF99" s="1" t="s">
        <v>402</v>
      </c>
      <c r="AG99" s="1" t="s">
        <v>59</v>
      </c>
      <c r="AI99" s="1" t="s">
        <v>59</v>
      </c>
      <c r="AJ99" s="1" t="s">
        <v>131</v>
      </c>
      <c r="AK99" s="1" t="s">
        <v>59</v>
      </c>
      <c r="AL99" s="1" t="s">
        <v>65</v>
      </c>
      <c r="AM99" s="1" t="s">
        <v>59</v>
      </c>
      <c r="AN99" s="1" t="s">
        <v>176</v>
      </c>
      <c r="AO99" s="1" t="s">
        <v>64</v>
      </c>
      <c r="AP99" s="1" t="s">
        <v>83</v>
      </c>
      <c r="AQ99" s="1" t="s">
        <v>102</v>
      </c>
      <c r="AR99" s="1" t="s">
        <v>127</v>
      </c>
      <c r="AS99" s="1" t="s">
        <v>64</v>
      </c>
      <c r="AV99" s="1" t="s">
        <v>287</v>
      </c>
      <c r="AX99" s="1" t="s">
        <v>562</v>
      </c>
      <c r="BA99" s="1" t="s">
        <v>77</v>
      </c>
      <c r="BB99" s="1" t="s">
        <v>78</v>
      </c>
      <c r="BC99" s="1" t="s">
        <v>116</v>
      </c>
      <c r="BD99" s="1" t="s">
        <v>80</v>
      </c>
      <c r="BE99" s="1" t="s">
        <v>81</v>
      </c>
    </row>
    <row r="100" spans="1:57" ht="12.75" x14ac:dyDescent="0.2">
      <c r="A100" s="2">
        <v>45231.488414479165</v>
      </c>
      <c r="B100" s="1" t="s">
        <v>563</v>
      </c>
      <c r="C100" s="1" t="s">
        <v>59</v>
      </c>
      <c r="D100" s="1" t="s">
        <v>410</v>
      </c>
      <c r="E100" s="1" t="s">
        <v>59</v>
      </c>
      <c r="F100" s="1" t="s">
        <v>61</v>
      </c>
      <c r="G100" s="1" t="s">
        <v>105</v>
      </c>
      <c r="H100" s="1" t="s">
        <v>63</v>
      </c>
      <c r="I100" s="1" t="s">
        <v>59</v>
      </c>
      <c r="J100" s="1" t="s">
        <v>59</v>
      </c>
      <c r="K100" s="1" t="s">
        <v>106</v>
      </c>
      <c r="L100" s="1" t="s">
        <v>59</v>
      </c>
      <c r="M100" s="1" t="s">
        <v>88</v>
      </c>
      <c r="N100" s="1" t="s">
        <v>323</v>
      </c>
      <c r="O100" s="1" t="s">
        <v>64</v>
      </c>
      <c r="P100" s="1" t="s">
        <v>59</v>
      </c>
      <c r="R100" s="1" t="s">
        <v>369</v>
      </c>
      <c r="S100" s="1" t="s">
        <v>59</v>
      </c>
      <c r="T100" s="1" t="s">
        <v>59</v>
      </c>
      <c r="U100" s="1" t="s">
        <v>266</v>
      </c>
      <c r="V100" s="1" t="s">
        <v>108</v>
      </c>
      <c r="W100" s="1" t="s">
        <v>69</v>
      </c>
      <c r="X100" s="1" t="s">
        <v>70</v>
      </c>
      <c r="Y100" s="1" t="s">
        <v>143</v>
      </c>
      <c r="Z100" s="1" t="s">
        <v>59</v>
      </c>
      <c r="AA100" s="1" t="s">
        <v>94</v>
      </c>
      <c r="AB100" s="1" t="s">
        <v>59</v>
      </c>
      <c r="AC100" s="1" t="s">
        <v>95</v>
      </c>
      <c r="AD100" s="1" t="s">
        <v>64</v>
      </c>
      <c r="AF100" s="1" t="s">
        <v>427</v>
      </c>
      <c r="AG100" s="1" t="s">
        <v>59</v>
      </c>
      <c r="AI100" s="1" t="s">
        <v>59</v>
      </c>
      <c r="AJ100" s="1" t="s">
        <v>97</v>
      </c>
      <c r="AK100" s="1" t="s">
        <v>59</v>
      </c>
      <c r="AL100" s="1" t="s">
        <v>106</v>
      </c>
      <c r="AM100" s="1" t="s">
        <v>59</v>
      </c>
      <c r="AN100" s="1" t="s">
        <v>101</v>
      </c>
      <c r="AO100" s="1" t="s">
        <v>59</v>
      </c>
      <c r="AP100" s="1" t="s">
        <v>118</v>
      </c>
      <c r="AQ100" s="1" t="s">
        <v>102</v>
      </c>
      <c r="AR100" s="1" t="s">
        <v>84</v>
      </c>
      <c r="AS100" s="1" t="s">
        <v>64</v>
      </c>
      <c r="AX100" s="1" t="s">
        <v>564</v>
      </c>
      <c r="BA100" s="1" t="s">
        <v>77</v>
      </c>
      <c r="BB100" s="1" t="s">
        <v>78</v>
      </c>
      <c r="BC100" s="1" t="s">
        <v>116</v>
      </c>
      <c r="BD100" s="1" t="s">
        <v>80</v>
      </c>
      <c r="BE100" s="1" t="s">
        <v>159</v>
      </c>
    </row>
    <row r="101" spans="1:57" ht="12.75" x14ac:dyDescent="0.2">
      <c r="A101" s="2">
        <v>45231.50588070602</v>
      </c>
      <c r="B101" s="1" t="s">
        <v>565</v>
      </c>
      <c r="C101" s="1" t="s">
        <v>59</v>
      </c>
      <c r="D101" s="1" t="s">
        <v>153</v>
      </c>
      <c r="E101" s="1" t="s">
        <v>59</v>
      </c>
      <c r="F101" s="1" t="s">
        <v>104</v>
      </c>
      <c r="G101" s="1" t="s">
        <v>105</v>
      </c>
      <c r="H101" s="1" t="s">
        <v>87</v>
      </c>
      <c r="I101" s="1" t="s">
        <v>64</v>
      </c>
      <c r="J101" s="1" t="s">
        <v>59</v>
      </c>
      <c r="K101" s="1" t="s">
        <v>105</v>
      </c>
      <c r="L101" s="1" t="s">
        <v>64</v>
      </c>
      <c r="M101" s="1" t="s">
        <v>566</v>
      </c>
      <c r="N101" s="1" t="s">
        <v>66</v>
      </c>
      <c r="O101" s="1" t="s">
        <v>64</v>
      </c>
      <c r="P101" s="1" t="s">
        <v>59</v>
      </c>
      <c r="Q101" s="1" t="s">
        <v>567</v>
      </c>
      <c r="R101" s="1" t="s">
        <v>74</v>
      </c>
      <c r="S101" s="1" t="s">
        <v>185</v>
      </c>
      <c r="T101" s="1" t="s">
        <v>59</v>
      </c>
      <c r="U101" s="1" t="s">
        <v>155</v>
      </c>
      <c r="V101" s="1" t="s">
        <v>108</v>
      </c>
      <c r="W101" s="1" t="s">
        <v>212</v>
      </c>
      <c r="X101" s="1" t="s">
        <v>70</v>
      </c>
      <c r="Y101" s="1" t="s">
        <v>335</v>
      </c>
      <c r="Z101" s="1" t="s">
        <v>59</v>
      </c>
      <c r="AA101" s="1" t="s">
        <v>111</v>
      </c>
      <c r="AB101" s="1" t="s">
        <v>64</v>
      </c>
      <c r="AC101" s="1" t="s">
        <v>73</v>
      </c>
      <c r="AD101" s="1" t="s">
        <v>64</v>
      </c>
      <c r="AE101" s="1" t="s">
        <v>568</v>
      </c>
      <c r="AF101" s="1" t="s">
        <v>402</v>
      </c>
      <c r="AG101" s="1" t="s">
        <v>185</v>
      </c>
      <c r="AH101" s="1" t="s">
        <v>569</v>
      </c>
      <c r="AI101" s="1" t="s">
        <v>64</v>
      </c>
      <c r="AV101" s="1" t="s">
        <v>371</v>
      </c>
      <c r="AX101" s="1" t="s">
        <v>570</v>
      </c>
      <c r="BA101" s="1" t="s">
        <v>115</v>
      </c>
      <c r="BB101" s="1" t="s">
        <v>78</v>
      </c>
      <c r="BC101" s="1" t="s">
        <v>116</v>
      </c>
      <c r="BD101" s="1" t="s">
        <v>80</v>
      </c>
      <c r="BE101" s="1" t="s">
        <v>170</v>
      </c>
    </row>
    <row r="102" spans="1:57" ht="12.75" x14ac:dyDescent="0.2">
      <c r="A102" s="2">
        <v>45231.609425671297</v>
      </c>
      <c r="B102" s="1" t="s">
        <v>571</v>
      </c>
      <c r="C102" s="1" t="s">
        <v>59</v>
      </c>
      <c r="D102" s="1" t="s">
        <v>86</v>
      </c>
      <c r="E102" s="1" t="s">
        <v>59</v>
      </c>
      <c r="F102" s="1" t="s">
        <v>61</v>
      </c>
      <c r="G102" s="1" t="s">
        <v>65</v>
      </c>
      <c r="H102" s="1" t="s">
        <v>87</v>
      </c>
      <c r="I102" s="1" t="s">
        <v>64</v>
      </c>
      <c r="J102" s="1" t="s">
        <v>59</v>
      </c>
      <c r="K102" s="1" t="s">
        <v>65</v>
      </c>
      <c r="L102" s="1" t="s">
        <v>59</v>
      </c>
      <c r="M102" s="1" t="s">
        <v>88</v>
      </c>
      <c r="O102" s="1" t="s">
        <v>64</v>
      </c>
      <c r="P102" s="1" t="s">
        <v>59</v>
      </c>
      <c r="Q102" s="1" t="s">
        <v>572</v>
      </c>
      <c r="R102" s="1" t="s">
        <v>369</v>
      </c>
      <c r="S102" s="1" t="s">
        <v>59</v>
      </c>
      <c r="T102" s="1" t="s">
        <v>59</v>
      </c>
      <c r="U102" s="1" t="s">
        <v>573</v>
      </c>
      <c r="V102" s="1" t="s">
        <v>68</v>
      </c>
      <c r="W102" s="1" t="s">
        <v>69</v>
      </c>
      <c r="X102" s="1" t="s">
        <v>70</v>
      </c>
      <c r="Y102" s="1" t="s">
        <v>213</v>
      </c>
      <c r="Z102" s="1" t="s">
        <v>59</v>
      </c>
      <c r="AA102" s="1" t="s">
        <v>111</v>
      </c>
      <c r="AB102" s="1" t="s">
        <v>59</v>
      </c>
      <c r="AC102" s="1" t="s">
        <v>73</v>
      </c>
      <c r="AD102" s="1" t="s">
        <v>64</v>
      </c>
      <c r="AE102" s="1" t="s">
        <v>527</v>
      </c>
      <c r="AF102" s="1" t="s">
        <v>424</v>
      </c>
      <c r="AG102" s="1" t="s">
        <v>59</v>
      </c>
      <c r="AH102" s="1" t="s">
        <v>574</v>
      </c>
      <c r="AI102" s="1" t="s">
        <v>59</v>
      </c>
      <c r="AJ102" s="1" t="s">
        <v>575</v>
      </c>
      <c r="AK102" s="1" t="s">
        <v>59</v>
      </c>
      <c r="AL102" s="1" t="s">
        <v>65</v>
      </c>
      <c r="AM102" s="1" t="s">
        <v>59</v>
      </c>
      <c r="AN102" s="1" t="s">
        <v>360</v>
      </c>
      <c r="AO102" s="1" t="s">
        <v>64</v>
      </c>
      <c r="AP102" s="1" t="s">
        <v>72</v>
      </c>
      <c r="AQ102" s="1" t="s">
        <v>64</v>
      </c>
      <c r="AR102" s="1" t="s">
        <v>127</v>
      </c>
      <c r="AS102" s="1" t="s">
        <v>64</v>
      </c>
      <c r="AT102" s="1" t="s">
        <v>64</v>
      </c>
      <c r="AU102" s="1" t="s">
        <v>576</v>
      </c>
      <c r="AV102" s="1" t="s">
        <v>136</v>
      </c>
      <c r="AX102" s="1" t="s">
        <v>577</v>
      </c>
      <c r="BA102" s="1" t="s">
        <v>77</v>
      </c>
      <c r="BB102" s="1" t="s">
        <v>99</v>
      </c>
      <c r="BC102" s="1" t="s">
        <v>79</v>
      </c>
      <c r="BD102" s="1" t="s">
        <v>80</v>
      </c>
      <c r="BE102" s="1" t="s">
        <v>81</v>
      </c>
    </row>
    <row r="103" spans="1:57" ht="12.75" x14ac:dyDescent="0.2">
      <c r="A103" s="2">
        <v>45231.628481747684</v>
      </c>
      <c r="B103" s="1" t="s">
        <v>578</v>
      </c>
      <c r="C103" s="1" t="s">
        <v>59</v>
      </c>
      <c r="D103" s="1" t="s">
        <v>579</v>
      </c>
      <c r="E103" s="1" t="s">
        <v>59</v>
      </c>
      <c r="F103" s="1" t="s">
        <v>201</v>
      </c>
      <c r="G103" s="1" t="s">
        <v>105</v>
      </c>
      <c r="H103" s="1" t="s">
        <v>87</v>
      </c>
      <c r="I103" s="1" t="s">
        <v>59</v>
      </c>
      <c r="J103" s="1" t="s">
        <v>64</v>
      </c>
      <c r="K103" s="1" t="s">
        <v>65</v>
      </c>
      <c r="L103" s="1" t="s">
        <v>64</v>
      </c>
      <c r="M103" s="1" t="s">
        <v>88</v>
      </c>
      <c r="N103" s="1" t="s">
        <v>66</v>
      </c>
      <c r="O103" s="1" t="s">
        <v>64</v>
      </c>
      <c r="P103" s="1" t="s">
        <v>59</v>
      </c>
      <c r="Q103" s="1" t="s">
        <v>580</v>
      </c>
      <c r="R103" s="1" t="s">
        <v>369</v>
      </c>
      <c r="S103" s="1" t="s">
        <v>59</v>
      </c>
      <c r="T103" s="1" t="s">
        <v>59</v>
      </c>
      <c r="U103" s="1" t="s">
        <v>389</v>
      </c>
      <c r="V103" s="1" t="s">
        <v>68</v>
      </c>
      <c r="W103" s="1" t="s">
        <v>196</v>
      </c>
      <c r="X103" s="1" t="s">
        <v>70</v>
      </c>
      <c r="Y103" s="1" t="s">
        <v>232</v>
      </c>
      <c r="Z103" s="1" t="s">
        <v>59</v>
      </c>
      <c r="AA103" s="1" t="s">
        <v>111</v>
      </c>
      <c r="AB103" s="1" t="s">
        <v>64</v>
      </c>
      <c r="AC103" s="1" t="s">
        <v>73</v>
      </c>
      <c r="AD103" s="1" t="s">
        <v>64</v>
      </c>
      <c r="AE103" s="1" t="s">
        <v>581</v>
      </c>
      <c r="AF103" s="1" t="s">
        <v>370</v>
      </c>
      <c r="AG103" s="1" t="s">
        <v>59</v>
      </c>
      <c r="AI103" s="1" t="s">
        <v>59</v>
      </c>
      <c r="AJ103" s="1" t="s">
        <v>131</v>
      </c>
      <c r="AK103" s="1" t="s">
        <v>64</v>
      </c>
      <c r="AL103" s="1" t="s">
        <v>65</v>
      </c>
      <c r="AM103" s="1" t="s">
        <v>59</v>
      </c>
      <c r="AN103" s="1" t="s">
        <v>176</v>
      </c>
      <c r="AO103" s="1" t="s">
        <v>64</v>
      </c>
      <c r="AP103" s="1" t="s">
        <v>72</v>
      </c>
      <c r="AQ103" s="1" t="s">
        <v>102</v>
      </c>
      <c r="AR103" s="1" t="s">
        <v>127</v>
      </c>
      <c r="AS103" s="1" t="s">
        <v>64</v>
      </c>
      <c r="AV103" s="1" t="s">
        <v>287</v>
      </c>
      <c r="AX103" s="1" t="s">
        <v>582</v>
      </c>
      <c r="BA103" s="1" t="s">
        <v>77</v>
      </c>
      <c r="BB103" s="1" t="s">
        <v>99</v>
      </c>
      <c r="BC103" s="1" t="s">
        <v>79</v>
      </c>
      <c r="BD103" s="1" t="s">
        <v>80</v>
      </c>
      <c r="BE103" s="1" t="s">
        <v>170</v>
      </c>
    </row>
    <row r="104" spans="1:57" ht="12.75" x14ac:dyDescent="0.2">
      <c r="A104" s="2">
        <v>45231.629568344906</v>
      </c>
      <c r="B104" s="1" t="s">
        <v>583</v>
      </c>
      <c r="C104" s="1" t="s">
        <v>59</v>
      </c>
      <c r="D104" s="1" t="s">
        <v>449</v>
      </c>
      <c r="E104" s="1" t="s">
        <v>59</v>
      </c>
      <c r="F104" s="1" t="s">
        <v>61</v>
      </c>
      <c r="G104" s="1" t="s">
        <v>106</v>
      </c>
      <c r="H104" s="1" t="s">
        <v>63</v>
      </c>
      <c r="I104" s="1" t="s">
        <v>59</v>
      </c>
      <c r="J104" s="1" t="s">
        <v>59</v>
      </c>
      <c r="K104" s="1" t="s">
        <v>106</v>
      </c>
      <c r="L104" s="1" t="s">
        <v>64</v>
      </c>
      <c r="M104" s="1" t="s">
        <v>129</v>
      </c>
      <c r="N104" s="1" t="s">
        <v>66</v>
      </c>
      <c r="O104" s="1" t="s">
        <v>64</v>
      </c>
      <c r="P104" s="1" t="s">
        <v>59</v>
      </c>
      <c r="R104" s="1" t="s">
        <v>369</v>
      </c>
      <c r="S104" s="1" t="s">
        <v>59</v>
      </c>
      <c r="T104" s="1" t="s">
        <v>59</v>
      </c>
      <c r="U104" s="1" t="s">
        <v>67</v>
      </c>
      <c r="V104" s="1" t="s">
        <v>108</v>
      </c>
      <c r="W104" s="1" t="s">
        <v>196</v>
      </c>
      <c r="X104" s="1" t="s">
        <v>584</v>
      </c>
      <c r="Y104" s="1" t="s">
        <v>110</v>
      </c>
      <c r="Z104" s="1" t="s">
        <v>59</v>
      </c>
      <c r="AA104" s="1" t="s">
        <v>94</v>
      </c>
      <c r="AB104" s="1" t="s">
        <v>59</v>
      </c>
      <c r="AC104" s="1" t="s">
        <v>95</v>
      </c>
      <c r="AD104" s="1" t="s">
        <v>64</v>
      </c>
      <c r="AF104" s="1" t="s">
        <v>370</v>
      </c>
      <c r="AG104" s="1" t="s">
        <v>59</v>
      </c>
      <c r="AI104" s="1" t="s">
        <v>59</v>
      </c>
      <c r="AJ104" s="1" t="s">
        <v>512</v>
      </c>
      <c r="AK104" s="1" t="s">
        <v>59</v>
      </c>
      <c r="AL104" s="1" t="s">
        <v>106</v>
      </c>
      <c r="AM104" s="1" t="s">
        <v>59</v>
      </c>
      <c r="AN104" s="1" t="s">
        <v>117</v>
      </c>
      <c r="AO104" s="1" t="s">
        <v>59</v>
      </c>
      <c r="AP104" s="1" t="s">
        <v>72</v>
      </c>
      <c r="AQ104" s="1" t="s">
        <v>59</v>
      </c>
      <c r="AR104" s="1" t="s">
        <v>151</v>
      </c>
      <c r="AS104" s="1" t="s">
        <v>64</v>
      </c>
      <c r="AV104" s="1" t="s">
        <v>214</v>
      </c>
      <c r="AX104" s="1" t="s">
        <v>585</v>
      </c>
      <c r="BA104" s="1" t="s">
        <v>77</v>
      </c>
      <c r="BB104" s="1" t="s">
        <v>78</v>
      </c>
      <c r="BC104" s="1" t="s">
        <v>116</v>
      </c>
      <c r="BD104" s="1" t="s">
        <v>80</v>
      </c>
      <c r="BE104" s="1" t="s">
        <v>159</v>
      </c>
    </row>
    <row r="105" spans="1:57" ht="12.75" x14ac:dyDescent="0.2">
      <c r="A105" s="2">
        <v>45231.650000300928</v>
      </c>
      <c r="B105" s="1" t="s">
        <v>586</v>
      </c>
      <c r="C105" s="1" t="s">
        <v>59</v>
      </c>
      <c r="D105" s="1" t="s">
        <v>467</v>
      </c>
      <c r="E105" s="1" t="s">
        <v>59</v>
      </c>
      <c r="F105" s="1" t="s">
        <v>104</v>
      </c>
      <c r="G105" s="1" t="s">
        <v>105</v>
      </c>
      <c r="H105" s="1" t="s">
        <v>87</v>
      </c>
      <c r="I105" s="1" t="s">
        <v>64</v>
      </c>
      <c r="J105" s="1" t="s">
        <v>59</v>
      </c>
      <c r="K105" s="1" t="s">
        <v>105</v>
      </c>
      <c r="L105" s="1" t="s">
        <v>59</v>
      </c>
      <c r="M105" s="1" t="s">
        <v>88</v>
      </c>
      <c r="N105" s="1" t="s">
        <v>66</v>
      </c>
      <c r="O105" s="1" t="s">
        <v>64</v>
      </c>
      <c r="P105" s="1" t="s">
        <v>59</v>
      </c>
      <c r="Q105" s="1" t="s">
        <v>587</v>
      </c>
      <c r="R105" s="1" t="s">
        <v>541</v>
      </c>
      <c r="S105" s="1" t="s">
        <v>59</v>
      </c>
      <c r="T105" s="1" t="s">
        <v>59</v>
      </c>
      <c r="U105" s="1" t="s">
        <v>67</v>
      </c>
      <c r="V105" s="1" t="s">
        <v>68</v>
      </c>
      <c r="W105" s="1" t="s">
        <v>196</v>
      </c>
      <c r="X105" s="1" t="s">
        <v>121</v>
      </c>
      <c r="Y105" s="1" t="s">
        <v>236</v>
      </c>
      <c r="Z105" s="1" t="s">
        <v>59</v>
      </c>
      <c r="AA105" s="1" t="s">
        <v>111</v>
      </c>
      <c r="AB105" s="1" t="s">
        <v>59</v>
      </c>
      <c r="AC105" s="1" t="s">
        <v>73</v>
      </c>
      <c r="AD105" s="1" t="s">
        <v>64</v>
      </c>
      <c r="AF105" s="1" t="s">
        <v>402</v>
      </c>
      <c r="AG105" s="1" t="s">
        <v>59</v>
      </c>
      <c r="AI105" s="1" t="s">
        <v>64</v>
      </c>
      <c r="AV105" s="1" t="s">
        <v>136</v>
      </c>
      <c r="AX105" s="1" t="s">
        <v>588</v>
      </c>
      <c r="BA105" s="1" t="s">
        <v>77</v>
      </c>
      <c r="BB105" s="1" t="s">
        <v>99</v>
      </c>
      <c r="BC105" s="1" t="s">
        <v>79</v>
      </c>
      <c r="BD105" s="1" t="s">
        <v>80</v>
      </c>
      <c r="BE105" s="1" t="s">
        <v>81</v>
      </c>
    </row>
  </sheetData>
  <autoFilter ref="A1:BK105"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B7282-7F1D-4FDC-85B6-CF8E00E9A02C}">
  <dimension ref="A1:Q105"/>
  <sheetViews>
    <sheetView tabSelected="1" workbookViewId="0">
      <selection activeCell="C15" sqref="C15"/>
    </sheetView>
  </sheetViews>
  <sheetFormatPr defaultRowHeight="12.75" x14ac:dyDescent="0.2"/>
  <cols>
    <col min="3" max="3" width="9.140625" style="10"/>
  </cols>
  <sheetData>
    <row r="1" spans="1:17" x14ac:dyDescent="0.2">
      <c r="A1" s="1" t="s">
        <v>621</v>
      </c>
      <c r="B1" s="3" t="s">
        <v>622</v>
      </c>
      <c r="C1" s="3" t="s">
        <v>623</v>
      </c>
      <c r="D1" s="3" t="s">
        <v>624</v>
      </c>
      <c r="E1" s="1" t="s">
        <v>625</v>
      </c>
      <c r="F1" s="1" t="s">
        <v>626</v>
      </c>
      <c r="G1" s="1" t="s">
        <v>627</v>
      </c>
      <c r="H1" s="1" t="s">
        <v>628</v>
      </c>
      <c r="I1" s="1" t="s">
        <v>629</v>
      </c>
      <c r="J1" s="1" t="s">
        <v>630</v>
      </c>
      <c r="K1" s="3" t="s">
        <v>631</v>
      </c>
      <c r="L1" s="1" t="s">
        <v>632</v>
      </c>
      <c r="M1" s="1" t="s">
        <v>634</v>
      </c>
      <c r="N1" s="1" t="s">
        <v>49</v>
      </c>
      <c r="O1" s="1" t="s">
        <v>50</v>
      </c>
      <c r="P1" s="1" t="s">
        <v>51</v>
      </c>
      <c r="Q1" s="1" t="s">
        <v>633</v>
      </c>
    </row>
    <row r="2" spans="1:17" x14ac:dyDescent="0.2">
      <c r="A2" s="1" t="s">
        <v>59</v>
      </c>
      <c r="B2" s="1" t="s">
        <v>60</v>
      </c>
      <c r="C2" s="3" t="s">
        <v>59</v>
      </c>
      <c r="D2" s="1" t="s">
        <v>61</v>
      </c>
      <c r="E2" s="1" t="s">
        <v>62</v>
      </c>
      <c r="F2" s="1" t="s">
        <v>63</v>
      </c>
      <c r="G2" s="1" t="s">
        <v>64</v>
      </c>
      <c r="H2" s="1" t="s">
        <v>64</v>
      </c>
      <c r="I2" s="1" t="s">
        <v>65</v>
      </c>
      <c r="J2" s="1" t="s">
        <v>64</v>
      </c>
      <c r="K2" s="1" t="s">
        <v>59</v>
      </c>
      <c r="L2" s="1" t="s">
        <v>59</v>
      </c>
      <c r="M2" s="1" t="s">
        <v>77</v>
      </c>
      <c r="N2" s="1" t="s">
        <v>78</v>
      </c>
      <c r="O2" s="1" t="s">
        <v>79</v>
      </c>
      <c r="P2" s="1" t="s">
        <v>80</v>
      </c>
      <c r="Q2" s="1" t="s">
        <v>81</v>
      </c>
    </row>
    <row r="3" spans="1:17" x14ac:dyDescent="0.2">
      <c r="A3" s="1" t="s">
        <v>59</v>
      </c>
      <c r="B3" s="1" t="s">
        <v>86</v>
      </c>
      <c r="C3" s="3" t="s">
        <v>59</v>
      </c>
      <c r="D3" s="1" t="s">
        <v>61</v>
      </c>
      <c r="E3" s="1" t="s">
        <v>65</v>
      </c>
      <c r="F3" s="1" t="s">
        <v>87</v>
      </c>
      <c r="G3" s="1" t="s">
        <v>59</v>
      </c>
      <c r="H3" s="1" t="s">
        <v>64</v>
      </c>
      <c r="I3" s="1" t="s">
        <v>65</v>
      </c>
      <c r="J3" s="1" t="s">
        <v>64</v>
      </c>
      <c r="K3" s="1" t="s">
        <v>64</v>
      </c>
      <c r="L3" s="1" t="s">
        <v>59</v>
      </c>
      <c r="M3" s="1" t="s">
        <v>77</v>
      </c>
      <c r="N3" s="1" t="s">
        <v>99</v>
      </c>
      <c r="O3" s="1" t="s">
        <v>100</v>
      </c>
      <c r="P3" s="1" t="s">
        <v>80</v>
      </c>
      <c r="Q3" s="1" t="s">
        <v>81</v>
      </c>
    </row>
    <row r="4" spans="1:17" x14ac:dyDescent="0.2">
      <c r="A4" s="1" t="s">
        <v>59</v>
      </c>
      <c r="B4" s="1" t="s">
        <v>60</v>
      </c>
      <c r="C4" s="3" t="s">
        <v>59</v>
      </c>
      <c r="D4" s="1" t="s">
        <v>104</v>
      </c>
      <c r="E4" s="1" t="s">
        <v>105</v>
      </c>
      <c r="F4" s="1" t="s">
        <v>63</v>
      </c>
      <c r="G4" s="1" t="s">
        <v>59</v>
      </c>
      <c r="H4" s="1" t="s">
        <v>59</v>
      </c>
      <c r="I4" s="1" t="s">
        <v>106</v>
      </c>
      <c r="J4" s="1" t="s">
        <v>59</v>
      </c>
      <c r="K4" s="1" t="s">
        <v>64</v>
      </c>
      <c r="L4" s="1" t="s">
        <v>59</v>
      </c>
      <c r="M4" s="1" t="s">
        <v>115</v>
      </c>
      <c r="N4" s="1" t="s">
        <v>99</v>
      </c>
      <c r="O4" s="1" t="s">
        <v>475</v>
      </c>
      <c r="P4" s="1" t="s">
        <v>80</v>
      </c>
      <c r="Q4" s="1" t="s">
        <v>81</v>
      </c>
    </row>
    <row r="5" spans="1:17" x14ac:dyDescent="0.2">
      <c r="A5" s="1" t="s">
        <v>59</v>
      </c>
      <c r="B5" s="1" t="s">
        <v>60</v>
      </c>
      <c r="C5" s="3" t="s">
        <v>59</v>
      </c>
      <c r="D5" s="1" t="s">
        <v>61</v>
      </c>
      <c r="E5" s="1" t="s">
        <v>106</v>
      </c>
      <c r="F5" s="1" t="s">
        <v>87</v>
      </c>
      <c r="G5" s="1" t="s">
        <v>59</v>
      </c>
      <c r="H5" s="1" t="s">
        <v>59</v>
      </c>
      <c r="I5" s="1" t="s">
        <v>106</v>
      </c>
      <c r="J5" s="1" t="s">
        <v>59</v>
      </c>
      <c r="K5" s="1" t="s">
        <v>64</v>
      </c>
      <c r="L5" s="1" t="s">
        <v>59</v>
      </c>
      <c r="M5" s="1" t="s">
        <v>123</v>
      </c>
      <c r="N5" s="1" t="s">
        <v>124</v>
      </c>
      <c r="O5" s="1" t="s">
        <v>125</v>
      </c>
      <c r="P5" s="1" t="s">
        <v>126</v>
      </c>
      <c r="Q5" s="1" t="s">
        <v>81</v>
      </c>
    </row>
    <row r="6" spans="1:17" x14ac:dyDescent="0.2">
      <c r="A6" s="1" t="s">
        <v>59</v>
      </c>
      <c r="B6" s="1" t="s">
        <v>60</v>
      </c>
      <c r="C6" s="3" t="s">
        <v>59</v>
      </c>
      <c r="D6" s="1" t="s">
        <v>61</v>
      </c>
      <c r="E6" s="1" t="s">
        <v>105</v>
      </c>
      <c r="F6" s="1" t="s">
        <v>63</v>
      </c>
      <c r="G6" s="1" t="s">
        <v>64</v>
      </c>
      <c r="H6" s="1" t="s">
        <v>64</v>
      </c>
      <c r="I6" s="1" t="s">
        <v>65</v>
      </c>
      <c r="J6" s="1" t="s">
        <v>64</v>
      </c>
      <c r="K6" s="1" t="s">
        <v>64</v>
      </c>
      <c r="L6" s="1" t="s">
        <v>59</v>
      </c>
      <c r="M6" s="1" t="s">
        <v>77</v>
      </c>
      <c r="N6" s="1" t="s">
        <v>78</v>
      </c>
      <c r="O6" s="1" t="s">
        <v>79</v>
      </c>
      <c r="P6" s="1" t="s">
        <v>80</v>
      </c>
      <c r="Q6" s="1" t="s">
        <v>81</v>
      </c>
    </row>
    <row r="7" spans="1:17" x14ac:dyDescent="0.2">
      <c r="A7" s="1" t="s">
        <v>59</v>
      </c>
      <c r="B7" s="1" t="s">
        <v>60</v>
      </c>
      <c r="C7" s="3" t="s">
        <v>59</v>
      </c>
      <c r="D7" s="1" t="s">
        <v>104</v>
      </c>
      <c r="E7" s="1" t="s">
        <v>105</v>
      </c>
      <c r="F7" s="1" t="s">
        <v>87</v>
      </c>
      <c r="G7" s="1" t="s">
        <v>59</v>
      </c>
      <c r="H7" s="1" t="s">
        <v>59</v>
      </c>
      <c r="I7" s="1" t="s">
        <v>105</v>
      </c>
      <c r="J7" s="1" t="s">
        <v>64</v>
      </c>
      <c r="K7" s="1" t="s">
        <v>64</v>
      </c>
      <c r="L7" s="1" t="s">
        <v>59</v>
      </c>
      <c r="M7" s="1" t="s">
        <v>77</v>
      </c>
      <c r="N7" s="1" t="s">
        <v>124</v>
      </c>
      <c r="O7" s="1" t="s">
        <v>79</v>
      </c>
      <c r="P7" s="1" t="s">
        <v>126</v>
      </c>
      <c r="Q7" s="1" t="s">
        <v>138</v>
      </c>
    </row>
    <row r="8" spans="1:17" x14ac:dyDescent="0.2">
      <c r="A8" s="1" t="s">
        <v>59</v>
      </c>
      <c r="B8" s="1" t="s">
        <v>60</v>
      </c>
      <c r="C8" s="3" t="s">
        <v>59</v>
      </c>
      <c r="D8" s="1" t="s">
        <v>61</v>
      </c>
      <c r="E8" s="1" t="s">
        <v>65</v>
      </c>
      <c r="F8" s="1" t="s">
        <v>87</v>
      </c>
      <c r="G8" s="1" t="s">
        <v>64</v>
      </c>
      <c r="H8" s="1" t="s">
        <v>64</v>
      </c>
      <c r="I8" s="1" t="s">
        <v>65</v>
      </c>
      <c r="J8" s="1" t="s">
        <v>64</v>
      </c>
      <c r="K8" s="1" t="s">
        <v>64</v>
      </c>
      <c r="L8" s="1" t="s">
        <v>59</v>
      </c>
      <c r="M8" s="1" t="s">
        <v>77</v>
      </c>
      <c r="N8" s="1" t="s">
        <v>124</v>
      </c>
      <c r="O8" s="1" t="s">
        <v>79</v>
      </c>
      <c r="P8" s="1" t="s">
        <v>126</v>
      </c>
      <c r="Q8" s="1" t="s">
        <v>138</v>
      </c>
    </row>
    <row r="9" spans="1:17" x14ac:dyDescent="0.2">
      <c r="A9" s="1" t="s">
        <v>59</v>
      </c>
      <c r="B9" s="1" t="s">
        <v>60</v>
      </c>
      <c r="C9" s="3" t="s">
        <v>59</v>
      </c>
      <c r="D9" s="1" t="s">
        <v>61</v>
      </c>
      <c r="E9" s="1" t="s">
        <v>105</v>
      </c>
      <c r="F9" s="1" t="s">
        <v>87</v>
      </c>
      <c r="G9" s="1" t="s">
        <v>59</v>
      </c>
      <c r="H9" s="1" t="s">
        <v>59</v>
      </c>
      <c r="I9" s="1" t="s">
        <v>105</v>
      </c>
      <c r="J9" s="1" t="s">
        <v>59</v>
      </c>
      <c r="K9" s="1" t="s">
        <v>64</v>
      </c>
      <c r="L9" s="1" t="s">
        <v>59</v>
      </c>
      <c r="M9" s="1" t="s">
        <v>77</v>
      </c>
      <c r="N9" s="1" t="s">
        <v>124</v>
      </c>
      <c r="O9" s="1" t="s">
        <v>79</v>
      </c>
      <c r="P9" s="1" t="s">
        <v>126</v>
      </c>
      <c r="Q9" s="1" t="s">
        <v>138</v>
      </c>
    </row>
    <row r="10" spans="1:17" x14ac:dyDescent="0.2">
      <c r="A10" s="1" t="s">
        <v>59</v>
      </c>
      <c r="B10" s="1" t="s">
        <v>153</v>
      </c>
      <c r="C10" s="3" t="s">
        <v>59</v>
      </c>
      <c r="D10" s="1" t="s">
        <v>104</v>
      </c>
      <c r="E10" s="1" t="s">
        <v>106</v>
      </c>
      <c r="F10" s="1" t="s">
        <v>87</v>
      </c>
      <c r="G10" s="1" t="s">
        <v>59</v>
      </c>
      <c r="H10" s="1" t="s">
        <v>59</v>
      </c>
      <c r="I10" s="1" t="s">
        <v>105</v>
      </c>
      <c r="J10" s="1" t="s">
        <v>59</v>
      </c>
      <c r="K10" s="1" t="s">
        <v>59</v>
      </c>
      <c r="L10" s="1" t="s">
        <v>59</v>
      </c>
      <c r="M10" s="1" t="s">
        <v>77</v>
      </c>
      <c r="N10" s="1" t="s">
        <v>78</v>
      </c>
      <c r="O10" s="1" t="s">
        <v>475</v>
      </c>
      <c r="P10" s="1" t="s">
        <v>80</v>
      </c>
      <c r="Q10" s="1" t="s">
        <v>159</v>
      </c>
    </row>
    <row r="11" spans="1:17" x14ac:dyDescent="0.2">
      <c r="A11" s="1" t="s">
        <v>59</v>
      </c>
      <c r="B11" s="1" t="s">
        <v>60</v>
      </c>
      <c r="C11" s="3" t="s">
        <v>59</v>
      </c>
      <c r="D11" s="1" t="s">
        <v>61</v>
      </c>
      <c r="E11" s="1" t="s">
        <v>106</v>
      </c>
      <c r="F11" s="1" t="s">
        <v>87</v>
      </c>
      <c r="G11" s="1" t="s">
        <v>59</v>
      </c>
      <c r="H11" s="1" t="s">
        <v>59</v>
      </c>
      <c r="I11" s="1" t="s">
        <v>105</v>
      </c>
      <c r="J11" s="1" t="s">
        <v>64</v>
      </c>
      <c r="K11" s="1" t="s">
        <v>64</v>
      </c>
      <c r="L11" s="1" t="s">
        <v>59</v>
      </c>
      <c r="M11" s="1" t="s">
        <v>77</v>
      </c>
      <c r="N11" s="1" t="s">
        <v>78</v>
      </c>
      <c r="O11" s="1" t="s">
        <v>100</v>
      </c>
      <c r="P11" s="1" t="s">
        <v>80</v>
      </c>
      <c r="Q11" s="1" t="s">
        <v>81</v>
      </c>
    </row>
    <row r="12" spans="1:17" x14ac:dyDescent="0.2">
      <c r="A12" s="1" t="s">
        <v>59</v>
      </c>
      <c r="B12" s="1" t="s">
        <v>60</v>
      </c>
      <c r="C12" s="3" t="s">
        <v>59</v>
      </c>
      <c r="D12" s="1" t="s">
        <v>61</v>
      </c>
      <c r="E12" s="1" t="s">
        <v>106</v>
      </c>
      <c r="F12" s="1" t="s">
        <v>87</v>
      </c>
      <c r="G12" s="1" t="s">
        <v>59</v>
      </c>
      <c r="H12" s="1" t="s">
        <v>59</v>
      </c>
      <c r="I12" s="1" t="s">
        <v>106</v>
      </c>
      <c r="J12" s="1" t="s">
        <v>59</v>
      </c>
      <c r="K12" s="1" t="s">
        <v>64</v>
      </c>
      <c r="L12" s="1" t="s">
        <v>59</v>
      </c>
      <c r="M12" s="1" t="s">
        <v>77</v>
      </c>
      <c r="N12" s="1" t="s">
        <v>124</v>
      </c>
      <c r="O12" s="1" t="s">
        <v>79</v>
      </c>
      <c r="P12" s="1" t="s">
        <v>80</v>
      </c>
      <c r="Q12" s="1" t="s">
        <v>170</v>
      </c>
    </row>
    <row r="13" spans="1:17" x14ac:dyDescent="0.2">
      <c r="A13" s="1" t="s">
        <v>59</v>
      </c>
      <c r="B13" s="1" t="s">
        <v>60</v>
      </c>
      <c r="C13" s="3" t="s">
        <v>59</v>
      </c>
      <c r="D13" s="1" t="s">
        <v>61</v>
      </c>
      <c r="E13" s="1" t="s">
        <v>106</v>
      </c>
      <c r="F13" s="1" t="s">
        <v>87</v>
      </c>
      <c r="G13" s="1" t="s">
        <v>59</v>
      </c>
      <c r="H13" s="1" t="s">
        <v>59</v>
      </c>
      <c r="I13" s="1" t="s">
        <v>105</v>
      </c>
      <c r="J13" s="1" t="s">
        <v>59</v>
      </c>
      <c r="K13" s="1" t="s">
        <v>64</v>
      </c>
      <c r="L13" s="1" t="s">
        <v>59</v>
      </c>
      <c r="M13" s="1" t="s">
        <v>77</v>
      </c>
      <c r="N13" s="1" t="s">
        <v>124</v>
      </c>
      <c r="O13" s="1" t="s">
        <v>79</v>
      </c>
      <c r="P13" s="1" t="s">
        <v>80</v>
      </c>
      <c r="Q13" s="1" t="s">
        <v>159</v>
      </c>
    </row>
    <row r="14" spans="1:17" x14ac:dyDescent="0.2">
      <c r="A14" s="1" t="s">
        <v>59</v>
      </c>
      <c r="B14" s="1" t="s">
        <v>60</v>
      </c>
      <c r="C14" s="3" t="s">
        <v>59</v>
      </c>
      <c r="D14" s="1" t="s">
        <v>61</v>
      </c>
      <c r="E14" s="1" t="s">
        <v>65</v>
      </c>
      <c r="F14" s="1" t="s">
        <v>87</v>
      </c>
      <c r="G14" s="1" t="s">
        <v>64</v>
      </c>
      <c r="H14" s="1" t="s">
        <v>64</v>
      </c>
      <c r="I14" s="1" t="s">
        <v>65</v>
      </c>
      <c r="J14" s="1" t="s">
        <v>64</v>
      </c>
      <c r="K14" s="1" t="s">
        <v>64</v>
      </c>
      <c r="L14" s="1" t="s">
        <v>59</v>
      </c>
      <c r="M14" s="1" t="s">
        <v>77</v>
      </c>
      <c r="N14" s="1" t="s">
        <v>78</v>
      </c>
      <c r="O14" s="1" t="s">
        <v>79</v>
      </c>
      <c r="P14" s="1" t="s">
        <v>80</v>
      </c>
      <c r="Q14" s="1" t="s">
        <v>170</v>
      </c>
    </row>
    <row r="15" spans="1:17" x14ac:dyDescent="0.2">
      <c r="A15" s="1" t="s">
        <v>64</v>
      </c>
      <c r="B15" s="4" t="s">
        <v>74</v>
      </c>
      <c r="C15" s="9" t="s">
        <v>64</v>
      </c>
      <c r="D15" s="4" t="s">
        <v>74</v>
      </c>
      <c r="E15" s="4" t="s">
        <v>74</v>
      </c>
      <c r="F15" s="4" t="s">
        <v>74</v>
      </c>
      <c r="G15" s="4" t="s">
        <v>74</v>
      </c>
      <c r="H15" s="4" t="s">
        <v>74</v>
      </c>
      <c r="I15" s="1" t="s">
        <v>65</v>
      </c>
      <c r="J15" s="4" t="s">
        <v>74</v>
      </c>
      <c r="K15" s="4" t="s">
        <v>64</v>
      </c>
      <c r="L15" s="4" t="s">
        <v>64</v>
      </c>
      <c r="M15" s="1" t="s">
        <v>115</v>
      </c>
      <c r="N15" s="1" t="s">
        <v>124</v>
      </c>
      <c r="O15" s="1" t="s">
        <v>79</v>
      </c>
      <c r="P15" s="1" t="s">
        <v>126</v>
      </c>
      <c r="Q15" s="1" t="s">
        <v>170</v>
      </c>
    </row>
    <row r="16" spans="1:17" x14ac:dyDescent="0.2">
      <c r="A16" s="1" t="s">
        <v>59</v>
      </c>
      <c r="B16" s="1" t="s">
        <v>60</v>
      </c>
      <c r="C16" s="3" t="s">
        <v>59</v>
      </c>
      <c r="D16" s="1" t="s">
        <v>104</v>
      </c>
      <c r="E16" s="1" t="s">
        <v>106</v>
      </c>
      <c r="F16" s="1" t="s">
        <v>87</v>
      </c>
      <c r="G16" s="1" t="s">
        <v>64</v>
      </c>
      <c r="H16" s="1" t="s">
        <v>64</v>
      </c>
      <c r="I16" s="1" t="s">
        <v>65</v>
      </c>
      <c r="J16" s="1" t="s">
        <v>64</v>
      </c>
      <c r="K16" s="1" t="s">
        <v>64</v>
      </c>
      <c r="L16" s="1" t="s">
        <v>59</v>
      </c>
      <c r="M16" s="1" t="s">
        <v>115</v>
      </c>
      <c r="N16" s="1" t="s">
        <v>124</v>
      </c>
      <c r="O16" s="1" t="s">
        <v>79</v>
      </c>
      <c r="P16" s="1" t="s">
        <v>126</v>
      </c>
      <c r="Q16" s="1" t="s">
        <v>170</v>
      </c>
    </row>
    <row r="17" spans="1:17" x14ac:dyDescent="0.2">
      <c r="A17" s="1" t="s">
        <v>59</v>
      </c>
      <c r="B17" s="1" t="s">
        <v>60</v>
      </c>
      <c r="C17" s="3" t="s">
        <v>59</v>
      </c>
      <c r="D17" s="1" t="s">
        <v>61</v>
      </c>
      <c r="E17" s="1" t="s">
        <v>105</v>
      </c>
      <c r="F17" s="1" t="s">
        <v>87</v>
      </c>
      <c r="G17" s="1" t="s">
        <v>64</v>
      </c>
      <c r="H17" s="1" t="s">
        <v>59</v>
      </c>
      <c r="I17" s="1" t="s">
        <v>106</v>
      </c>
      <c r="J17" s="1" t="s">
        <v>64</v>
      </c>
      <c r="K17" s="1" t="s">
        <v>59</v>
      </c>
      <c r="L17" s="1" t="s">
        <v>59</v>
      </c>
      <c r="M17" s="1" t="s">
        <v>115</v>
      </c>
      <c r="N17" s="1" t="s">
        <v>124</v>
      </c>
      <c r="O17" s="1" t="s">
        <v>125</v>
      </c>
      <c r="P17" s="1" t="s">
        <v>126</v>
      </c>
      <c r="Q17" s="1" t="s">
        <v>159</v>
      </c>
    </row>
    <row r="18" spans="1:17" x14ac:dyDescent="0.2">
      <c r="A18" s="1" t="s">
        <v>59</v>
      </c>
      <c r="B18" s="1" t="s">
        <v>60</v>
      </c>
      <c r="C18" s="3" t="s">
        <v>59</v>
      </c>
      <c r="D18" s="1" t="s">
        <v>201</v>
      </c>
      <c r="E18" s="1" t="s">
        <v>62</v>
      </c>
      <c r="F18" s="1" t="s">
        <v>87</v>
      </c>
      <c r="G18" s="1" t="s">
        <v>64</v>
      </c>
      <c r="H18" s="1" t="s">
        <v>59</v>
      </c>
      <c r="I18" s="1" t="s">
        <v>105</v>
      </c>
      <c r="J18" s="1" t="s">
        <v>64</v>
      </c>
      <c r="K18" s="1" t="s">
        <v>64</v>
      </c>
      <c r="L18" s="1" t="s">
        <v>59</v>
      </c>
      <c r="M18" s="1" t="s">
        <v>115</v>
      </c>
      <c r="N18" s="1" t="s">
        <v>124</v>
      </c>
      <c r="O18" s="1" t="s">
        <v>79</v>
      </c>
      <c r="P18" s="1" t="s">
        <v>126</v>
      </c>
      <c r="Q18" s="1" t="s">
        <v>203</v>
      </c>
    </row>
    <row r="19" spans="1:17" x14ac:dyDescent="0.2">
      <c r="A19" s="1" t="s">
        <v>59</v>
      </c>
      <c r="B19" s="1" t="s">
        <v>60</v>
      </c>
      <c r="C19" s="3" t="s">
        <v>59</v>
      </c>
      <c r="D19" s="1" t="s">
        <v>201</v>
      </c>
      <c r="E19" s="1" t="s">
        <v>106</v>
      </c>
      <c r="F19" s="1" t="s">
        <v>87</v>
      </c>
      <c r="G19" s="1" t="s">
        <v>59</v>
      </c>
      <c r="H19" s="1" t="s">
        <v>59</v>
      </c>
      <c r="I19" s="1" t="s">
        <v>106</v>
      </c>
      <c r="J19" s="1" t="s">
        <v>59</v>
      </c>
      <c r="K19" s="1" t="s">
        <v>64</v>
      </c>
      <c r="L19" s="1" t="s">
        <v>59</v>
      </c>
      <c r="M19" s="1" t="s">
        <v>77</v>
      </c>
      <c r="N19" s="1" t="s">
        <v>124</v>
      </c>
      <c r="O19" s="1" t="s">
        <v>475</v>
      </c>
      <c r="P19" s="1" t="s">
        <v>126</v>
      </c>
      <c r="Q19" s="1" t="s">
        <v>159</v>
      </c>
    </row>
    <row r="20" spans="1:17" x14ac:dyDescent="0.2">
      <c r="A20" s="1" t="s">
        <v>59</v>
      </c>
      <c r="B20" s="1" t="s">
        <v>60</v>
      </c>
      <c r="C20" s="3" t="s">
        <v>59</v>
      </c>
      <c r="D20" s="1" t="s">
        <v>61</v>
      </c>
      <c r="E20" s="1" t="s">
        <v>106</v>
      </c>
      <c r="F20" s="1" t="s">
        <v>87</v>
      </c>
      <c r="G20" s="1" t="s">
        <v>59</v>
      </c>
      <c r="H20" s="1" t="s">
        <v>59</v>
      </c>
      <c r="I20" s="1" t="s">
        <v>106</v>
      </c>
      <c r="J20" s="1" t="s">
        <v>64</v>
      </c>
      <c r="K20" s="1" t="s">
        <v>64</v>
      </c>
      <c r="L20" s="1" t="s">
        <v>59</v>
      </c>
      <c r="M20" s="1" t="s">
        <v>77</v>
      </c>
      <c r="N20" s="1" t="s">
        <v>124</v>
      </c>
      <c r="O20" s="1" t="s">
        <v>79</v>
      </c>
      <c r="P20" s="1" t="s">
        <v>126</v>
      </c>
      <c r="Q20" s="1" t="s">
        <v>138</v>
      </c>
    </row>
    <row r="21" spans="1:17" x14ac:dyDescent="0.2">
      <c r="A21" s="1" t="s">
        <v>64</v>
      </c>
      <c r="B21" s="4" t="s">
        <v>74</v>
      </c>
      <c r="C21" s="9" t="s">
        <v>64</v>
      </c>
      <c r="D21" s="4" t="s">
        <v>74</v>
      </c>
      <c r="E21" s="4" t="s">
        <v>74</v>
      </c>
      <c r="F21" s="4" t="s">
        <v>74</v>
      </c>
      <c r="G21" s="4" t="s">
        <v>74</v>
      </c>
      <c r="H21" s="4" t="s">
        <v>74</v>
      </c>
      <c r="I21" s="1" t="s">
        <v>65</v>
      </c>
      <c r="J21" s="4" t="s">
        <v>74</v>
      </c>
      <c r="K21" s="4" t="s">
        <v>64</v>
      </c>
      <c r="L21" s="4" t="s">
        <v>64</v>
      </c>
      <c r="M21" s="1" t="s">
        <v>115</v>
      </c>
      <c r="N21" s="1" t="s">
        <v>124</v>
      </c>
      <c r="O21" s="1" t="s">
        <v>79</v>
      </c>
      <c r="P21" s="1" t="s">
        <v>126</v>
      </c>
      <c r="Q21" s="1" t="s">
        <v>203</v>
      </c>
    </row>
    <row r="22" spans="1:17" x14ac:dyDescent="0.2">
      <c r="A22" s="1" t="s">
        <v>59</v>
      </c>
      <c r="B22" s="1" t="s">
        <v>60</v>
      </c>
      <c r="C22" s="3" t="s">
        <v>59</v>
      </c>
      <c r="D22" s="1" t="s">
        <v>201</v>
      </c>
      <c r="E22" s="1" t="s">
        <v>105</v>
      </c>
      <c r="F22" s="1" t="s">
        <v>87</v>
      </c>
      <c r="G22" s="1" t="s">
        <v>59</v>
      </c>
      <c r="H22" s="1" t="s">
        <v>59</v>
      </c>
      <c r="I22" s="1" t="s">
        <v>105</v>
      </c>
      <c r="J22" s="1" t="s">
        <v>59</v>
      </c>
      <c r="K22" s="1" t="s">
        <v>64</v>
      </c>
      <c r="L22" s="1" t="s">
        <v>59</v>
      </c>
      <c r="M22" s="1" t="s">
        <v>77</v>
      </c>
      <c r="N22" s="1" t="s">
        <v>124</v>
      </c>
      <c r="O22" s="1" t="s">
        <v>79</v>
      </c>
      <c r="P22" s="1" t="s">
        <v>126</v>
      </c>
      <c r="Q22" s="1" t="s">
        <v>170</v>
      </c>
    </row>
    <row r="23" spans="1:17" x14ac:dyDescent="0.2">
      <c r="A23" s="1" t="s">
        <v>59</v>
      </c>
      <c r="B23" s="1" t="s">
        <v>60</v>
      </c>
      <c r="C23" s="3" t="s">
        <v>59</v>
      </c>
      <c r="D23" s="1" t="s">
        <v>104</v>
      </c>
      <c r="E23" s="1" t="s">
        <v>105</v>
      </c>
      <c r="F23" s="1" t="s">
        <v>63</v>
      </c>
      <c r="G23" s="1" t="s">
        <v>59</v>
      </c>
      <c r="H23" s="1" t="s">
        <v>59</v>
      </c>
      <c r="I23" s="1" t="s">
        <v>106</v>
      </c>
      <c r="J23" s="1" t="s">
        <v>64</v>
      </c>
      <c r="K23" s="1" t="s">
        <v>64</v>
      </c>
      <c r="L23" s="1" t="s">
        <v>59</v>
      </c>
      <c r="M23" s="1" t="s">
        <v>77</v>
      </c>
      <c r="N23" s="1" t="s">
        <v>124</v>
      </c>
      <c r="O23" s="1" t="s">
        <v>79</v>
      </c>
      <c r="P23" s="1" t="s">
        <v>126</v>
      </c>
      <c r="Q23" s="1" t="s">
        <v>138</v>
      </c>
    </row>
    <row r="24" spans="1:17" x14ac:dyDescent="0.2">
      <c r="A24" s="1" t="s">
        <v>59</v>
      </c>
      <c r="B24" s="1" t="s">
        <v>60</v>
      </c>
      <c r="C24" s="3" t="s">
        <v>59</v>
      </c>
      <c r="D24" s="1" t="s">
        <v>104</v>
      </c>
      <c r="E24" s="1" t="s">
        <v>105</v>
      </c>
      <c r="F24" s="1" t="s">
        <v>87</v>
      </c>
      <c r="G24" s="1" t="s">
        <v>64</v>
      </c>
      <c r="H24" s="1" t="s">
        <v>64</v>
      </c>
      <c r="I24" s="1" t="s">
        <v>105</v>
      </c>
      <c r="J24" s="1" t="s">
        <v>64</v>
      </c>
      <c r="K24" s="1" t="s">
        <v>64</v>
      </c>
      <c r="L24" s="1" t="s">
        <v>59</v>
      </c>
      <c r="M24" s="1" t="s">
        <v>77</v>
      </c>
      <c r="N24" s="1" t="s">
        <v>124</v>
      </c>
      <c r="O24" s="1" t="s">
        <v>79</v>
      </c>
      <c r="P24" s="1" t="s">
        <v>126</v>
      </c>
      <c r="Q24" s="1" t="s">
        <v>138</v>
      </c>
    </row>
    <row r="25" spans="1:17" x14ac:dyDescent="0.2">
      <c r="A25" s="1" t="s">
        <v>59</v>
      </c>
      <c r="B25" s="1" t="s">
        <v>60</v>
      </c>
      <c r="C25" s="3" t="s">
        <v>59</v>
      </c>
      <c r="D25" s="1" t="s">
        <v>61</v>
      </c>
      <c r="E25" s="1" t="s">
        <v>106</v>
      </c>
      <c r="F25" s="1" t="s">
        <v>63</v>
      </c>
      <c r="G25" s="1" t="s">
        <v>59</v>
      </c>
      <c r="H25" s="1" t="s">
        <v>59</v>
      </c>
      <c r="I25" s="1" t="s">
        <v>106</v>
      </c>
      <c r="J25" s="1" t="s">
        <v>59</v>
      </c>
      <c r="K25" s="1" t="s">
        <v>64</v>
      </c>
      <c r="L25" s="1" t="s">
        <v>59</v>
      </c>
      <c r="M25" s="1" t="s">
        <v>77</v>
      </c>
      <c r="N25" s="1" t="s">
        <v>124</v>
      </c>
      <c r="O25" s="1" t="s">
        <v>79</v>
      </c>
      <c r="P25" s="1" t="s">
        <v>126</v>
      </c>
      <c r="Q25" s="1" t="s">
        <v>81</v>
      </c>
    </row>
    <row r="26" spans="1:17" x14ac:dyDescent="0.2">
      <c r="A26" s="1" t="s">
        <v>59</v>
      </c>
      <c r="B26" s="1" t="s">
        <v>60</v>
      </c>
      <c r="C26" s="3" t="s">
        <v>59</v>
      </c>
      <c r="D26" s="1" t="s">
        <v>61</v>
      </c>
      <c r="E26" s="1" t="s">
        <v>106</v>
      </c>
      <c r="F26" s="1" t="s">
        <v>87</v>
      </c>
      <c r="G26" s="1" t="s">
        <v>59</v>
      </c>
      <c r="H26" s="1" t="s">
        <v>59</v>
      </c>
      <c r="I26" s="1" t="s">
        <v>105</v>
      </c>
      <c r="J26" s="1" t="s">
        <v>59</v>
      </c>
      <c r="K26" s="1" t="s">
        <v>64</v>
      </c>
      <c r="L26" s="1" t="s">
        <v>59</v>
      </c>
      <c r="M26" s="1" t="s">
        <v>77</v>
      </c>
      <c r="N26" s="1" t="s">
        <v>124</v>
      </c>
      <c r="O26" s="1" t="s">
        <v>79</v>
      </c>
      <c r="P26" s="1" t="s">
        <v>126</v>
      </c>
      <c r="Q26" s="1" t="s">
        <v>203</v>
      </c>
    </row>
    <row r="27" spans="1:17" x14ac:dyDescent="0.2">
      <c r="A27" s="1" t="s">
        <v>59</v>
      </c>
      <c r="B27" s="1" t="s">
        <v>60</v>
      </c>
      <c r="C27" s="3" t="s">
        <v>59</v>
      </c>
      <c r="D27" s="1" t="s">
        <v>104</v>
      </c>
      <c r="E27" s="1" t="s">
        <v>105</v>
      </c>
      <c r="F27" s="1" t="s">
        <v>87</v>
      </c>
      <c r="G27" s="1" t="s">
        <v>64</v>
      </c>
      <c r="H27" s="1" t="s">
        <v>59</v>
      </c>
      <c r="I27" s="1" t="s">
        <v>105</v>
      </c>
      <c r="J27" s="1" t="s">
        <v>64</v>
      </c>
      <c r="K27" s="1" t="s">
        <v>59</v>
      </c>
      <c r="L27" s="1" t="s">
        <v>59</v>
      </c>
      <c r="M27" s="1" t="s">
        <v>77</v>
      </c>
      <c r="N27" s="1" t="s">
        <v>124</v>
      </c>
      <c r="O27" s="1" t="s">
        <v>79</v>
      </c>
      <c r="P27" s="1" t="s">
        <v>126</v>
      </c>
      <c r="Q27" s="1" t="s">
        <v>138</v>
      </c>
    </row>
    <row r="28" spans="1:17" x14ac:dyDescent="0.2">
      <c r="A28" s="1" t="s">
        <v>59</v>
      </c>
      <c r="B28" s="1" t="s">
        <v>60</v>
      </c>
      <c r="C28" s="3" t="s">
        <v>64</v>
      </c>
      <c r="D28" s="1" t="s">
        <v>61</v>
      </c>
      <c r="E28" s="1" t="s">
        <v>105</v>
      </c>
      <c r="F28" s="1" t="s">
        <v>87</v>
      </c>
      <c r="G28" s="1" t="s">
        <v>64</v>
      </c>
      <c r="H28" s="1" t="s">
        <v>59</v>
      </c>
      <c r="I28" s="1" t="s">
        <v>105</v>
      </c>
      <c r="J28" s="1" t="s">
        <v>59</v>
      </c>
      <c r="K28" s="1" t="s">
        <v>64</v>
      </c>
      <c r="L28" s="1" t="s">
        <v>59</v>
      </c>
      <c r="M28" s="1" t="s">
        <v>77</v>
      </c>
      <c r="N28" s="1" t="s">
        <v>124</v>
      </c>
      <c r="O28" s="1" t="s">
        <v>79</v>
      </c>
      <c r="P28" s="1" t="s">
        <v>126</v>
      </c>
      <c r="Q28" s="1" t="s">
        <v>170</v>
      </c>
    </row>
    <row r="29" spans="1:17" x14ac:dyDescent="0.2">
      <c r="A29" s="1" t="s">
        <v>59</v>
      </c>
      <c r="B29" s="1" t="s">
        <v>60</v>
      </c>
      <c r="C29" s="3" t="s">
        <v>59</v>
      </c>
      <c r="D29" s="1" t="s">
        <v>104</v>
      </c>
      <c r="E29" s="1" t="s">
        <v>106</v>
      </c>
      <c r="F29" s="1" t="s">
        <v>87</v>
      </c>
      <c r="G29" s="1" t="s">
        <v>59</v>
      </c>
      <c r="H29" s="1" t="s">
        <v>59</v>
      </c>
      <c r="I29" s="1" t="s">
        <v>105</v>
      </c>
      <c r="J29" s="1" t="s">
        <v>59</v>
      </c>
      <c r="K29" s="1" t="s">
        <v>64</v>
      </c>
      <c r="L29" s="1" t="s">
        <v>59</v>
      </c>
      <c r="M29" s="1" t="s">
        <v>77</v>
      </c>
      <c r="N29" s="1" t="s">
        <v>124</v>
      </c>
      <c r="O29" s="1" t="s">
        <v>79</v>
      </c>
      <c r="P29" s="1" t="s">
        <v>126</v>
      </c>
      <c r="Q29" s="1" t="s">
        <v>159</v>
      </c>
    </row>
    <row r="30" spans="1:17" x14ac:dyDescent="0.2">
      <c r="A30" s="1" t="s">
        <v>59</v>
      </c>
      <c r="B30" s="1" t="s">
        <v>60</v>
      </c>
      <c r="C30" s="3" t="s">
        <v>59</v>
      </c>
      <c r="D30" s="1" t="s">
        <v>61</v>
      </c>
      <c r="E30" s="1" t="s">
        <v>105</v>
      </c>
      <c r="F30" s="1" t="s">
        <v>87</v>
      </c>
      <c r="G30" s="1" t="s">
        <v>59</v>
      </c>
      <c r="H30" s="1" t="s">
        <v>59</v>
      </c>
      <c r="I30" s="1" t="s">
        <v>105</v>
      </c>
      <c r="J30" s="1" t="s">
        <v>64</v>
      </c>
      <c r="K30" s="1" t="s">
        <v>59</v>
      </c>
      <c r="L30" s="1" t="s">
        <v>59</v>
      </c>
      <c r="M30" s="1" t="s">
        <v>77</v>
      </c>
      <c r="N30" s="1" t="s">
        <v>124</v>
      </c>
      <c r="O30" s="1" t="s">
        <v>79</v>
      </c>
      <c r="P30" s="1" t="s">
        <v>126</v>
      </c>
      <c r="Q30" s="1" t="s">
        <v>170</v>
      </c>
    </row>
    <row r="31" spans="1:17" x14ac:dyDescent="0.2">
      <c r="A31" s="1" t="s">
        <v>59</v>
      </c>
      <c r="B31" s="1" t="s">
        <v>60</v>
      </c>
      <c r="C31" s="3" t="s">
        <v>59</v>
      </c>
      <c r="D31" s="1" t="s">
        <v>61</v>
      </c>
      <c r="E31" s="1" t="s">
        <v>62</v>
      </c>
      <c r="F31" s="1" t="s">
        <v>265</v>
      </c>
      <c r="G31" s="1" t="s">
        <v>64</v>
      </c>
      <c r="H31" s="1" t="s">
        <v>59</v>
      </c>
      <c r="I31" s="1" t="s">
        <v>105</v>
      </c>
      <c r="J31" s="1" t="s">
        <v>64</v>
      </c>
      <c r="K31" s="1" t="s">
        <v>64</v>
      </c>
      <c r="L31" s="1" t="s">
        <v>59</v>
      </c>
      <c r="M31" s="1" t="s">
        <v>77</v>
      </c>
      <c r="N31" s="1" t="s">
        <v>124</v>
      </c>
      <c r="O31" s="1" t="s">
        <v>79</v>
      </c>
      <c r="P31" s="1" t="s">
        <v>126</v>
      </c>
      <c r="Q31" s="1" t="s">
        <v>138</v>
      </c>
    </row>
    <row r="32" spans="1:17" x14ac:dyDescent="0.2">
      <c r="A32" s="1" t="s">
        <v>59</v>
      </c>
      <c r="B32" s="1" t="s">
        <v>60</v>
      </c>
      <c r="C32" s="3" t="s">
        <v>59</v>
      </c>
      <c r="D32" s="1" t="s">
        <v>61</v>
      </c>
      <c r="E32" s="1" t="s">
        <v>106</v>
      </c>
      <c r="F32" s="1" t="s">
        <v>63</v>
      </c>
      <c r="G32" s="1" t="s">
        <v>59</v>
      </c>
      <c r="H32" s="1" t="s">
        <v>59</v>
      </c>
      <c r="I32" s="1" t="s">
        <v>105</v>
      </c>
      <c r="J32" s="1" t="s">
        <v>59</v>
      </c>
      <c r="K32" s="1" t="s">
        <v>59</v>
      </c>
      <c r="L32" s="1" t="s">
        <v>59</v>
      </c>
      <c r="M32" s="1" t="s">
        <v>77</v>
      </c>
      <c r="N32" s="1" t="s">
        <v>124</v>
      </c>
      <c r="O32" s="1" t="s">
        <v>79</v>
      </c>
      <c r="P32" s="1" t="s">
        <v>126</v>
      </c>
      <c r="Q32" s="1" t="s">
        <v>138</v>
      </c>
    </row>
    <row r="33" spans="1:17" x14ac:dyDescent="0.2">
      <c r="A33" s="1" t="s">
        <v>59</v>
      </c>
      <c r="B33" s="1" t="s">
        <v>60</v>
      </c>
      <c r="C33" s="3" t="s">
        <v>59</v>
      </c>
      <c r="D33" s="1" t="s">
        <v>104</v>
      </c>
      <c r="E33" s="1" t="s">
        <v>106</v>
      </c>
      <c r="F33" s="1" t="s">
        <v>87</v>
      </c>
      <c r="G33" s="1" t="s">
        <v>59</v>
      </c>
      <c r="H33" s="1" t="s">
        <v>59</v>
      </c>
      <c r="I33" s="1" t="s">
        <v>106</v>
      </c>
      <c r="J33" s="1" t="s">
        <v>59</v>
      </c>
      <c r="K33" s="1" t="s">
        <v>64</v>
      </c>
      <c r="L33" s="1" t="s">
        <v>59</v>
      </c>
      <c r="M33" s="1" t="s">
        <v>77</v>
      </c>
      <c r="N33" s="1" t="s">
        <v>124</v>
      </c>
      <c r="O33" s="1" t="s">
        <v>79</v>
      </c>
      <c r="P33" s="1" t="s">
        <v>126</v>
      </c>
      <c r="Q33" s="1" t="s">
        <v>138</v>
      </c>
    </row>
    <row r="34" spans="1:17" x14ac:dyDescent="0.2">
      <c r="A34" s="1" t="s">
        <v>59</v>
      </c>
      <c r="B34" s="1" t="s">
        <v>60</v>
      </c>
      <c r="C34" s="3" t="s">
        <v>64</v>
      </c>
      <c r="D34" s="1" t="s">
        <v>104</v>
      </c>
      <c r="E34" s="1" t="s">
        <v>106</v>
      </c>
      <c r="F34" s="1" t="s">
        <v>87</v>
      </c>
      <c r="G34" s="1" t="s">
        <v>64</v>
      </c>
      <c r="H34" s="1" t="s">
        <v>64</v>
      </c>
      <c r="I34" s="1" t="s">
        <v>106</v>
      </c>
      <c r="J34" s="1" t="s">
        <v>59</v>
      </c>
      <c r="K34" s="1" t="s">
        <v>59</v>
      </c>
      <c r="L34" s="1" t="s">
        <v>64</v>
      </c>
      <c r="M34" s="1" t="s">
        <v>115</v>
      </c>
      <c r="N34" s="1" t="s">
        <v>124</v>
      </c>
      <c r="O34" s="1" t="s">
        <v>79</v>
      </c>
      <c r="P34" s="1" t="s">
        <v>126</v>
      </c>
      <c r="Q34" s="1" t="s">
        <v>159</v>
      </c>
    </row>
    <row r="35" spans="1:17" x14ac:dyDescent="0.2">
      <c r="A35" s="1" t="s">
        <v>59</v>
      </c>
      <c r="B35" s="1" t="s">
        <v>60</v>
      </c>
      <c r="C35" s="3" t="s">
        <v>59</v>
      </c>
      <c r="D35" s="1" t="s">
        <v>61</v>
      </c>
      <c r="E35" s="1" t="s">
        <v>106</v>
      </c>
      <c r="F35" s="1" t="s">
        <v>87</v>
      </c>
      <c r="G35" s="1" t="s">
        <v>64</v>
      </c>
      <c r="H35" s="1" t="s">
        <v>59</v>
      </c>
      <c r="I35" s="1" t="s">
        <v>105</v>
      </c>
      <c r="J35" s="1" t="s">
        <v>64</v>
      </c>
      <c r="K35" s="1" t="s">
        <v>64</v>
      </c>
      <c r="L35" s="1" t="s">
        <v>59</v>
      </c>
      <c r="M35" s="1" t="s">
        <v>115</v>
      </c>
      <c r="N35" s="1" t="s">
        <v>124</v>
      </c>
      <c r="O35" s="1" t="s">
        <v>79</v>
      </c>
      <c r="P35" s="1" t="s">
        <v>126</v>
      </c>
      <c r="Q35" s="1" t="s">
        <v>170</v>
      </c>
    </row>
    <row r="36" spans="1:17" x14ac:dyDescent="0.2">
      <c r="A36" s="1" t="s">
        <v>59</v>
      </c>
      <c r="B36" s="1" t="s">
        <v>60</v>
      </c>
      <c r="C36" s="3" t="s">
        <v>59</v>
      </c>
      <c r="D36" s="1" t="s">
        <v>201</v>
      </c>
      <c r="E36" s="1" t="s">
        <v>106</v>
      </c>
      <c r="F36" s="1" t="s">
        <v>265</v>
      </c>
      <c r="G36" s="1" t="s">
        <v>59</v>
      </c>
      <c r="H36" s="1" t="s">
        <v>59</v>
      </c>
      <c r="I36" s="1" t="s">
        <v>106</v>
      </c>
      <c r="J36" s="1" t="s">
        <v>59</v>
      </c>
      <c r="K36" s="1" t="s">
        <v>59</v>
      </c>
      <c r="L36" s="1" t="s">
        <v>59</v>
      </c>
      <c r="M36" s="1" t="s">
        <v>77</v>
      </c>
      <c r="N36" s="1" t="s">
        <v>124</v>
      </c>
      <c r="O36" s="1" t="s">
        <v>79</v>
      </c>
      <c r="P36" s="1" t="s">
        <v>126</v>
      </c>
      <c r="Q36" s="1" t="s">
        <v>203</v>
      </c>
    </row>
    <row r="37" spans="1:17" x14ac:dyDescent="0.2">
      <c r="A37" s="1" t="s">
        <v>59</v>
      </c>
      <c r="B37" s="1" t="s">
        <v>60</v>
      </c>
      <c r="C37" s="3" t="s">
        <v>59</v>
      </c>
      <c r="D37" s="1" t="s">
        <v>61</v>
      </c>
      <c r="E37" s="1" t="s">
        <v>105</v>
      </c>
      <c r="F37" s="1" t="s">
        <v>87</v>
      </c>
      <c r="G37" s="1" t="s">
        <v>64</v>
      </c>
      <c r="H37" s="1" t="s">
        <v>59</v>
      </c>
      <c r="I37" s="1" t="s">
        <v>105</v>
      </c>
      <c r="J37" s="1" t="s">
        <v>64</v>
      </c>
      <c r="K37" s="1" t="s">
        <v>64</v>
      </c>
      <c r="L37" s="1" t="s">
        <v>59</v>
      </c>
      <c r="M37" s="1" t="s">
        <v>77</v>
      </c>
      <c r="N37" s="1" t="s">
        <v>124</v>
      </c>
      <c r="O37" s="1" t="s">
        <v>79</v>
      </c>
      <c r="P37" s="1" t="s">
        <v>126</v>
      </c>
      <c r="Q37" s="1" t="s">
        <v>138</v>
      </c>
    </row>
    <row r="38" spans="1:17" x14ac:dyDescent="0.2">
      <c r="A38" s="1" t="s">
        <v>59</v>
      </c>
      <c r="B38" s="1" t="s">
        <v>60</v>
      </c>
      <c r="C38" s="3" t="s">
        <v>59</v>
      </c>
      <c r="D38" s="1" t="s">
        <v>61</v>
      </c>
      <c r="E38" s="1" t="s">
        <v>105</v>
      </c>
      <c r="F38" s="1" t="s">
        <v>87</v>
      </c>
      <c r="G38" s="1" t="s">
        <v>64</v>
      </c>
      <c r="H38" s="1" t="s">
        <v>59</v>
      </c>
      <c r="I38" s="1" t="s">
        <v>105</v>
      </c>
      <c r="J38" s="1" t="s">
        <v>64</v>
      </c>
      <c r="K38" s="1" t="s">
        <v>64</v>
      </c>
      <c r="L38" s="1" t="s">
        <v>59</v>
      </c>
      <c r="M38" s="1" t="s">
        <v>77</v>
      </c>
      <c r="N38" s="1" t="s">
        <v>124</v>
      </c>
      <c r="O38" s="1" t="s">
        <v>79</v>
      </c>
      <c r="P38" s="1" t="s">
        <v>126</v>
      </c>
      <c r="Q38" s="1" t="s">
        <v>170</v>
      </c>
    </row>
    <row r="39" spans="1:17" x14ac:dyDescent="0.2">
      <c r="A39" s="1" t="s">
        <v>59</v>
      </c>
      <c r="B39" s="1" t="s">
        <v>60</v>
      </c>
      <c r="C39" s="3" t="s">
        <v>59</v>
      </c>
      <c r="D39" s="1" t="s">
        <v>61</v>
      </c>
      <c r="E39" s="1" t="s">
        <v>65</v>
      </c>
      <c r="F39" s="1" t="s">
        <v>63</v>
      </c>
      <c r="G39" s="1" t="s">
        <v>64</v>
      </c>
      <c r="H39" s="1" t="s">
        <v>64</v>
      </c>
      <c r="I39" s="1" t="s">
        <v>65</v>
      </c>
      <c r="J39" s="1" t="s">
        <v>64</v>
      </c>
      <c r="K39" s="1" t="s">
        <v>64</v>
      </c>
      <c r="L39" s="1" t="s">
        <v>59</v>
      </c>
      <c r="M39" s="1" t="s">
        <v>77</v>
      </c>
      <c r="N39" s="1" t="s">
        <v>124</v>
      </c>
      <c r="O39" s="1" t="s">
        <v>79</v>
      </c>
      <c r="P39" s="1" t="s">
        <v>126</v>
      </c>
      <c r="Q39" s="1" t="s">
        <v>170</v>
      </c>
    </row>
    <row r="40" spans="1:17" x14ac:dyDescent="0.2">
      <c r="A40" s="1" t="s">
        <v>59</v>
      </c>
      <c r="B40" s="1" t="s">
        <v>60</v>
      </c>
      <c r="C40" s="3" t="s">
        <v>59</v>
      </c>
      <c r="D40" s="1" t="s">
        <v>201</v>
      </c>
      <c r="E40" s="1" t="s">
        <v>106</v>
      </c>
      <c r="F40" s="1" t="s">
        <v>87</v>
      </c>
      <c r="G40" s="1" t="s">
        <v>64</v>
      </c>
      <c r="H40" s="1" t="s">
        <v>64</v>
      </c>
      <c r="I40" s="1" t="s">
        <v>65</v>
      </c>
      <c r="J40" s="1" t="s">
        <v>64</v>
      </c>
      <c r="K40" s="1" t="s">
        <v>64</v>
      </c>
      <c r="L40" s="1" t="s">
        <v>64</v>
      </c>
      <c r="M40" s="1" t="s">
        <v>77</v>
      </c>
      <c r="N40" s="1" t="s">
        <v>124</v>
      </c>
      <c r="O40" s="1" t="s">
        <v>79</v>
      </c>
      <c r="P40" s="1" t="s">
        <v>126</v>
      </c>
      <c r="Q40" s="1" t="s">
        <v>159</v>
      </c>
    </row>
    <row r="41" spans="1:17" x14ac:dyDescent="0.2">
      <c r="A41" s="1" t="s">
        <v>59</v>
      </c>
      <c r="B41" s="1" t="s">
        <v>60</v>
      </c>
      <c r="C41" s="3" t="s">
        <v>59</v>
      </c>
      <c r="D41" s="1" t="s">
        <v>104</v>
      </c>
      <c r="E41" s="1" t="s">
        <v>106</v>
      </c>
      <c r="F41" s="1" t="s">
        <v>87</v>
      </c>
      <c r="G41" s="1" t="s">
        <v>64</v>
      </c>
      <c r="H41" s="1" t="s">
        <v>64</v>
      </c>
      <c r="I41" s="1" t="s">
        <v>65</v>
      </c>
      <c r="J41" s="1" t="s">
        <v>64</v>
      </c>
      <c r="K41" s="1" t="s">
        <v>64</v>
      </c>
      <c r="L41" s="1" t="s">
        <v>64</v>
      </c>
      <c r="M41" s="1" t="s">
        <v>77</v>
      </c>
      <c r="N41" s="1" t="s">
        <v>124</v>
      </c>
      <c r="O41" s="1" t="s">
        <v>79</v>
      </c>
      <c r="P41" s="1" t="s">
        <v>126</v>
      </c>
      <c r="Q41" s="1" t="s">
        <v>170</v>
      </c>
    </row>
    <row r="42" spans="1:17" x14ac:dyDescent="0.2">
      <c r="A42" s="1" t="s">
        <v>59</v>
      </c>
      <c r="B42" s="1" t="s">
        <v>60</v>
      </c>
      <c r="C42" s="3" t="s">
        <v>59</v>
      </c>
      <c r="D42" s="1" t="s">
        <v>104</v>
      </c>
      <c r="E42" s="1" t="s">
        <v>105</v>
      </c>
      <c r="F42" s="1" t="s">
        <v>87</v>
      </c>
      <c r="G42" s="1" t="s">
        <v>59</v>
      </c>
      <c r="H42" s="1" t="s">
        <v>59</v>
      </c>
      <c r="I42" s="1" t="s">
        <v>105</v>
      </c>
      <c r="J42" s="1" t="s">
        <v>59</v>
      </c>
      <c r="K42" s="1" t="s">
        <v>64</v>
      </c>
      <c r="L42" s="1" t="s">
        <v>59</v>
      </c>
      <c r="M42" s="1" t="s">
        <v>123</v>
      </c>
      <c r="N42" s="1" t="s">
        <v>124</v>
      </c>
      <c r="O42" s="1" t="s">
        <v>79</v>
      </c>
      <c r="P42" s="1" t="s">
        <v>126</v>
      </c>
      <c r="Q42" s="1" t="s">
        <v>203</v>
      </c>
    </row>
    <row r="43" spans="1:17" x14ac:dyDescent="0.2">
      <c r="A43" s="1" t="s">
        <v>59</v>
      </c>
      <c r="B43" s="1" t="s">
        <v>60</v>
      </c>
      <c r="C43" s="3" t="s">
        <v>59</v>
      </c>
      <c r="D43" s="1" t="s">
        <v>61</v>
      </c>
      <c r="E43" s="1" t="s">
        <v>106</v>
      </c>
      <c r="F43" s="1" t="s">
        <v>87</v>
      </c>
      <c r="G43" s="1" t="s">
        <v>59</v>
      </c>
      <c r="H43" s="1" t="s">
        <v>59</v>
      </c>
      <c r="I43" s="1" t="s">
        <v>105</v>
      </c>
      <c r="J43" s="1" t="s">
        <v>64</v>
      </c>
      <c r="K43" s="1" t="s">
        <v>64</v>
      </c>
      <c r="L43" s="1" t="s">
        <v>59</v>
      </c>
      <c r="M43" s="1" t="s">
        <v>115</v>
      </c>
      <c r="N43" s="1" t="s">
        <v>124</v>
      </c>
      <c r="O43" s="1" t="s">
        <v>79</v>
      </c>
      <c r="P43" s="1" t="s">
        <v>126</v>
      </c>
      <c r="Q43" s="1" t="s">
        <v>170</v>
      </c>
    </row>
    <row r="44" spans="1:17" x14ac:dyDescent="0.2">
      <c r="A44" s="1" t="s">
        <v>59</v>
      </c>
      <c r="B44" s="1" t="s">
        <v>60</v>
      </c>
      <c r="C44" s="3" t="s">
        <v>59</v>
      </c>
      <c r="D44" s="1" t="s">
        <v>104</v>
      </c>
      <c r="E44" s="1" t="s">
        <v>106</v>
      </c>
      <c r="F44" s="1" t="s">
        <v>63</v>
      </c>
      <c r="G44" s="1" t="s">
        <v>64</v>
      </c>
      <c r="H44" s="1" t="s">
        <v>59</v>
      </c>
      <c r="I44" s="1" t="s">
        <v>106</v>
      </c>
      <c r="J44" s="1" t="s">
        <v>64</v>
      </c>
      <c r="K44" s="1" t="s">
        <v>64</v>
      </c>
      <c r="L44" s="1" t="s">
        <v>59</v>
      </c>
      <c r="M44" s="1" t="s">
        <v>77</v>
      </c>
      <c r="N44" s="1" t="s">
        <v>124</v>
      </c>
      <c r="O44" s="1" t="s">
        <v>79</v>
      </c>
      <c r="P44" s="1" t="s">
        <v>126</v>
      </c>
      <c r="Q44" s="1" t="s">
        <v>170</v>
      </c>
    </row>
    <row r="45" spans="1:17" x14ac:dyDescent="0.2">
      <c r="A45" s="1" t="s">
        <v>59</v>
      </c>
      <c r="B45" s="1" t="s">
        <v>60</v>
      </c>
      <c r="C45" s="3" t="s">
        <v>59</v>
      </c>
      <c r="D45" s="1" t="s">
        <v>61</v>
      </c>
      <c r="E45" s="1" t="s">
        <v>106</v>
      </c>
      <c r="F45" s="1" t="s">
        <v>63</v>
      </c>
      <c r="G45" s="1" t="s">
        <v>64</v>
      </c>
      <c r="H45" s="1" t="s">
        <v>64</v>
      </c>
      <c r="I45" s="1" t="s">
        <v>65</v>
      </c>
      <c r="J45" s="1" t="s">
        <v>64</v>
      </c>
      <c r="K45" s="1" t="s">
        <v>64</v>
      </c>
      <c r="L45" s="1" t="s">
        <v>59</v>
      </c>
      <c r="M45" s="1" t="s">
        <v>77</v>
      </c>
      <c r="N45" s="1" t="s">
        <v>124</v>
      </c>
      <c r="O45" s="1" t="s">
        <v>79</v>
      </c>
      <c r="P45" s="1" t="s">
        <v>126</v>
      </c>
      <c r="Q45" s="1" t="s">
        <v>159</v>
      </c>
    </row>
    <row r="46" spans="1:17" x14ac:dyDescent="0.2">
      <c r="A46" s="1" t="s">
        <v>59</v>
      </c>
      <c r="B46" s="1" t="s">
        <v>86</v>
      </c>
      <c r="C46" s="3" t="s">
        <v>59</v>
      </c>
      <c r="D46" s="1" t="s">
        <v>61</v>
      </c>
      <c r="E46" s="1" t="s">
        <v>106</v>
      </c>
      <c r="F46" s="1" t="s">
        <v>63</v>
      </c>
      <c r="G46" s="1" t="s">
        <v>59</v>
      </c>
      <c r="H46" s="1" t="s">
        <v>59</v>
      </c>
      <c r="I46" s="1" t="s">
        <v>105</v>
      </c>
      <c r="J46" s="1" t="s">
        <v>64</v>
      </c>
      <c r="K46" s="1" t="s">
        <v>64</v>
      </c>
      <c r="L46" s="1" t="s">
        <v>59</v>
      </c>
      <c r="M46" s="1" t="s">
        <v>115</v>
      </c>
      <c r="N46" s="1" t="s">
        <v>99</v>
      </c>
      <c r="O46" s="1" t="s">
        <v>100</v>
      </c>
      <c r="P46" s="1" t="s">
        <v>327</v>
      </c>
      <c r="Q46" s="1" t="s">
        <v>170</v>
      </c>
    </row>
    <row r="47" spans="1:17" x14ac:dyDescent="0.2">
      <c r="A47" s="1" t="s">
        <v>59</v>
      </c>
      <c r="B47" s="1" t="s">
        <v>60</v>
      </c>
      <c r="C47" s="3" t="s">
        <v>59</v>
      </c>
      <c r="D47" s="1" t="s">
        <v>61</v>
      </c>
      <c r="E47" s="1" t="s">
        <v>106</v>
      </c>
      <c r="F47" s="1" t="s">
        <v>63</v>
      </c>
      <c r="G47" s="1" t="s">
        <v>64</v>
      </c>
      <c r="H47" s="1" t="s">
        <v>59</v>
      </c>
      <c r="I47" s="1" t="s">
        <v>105</v>
      </c>
      <c r="J47" s="1" t="s">
        <v>64</v>
      </c>
      <c r="K47" s="1" t="s">
        <v>64</v>
      </c>
      <c r="L47" s="1" t="s">
        <v>59</v>
      </c>
      <c r="M47" s="1" t="s">
        <v>115</v>
      </c>
      <c r="N47" s="1" t="s">
        <v>124</v>
      </c>
      <c r="O47" s="1" t="s">
        <v>79</v>
      </c>
      <c r="P47" s="1" t="s">
        <v>126</v>
      </c>
      <c r="Q47" s="1" t="s">
        <v>159</v>
      </c>
    </row>
    <row r="48" spans="1:17" x14ac:dyDescent="0.2">
      <c r="A48" s="1" t="s">
        <v>59</v>
      </c>
      <c r="B48" s="1" t="s">
        <v>60</v>
      </c>
      <c r="C48" s="3" t="s">
        <v>59</v>
      </c>
      <c r="D48" s="1" t="s">
        <v>61</v>
      </c>
      <c r="E48" s="1" t="s">
        <v>106</v>
      </c>
      <c r="F48" s="1" t="s">
        <v>265</v>
      </c>
      <c r="G48" s="1" t="s">
        <v>64</v>
      </c>
      <c r="H48" s="1" t="s">
        <v>64</v>
      </c>
      <c r="I48" s="1" t="s">
        <v>65</v>
      </c>
      <c r="J48" s="1" t="s">
        <v>64</v>
      </c>
      <c r="K48" s="1" t="s">
        <v>64</v>
      </c>
      <c r="L48" s="1" t="s">
        <v>64</v>
      </c>
      <c r="M48" s="1" t="s">
        <v>77</v>
      </c>
      <c r="N48" s="1" t="s">
        <v>124</v>
      </c>
      <c r="O48" s="1" t="s">
        <v>79</v>
      </c>
      <c r="P48" s="1" t="s">
        <v>126</v>
      </c>
      <c r="Q48" s="1" t="s">
        <v>203</v>
      </c>
    </row>
    <row r="49" spans="1:17" x14ac:dyDescent="0.2">
      <c r="A49" s="1" t="s">
        <v>59</v>
      </c>
      <c r="B49" s="1" t="s">
        <v>60</v>
      </c>
      <c r="C49" s="3" t="s">
        <v>59</v>
      </c>
      <c r="D49" s="1" t="s">
        <v>201</v>
      </c>
      <c r="E49" s="1" t="s">
        <v>105</v>
      </c>
      <c r="F49" s="1" t="s">
        <v>63</v>
      </c>
      <c r="G49" s="1" t="s">
        <v>59</v>
      </c>
      <c r="H49" s="1" t="s">
        <v>59</v>
      </c>
      <c r="I49" s="1" t="s">
        <v>65</v>
      </c>
      <c r="J49" s="1" t="s">
        <v>64</v>
      </c>
      <c r="K49" s="1" t="s">
        <v>59</v>
      </c>
      <c r="L49" s="1" t="s">
        <v>59</v>
      </c>
      <c r="M49" s="1" t="s">
        <v>77</v>
      </c>
      <c r="N49" s="1" t="s">
        <v>124</v>
      </c>
      <c r="O49" s="1" t="s">
        <v>79</v>
      </c>
      <c r="P49" s="1" t="s">
        <v>126</v>
      </c>
      <c r="Q49" s="1" t="s">
        <v>170</v>
      </c>
    </row>
    <row r="50" spans="1:17" x14ac:dyDescent="0.2">
      <c r="A50" s="1" t="s">
        <v>59</v>
      </c>
      <c r="B50" s="1" t="s">
        <v>344</v>
      </c>
      <c r="C50" s="3" t="s">
        <v>59</v>
      </c>
      <c r="D50" s="1" t="s">
        <v>104</v>
      </c>
      <c r="E50" s="1" t="s">
        <v>106</v>
      </c>
      <c r="F50" s="1" t="s">
        <v>63</v>
      </c>
      <c r="G50" s="1" t="s">
        <v>59</v>
      </c>
      <c r="H50" s="1" t="s">
        <v>59</v>
      </c>
      <c r="I50" s="1" t="s">
        <v>105</v>
      </c>
      <c r="J50" s="1" t="s">
        <v>59</v>
      </c>
      <c r="K50" s="1" t="s">
        <v>64</v>
      </c>
      <c r="L50" s="1" t="s">
        <v>59</v>
      </c>
      <c r="M50" s="1" t="s">
        <v>77</v>
      </c>
      <c r="N50" s="1" t="s">
        <v>124</v>
      </c>
      <c r="O50" s="1" t="s">
        <v>79</v>
      </c>
      <c r="P50" s="1" t="s">
        <v>126</v>
      </c>
      <c r="Q50" s="1" t="s">
        <v>81</v>
      </c>
    </row>
    <row r="51" spans="1:17" x14ac:dyDescent="0.2">
      <c r="A51" s="1" t="s">
        <v>59</v>
      </c>
      <c r="B51" s="1" t="s">
        <v>60</v>
      </c>
      <c r="C51" s="3" t="s">
        <v>64</v>
      </c>
      <c r="D51" s="1" t="s">
        <v>104</v>
      </c>
      <c r="E51" s="1" t="s">
        <v>105</v>
      </c>
      <c r="F51" s="1" t="s">
        <v>87</v>
      </c>
      <c r="G51" s="1" t="s">
        <v>64</v>
      </c>
      <c r="H51" s="1" t="s">
        <v>64</v>
      </c>
      <c r="I51" s="1" t="s">
        <v>65</v>
      </c>
      <c r="J51" s="1" t="s">
        <v>64</v>
      </c>
      <c r="K51" s="1" t="s">
        <v>64</v>
      </c>
      <c r="L51" s="1" t="s">
        <v>64</v>
      </c>
      <c r="M51" s="1" t="s">
        <v>115</v>
      </c>
      <c r="N51" s="1" t="s">
        <v>99</v>
      </c>
      <c r="O51" s="1" t="s">
        <v>100</v>
      </c>
      <c r="P51" s="1" t="s">
        <v>80</v>
      </c>
      <c r="Q51" s="1" t="s">
        <v>203</v>
      </c>
    </row>
    <row r="52" spans="1:17" x14ac:dyDescent="0.2">
      <c r="A52" s="1" t="s">
        <v>64</v>
      </c>
      <c r="B52" s="4" t="s">
        <v>74</v>
      </c>
      <c r="C52" s="3" t="s">
        <v>64</v>
      </c>
      <c r="D52" s="4" t="s">
        <v>74</v>
      </c>
      <c r="E52" s="4" t="s">
        <v>74</v>
      </c>
      <c r="F52" s="4" t="s">
        <v>74</v>
      </c>
      <c r="G52" s="4" t="s">
        <v>74</v>
      </c>
      <c r="H52" s="4" t="s">
        <v>74</v>
      </c>
      <c r="I52" s="1" t="s">
        <v>65</v>
      </c>
      <c r="J52" s="4" t="s">
        <v>74</v>
      </c>
      <c r="K52" s="4" t="s">
        <v>64</v>
      </c>
      <c r="L52" s="4" t="s">
        <v>64</v>
      </c>
      <c r="M52" s="1" t="s">
        <v>115</v>
      </c>
      <c r="N52" s="1" t="s">
        <v>99</v>
      </c>
      <c r="O52" s="1" t="s">
        <v>100</v>
      </c>
      <c r="P52" s="1" t="s">
        <v>355</v>
      </c>
      <c r="Q52" s="1" t="s">
        <v>138</v>
      </c>
    </row>
    <row r="53" spans="1:17" x14ac:dyDescent="0.2">
      <c r="A53" s="1" t="s">
        <v>59</v>
      </c>
      <c r="B53" s="1" t="s">
        <v>60</v>
      </c>
      <c r="C53" s="3" t="s">
        <v>59</v>
      </c>
      <c r="D53" s="1" t="s">
        <v>61</v>
      </c>
      <c r="E53" s="1" t="s">
        <v>65</v>
      </c>
      <c r="F53" s="1" t="s">
        <v>63</v>
      </c>
      <c r="G53" s="1" t="s">
        <v>59</v>
      </c>
      <c r="H53" s="1" t="s">
        <v>59</v>
      </c>
      <c r="I53" s="1" t="s">
        <v>65</v>
      </c>
      <c r="J53" s="1" t="s">
        <v>64</v>
      </c>
      <c r="K53" s="1" t="s">
        <v>64</v>
      </c>
      <c r="L53" s="1" t="s">
        <v>59</v>
      </c>
      <c r="M53" s="1" t="s">
        <v>115</v>
      </c>
      <c r="N53" s="1" t="s">
        <v>78</v>
      </c>
      <c r="O53" s="1" t="s">
        <v>100</v>
      </c>
      <c r="P53" s="1" t="s">
        <v>80</v>
      </c>
      <c r="Q53" s="1" t="s">
        <v>170</v>
      </c>
    </row>
    <row r="54" spans="1:17" x14ac:dyDescent="0.2">
      <c r="A54" s="1" t="s">
        <v>59</v>
      </c>
      <c r="B54" s="1" t="s">
        <v>344</v>
      </c>
      <c r="C54" s="3" t="s">
        <v>59</v>
      </c>
      <c r="D54" s="1" t="s">
        <v>61</v>
      </c>
      <c r="E54" s="1" t="s">
        <v>106</v>
      </c>
      <c r="F54" s="1" t="s">
        <v>63</v>
      </c>
      <c r="G54" s="1" t="s">
        <v>59</v>
      </c>
      <c r="H54" s="1" t="s">
        <v>59</v>
      </c>
      <c r="I54" s="1" t="s">
        <v>106</v>
      </c>
      <c r="J54" s="1" t="s">
        <v>64</v>
      </c>
      <c r="K54" s="1" t="s">
        <v>64</v>
      </c>
      <c r="L54" s="1" t="s">
        <v>59</v>
      </c>
      <c r="M54" s="1" t="s">
        <v>115</v>
      </c>
      <c r="N54" s="1" t="s">
        <v>78</v>
      </c>
      <c r="O54" s="1" t="s">
        <v>100</v>
      </c>
      <c r="P54" s="1" t="s">
        <v>80</v>
      </c>
      <c r="Q54" s="1" t="s">
        <v>81</v>
      </c>
    </row>
    <row r="55" spans="1:17" x14ac:dyDescent="0.2">
      <c r="A55" s="1" t="s">
        <v>59</v>
      </c>
      <c r="B55" s="1" t="s">
        <v>60</v>
      </c>
      <c r="C55" s="3" t="s">
        <v>59</v>
      </c>
      <c r="D55" s="1" t="s">
        <v>104</v>
      </c>
      <c r="E55" s="1" t="s">
        <v>62</v>
      </c>
      <c r="F55" s="1" t="s">
        <v>63</v>
      </c>
      <c r="G55" s="1" t="s">
        <v>64</v>
      </c>
      <c r="H55" s="1" t="s">
        <v>64</v>
      </c>
      <c r="I55" s="1" t="s">
        <v>65</v>
      </c>
      <c r="J55" s="1" t="s">
        <v>64</v>
      </c>
      <c r="K55" s="1" t="s">
        <v>64</v>
      </c>
      <c r="L55" s="1" t="s">
        <v>59</v>
      </c>
      <c r="M55" s="1" t="s">
        <v>115</v>
      </c>
      <c r="N55" s="1" t="s">
        <v>99</v>
      </c>
      <c r="O55" s="1" t="s">
        <v>100</v>
      </c>
      <c r="P55" s="1" t="s">
        <v>327</v>
      </c>
      <c r="Q55" s="1" t="s">
        <v>203</v>
      </c>
    </row>
    <row r="56" spans="1:17" x14ac:dyDescent="0.2">
      <c r="A56" s="1" t="s">
        <v>64</v>
      </c>
      <c r="B56" s="4" t="s">
        <v>74</v>
      </c>
      <c r="C56" s="3" t="s">
        <v>64</v>
      </c>
      <c r="D56" s="4" t="s">
        <v>74</v>
      </c>
      <c r="E56" s="4" t="s">
        <v>74</v>
      </c>
      <c r="F56" s="4" t="s">
        <v>74</v>
      </c>
      <c r="G56" s="4" t="s">
        <v>74</v>
      </c>
      <c r="H56" s="4" t="s">
        <v>74</v>
      </c>
      <c r="I56" s="1" t="s">
        <v>65</v>
      </c>
      <c r="J56" s="4" t="s">
        <v>74</v>
      </c>
      <c r="K56" s="4" t="s">
        <v>64</v>
      </c>
      <c r="L56" s="4" t="s">
        <v>64</v>
      </c>
      <c r="M56" s="1" t="s">
        <v>115</v>
      </c>
      <c r="N56" s="1" t="s">
        <v>99</v>
      </c>
      <c r="O56" s="1" t="s">
        <v>100</v>
      </c>
      <c r="P56" s="1" t="s">
        <v>327</v>
      </c>
      <c r="Q56" s="1" t="s">
        <v>170</v>
      </c>
    </row>
    <row r="57" spans="1:17" x14ac:dyDescent="0.2">
      <c r="A57" s="1" t="s">
        <v>59</v>
      </c>
      <c r="B57" s="1" t="s">
        <v>60</v>
      </c>
      <c r="C57" s="3" t="s">
        <v>59</v>
      </c>
      <c r="D57" s="1" t="s">
        <v>61</v>
      </c>
      <c r="E57" s="1" t="s">
        <v>105</v>
      </c>
      <c r="F57" s="1" t="s">
        <v>87</v>
      </c>
      <c r="G57" s="1" t="s">
        <v>59</v>
      </c>
      <c r="H57" s="1" t="s">
        <v>59</v>
      </c>
      <c r="I57" s="1" t="s">
        <v>105</v>
      </c>
      <c r="J57" s="1" t="s">
        <v>64</v>
      </c>
      <c r="K57" s="1" t="s">
        <v>59</v>
      </c>
      <c r="L57" s="1" t="s">
        <v>59</v>
      </c>
      <c r="M57" s="1" t="s">
        <v>115</v>
      </c>
      <c r="N57" s="1" t="s">
        <v>124</v>
      </c>
      <c r="O57" s="1" t="s">
        <v>79</v>
      </c>
      <c r="P57" s="1" t="s">
        <v>126</v>
      </c>
      <c r="Q57" s="1" t="s">
        <v>170</v>
      </c>
    </row>
    <row r="58" spans="1:17" x14ac:dyDescent="0.2">
      <c r="A58" s="1" t="s">
        <v>59</v>
      </c>
      <c r="B58" s="1" t="s">
        <v>60</v>
      </c>
      <c r="C58" s="3" t="s">
        <v>59</v>
      </c>
      <c r="D58" s="1" t="s">
        <v>61</v>
      </c>
      <c r="E58" s="1" t="s">
        <v>105</v>
      </c>
      <c r="F58" s="1" t="s">
        <v>87</v>
      </c>
      <c r="G58" s="1" t="s">
        <v>64</v>
      </c>
      <c r="H58" s="1" t="s">
        <v>64</v>
      </c>
      <c r="I58" s="1" t="s">
        <v>65</v>
      </c>
      <c r="J58" s="1" t="s">
        <v>59</v>
      </c>
      <c r="K58" s="1" t="s">
        <v>59</v>
      </c>
      <c r="L58" s="1" t="s">
        <v>59</v>
      </c>
      <c r="M58" s="1" t="s">
        <v>115</v>
      </c>
      <c r="N58" s="1" t="s">
        <v>124</v>
      </c>
      <c r="O58" s="1" t="s">
        <v>79</v>
      </c>
      <c r="P58" s="1" t="s">
        <v>126</v>
      </c>
      <c r="Q58" s="1" t="s">
        <v>159</v>
      </c>
    </row>
    <row r="59" spans="1:17" x14ac:dyDescent="0.2">
      <c r="A59" s="1" t="s">
        <v>59</v>
      </c>
      <c r="B59" s="1" t="s">
        <v>60</v>
      </c>
      <c r="C59" s="3" t="s">
        <v>59</v>
      </c>
      <c r="D59" s="1" t="s">
        <v>104</v>
      </c>
      <c r="E59" s="1" t="s">
        <v>106</v>
      </c>
      <c r="F59" s="1" t="s">
        <v>87</v>
      </c>
      <c r="G59" s="1" t="s">
        <v>59</v>
      </c>
      <c r="H59" s="1" t="s">
        <v>59</v>
      </c>
      <c r="I59" s="1" t="s">
        <v>105</v>
      </c>
      <c r="J59" s="1" t="s">
        <v>64</v>
      </c>
      <c r="K59" s="1" t="s">
        <v>64</v>
      </c>
      <c r="L59" s="1" t="s">
        <v>59</v>
      </c>
      <c r="M59" s="1" t="s">
        <v>77</v>
      </c>
      <c r="N59" s="1" t="s">
        <v>124</v>
      </c>
      <c r="O59" s="1" t="s">
        <v>79</v>
      </c>
      <c r="P59" s="1" t="s">
        <v>126</v>
      </c>
      <c r="Q59" s="1" t="s">
        <v>203</v>
      </c>
    </row>
    <row r="60" spans="1:17" x14ac:dyDescent="0.2">
      <c r="A60" s="1" t="s">
        <v>64</v>
      </c>
      <c r="B60" s="4" t="s">
        <v>74</v>
      </c>
      <c r="C60" s="9" t="s">
        <v>64</v>
      </c>
      <c r="D60" s="4" t="s">
        <v>74</v>
      </c>
      <c r="E60" s="4" t="s">
        <v>74</v>
      </c>
      <c r="F60" s="4" t="s">
        <v>74</v>
      </c>
      <c r="G60" s="4" t="s">
        <v>74</v>
      </c>
      <c r="H60" s="4" t="s">
        <v>74</v>
      </c>
      <c r="I60" s="1" t="s">
        <v>65</v>
      </c>
      <c r="J60" s="4" t="s">
        <v>74</v>
      </c>
      <c r="K60" s="4" t="s">
        <v>64</v>
      </c>
      <c r="L60" s="4" t="s">
        <v>64</v>
      </c>
      <c r="M60" s="1" t="s">
        <v>77</v>
      </c>
      <c r="N60" s="1" t="s">
        <v>124</v>
      </c>
      <c r="O60" s="1" t="s">
        <v>79</v>
      </c>
      <c r="P60" s="1" t="s">
        <v>126</v>
      </c>
      <c r="Q60" s="1" t="s">
        <v>170</v>
      </c>
    </row>
    <row r="61" spans="1:17" x14ac:dyDescent="0.2">
      <c r="A61" s="1" t="s">
        <v>59</v>
      </c>
      <c r="B61" s="1" t="s">
        <v>60</v>
      </c>
      <c r="C61" s="3" t="s">
        <v>59</v>
      </c>
      <c r="D61" s="1" t="s">
        <v>201</v>
      </c>
      <c r="E61" s="1" t="s">
        <v>105</v>
      </c>
      <c r="F61" s="1" t="s">
        <v>63</v>
      </c>
      <c r="G61" s="1" t="s">
        <v>64</v>
      </c>
      <c r="H61" s="1" t="s">
        <v>59</v>
      </c>
      <c r="I61" s="1" t="s">
        <v>105</v>
      </c>
      <c r="J61" s="1" t="s">
        <v>64</v>
      </c>
      <c r="K61" s="1" t="s">
        <v>64</v>
      </c>
      <c r="L61" s="1" t="s">
        <v>64</v>
      </c>
      <c r="M61" s="1" t="s">
        <v>77</v>
      </c>
      <c r="N61" s="1" t="s">
        <v>124</v>
      </c>
      <c r="O61" s="1" t="s">
        <v>79</v>
      </c>
      <c r="P61" s="1" t="s">
        <v>126</v>
      </c>
      <c r="Q61" s="1" t="s">
        <v>170</v>
      </c>
    </row>
    <row r="62" spans="1:17" x14ac:dyDescent="0.2">
      <c r="A62" s="1" t="s">
        <v>59</v>
      </c>
      <c r="B62" s="1" t="s">
        <v>386</v>
      </c>
      <c r="C62" s="3" t="s">
        <v>59</v>
      </c>
      <c r="D62" s="1" t="s">
        <v>201</v>
      </c>
      <c r="E62" s="1" t="s">
        <v>106</v>
      </c>
      <c r="F62" s="1" t="s">
        <v>87</v>
      </c>
      <c r="G62" s="1" t="s">
        <v>64</v>
      </c>
      <c r="H62" s="1" t="s">
        <v>64</v>
      </c>
      <c r="I62" s="1" t="s">
        <v>65</v>
      </c>
      <c r="J62" s="1" t="s">
        <v>64</v>
      </c>
      <c r="K62" s="1" t="s">
        <v>64</v>
      </c>
      <c r="L62" s="1" t="s">
        <v>59</v>
      </c>
      <c r="M62" s="1" t="s">
        <v>115</v>
      </c>
      <c r="N62" s="1" t="s">
        <v>99</v>
      </c>
      <c r="O62" s="1" t="s">
        <v>100</v>
      </c>
      <c r="P62" s="1" t="s">
        <v>80</v>
      </c>
      <c r="Q62" s="1" t="s">
        <v>159</v>
      </c>
    </row>
    <row r="63" spans="1:17" x14ac:dyDescent="0.2">
      <c r="A63" s="1" t="s">
        <v>59</v>
      </c>
      <c r="B63" s="1" t="s">
        <v>60</v>
      </c>
      <c r="C63" s="3" t="s">
        <v>59</v>
      </c>
      <c r="D63" s="1" t="s">
        <v>201</v>
      </c>
      <c r="E63" s="1" t="s">
        <v>106</v>
      </c>
      <c r="F63" s="1" t="s">
        <v>87</v>
      </c>
      <c r="G63" s="1" t="s">
        <v>64</v>
      </c>
      <c r="H63" s="1" t="s">
        <v>59</v>
      </c>
      <c r="I63" s="1" t="s">
        <v>105</v>
      </c>
      <c r="J63" s="1" t="s">
        <v>64</v>
      </c>
      <c r="K63" s="1" t="s">
        <v>59</v>
      </c>
      <c r="L63" s="1" t="s">
        <v>64</v>
      </c>
      <c r="M63" s="1" t="s">
        <v>115</v>
      </c>
      <c r="N63" s="1" t="s">
        <v>99</v>
      </c>
      <c r="O63" s="1" t="s">
        <v>100</v>
      </c>
      <c r="P63" s="1" t="s">
        <v>80</v>
      </c>
      <c r="Q63" s="1" t="s">
        <v>170</v>
      </c>
    </row>
    <row r="64" spans="1:17" x14ac:dyDescent="0.2">
      <c r="A64" s="1" t="s">
        <v>59</v>
      </c>
      <c r="B64" s="1" t="s">
        <v>60</v>
      </c>
      <c r="C64" s="3" t="s">
        <v>59</v>
      </c>
      <c r="D64" s="1" t="s">
        <v>104</v>
      </c>
      <c r="E64" s="1" t="s">
        <v>62</v>
      </c>
      <c r="F64" s="1" t="s">
        <v>63</v>
      </c>
      <c r="G64" s="1" t="s">
        <v>64</v>
      </c>
      <c r="H64" s="1" t="s">
        <v>59</v>
      </c>
      <c r="I64" s="1" t="s">
        <v>105</v>
      </c>
      <c r="J64" s="1" t="s">
        <v>64</v>
      </c>
      <c r="K64" s="1" t="s">
        <v>64</v>
      </c>
      <c r="L64" s="1" t="s">
        <v>59</v>
      </c>
      <c r="M64" s="1" t="s">
        <v>77</v>
      </c>
      <c r="N64" s="1" t="s">
        <v>124</v>
      </c>
      <c r="O64" s="1" t="s">
        <v>79</v>
      </c>
      <c r="P64" s="1" t="s">
        <v>126</v>
      </c>
      <c r="Q64" s="1" t="s">
        <v>138</v>
      </c>
    </row>
    <row r="65" spans="1:17" x14ac:dyDescent="0.2">
      <c r="A65" s="1" t="s">
        <v>59</v>
      </c>
      <c r="B65" s="1" t="s">
        <v>60</v>
      </c>
      <c r="C65" s="3" t="s">
        <v>59</v>
      </c>
      <c r="D65" s="1" t="s">
        <v>201</v>
      </c>
      <c r="E65" s="1" t="s">
        <v>105</v>
      </c>
      <c r="F65" s="1" t="s">
        <v>63</v>
      </c>
      <c r="G65" s="1" t="s">
        <v>59</v>
      </c>
      <c r="H65" s="1" t="s">
        <v>64</v>
      </c>
      <c r="I65" s="1" t="s">
        <v>105</v>
      </c>
      <c r="J65" s="1" t="s">
        <v>64</v>
      </c>
      <c r="K65" s="1" t="s">
        <v>64</v>
      </c>
      <c r="L65" s="1" t="s">
        <v>64</v>
      </c>
      <c r="M65" s="1" t="s">
        <v>77</v>
      </c>
      <c r="N65" s="1" t="s">
        <v>124</v>
      </c>
      <c r="O65" s="1" t="s">
        <v>79</v>
      </c>
      <c r="P65" s="1" t="s">
        <v>126</v>
      </c>
      <c r="Q65" s="1" t="s">
        <v>138</v>
      </c>
    </row>
    <row r="66" spans="1:17" x14ac:dyDescent="0.2">
      <c r="A66" s="1" t="s">
        <v>64</v>
      </c>
      <c r="B66" s="4" t="s">
        <v>74</v>
      </c>
      <c r="C66" s="9" t="s">
        <v>64</v>
      </c>
      <c r="D66" s="4" t="s">
        <v>74</v>
      </c>
      <c r="E66" s="4" t="s">
        <v>74</v>
      </c>
      <c r="F66" s="4" t="s">
        <v>74</v>
      </c>
      <c r="G66" s="4" t="s">
        <v>74</v>
      </c>
      <c r="H66" s="4" t="s">
        <v>74</v>
      </c>
      <c r="I66" s="1" t="s">
        <v>65</v>
      </c>
      <c r="J66" s="4" t="s">
        <v>74</v>
      </c>
      <c r="K66" s="4" t="s">
        <v>64</v>
      </c>
      <c r="L66" s="4" t="s">
        <v>64</v>
      </c>
      <c r="M66" s="1" t="s">
        <v>77</v>
      </c>
      <c r="N66" s="1" t="s">
        <v>99</v>
      </c>
      <c r="O66" s="1" t="s">
        <v>79</v>
      </c>
      <c r="P66" s="1" t="s">
        <v>355</v>
      </c>
      <c r="Q66" s="1" t="s">
        <v>170</v>
      </c>
    </row>
    <row r="67" spans="1:17" x14ac:dyDescent="0.2">
      <c r="A67" s="1" t="s">
        <v>64</v>
      </c>
      <c r="B67" s="1" t="s">
        <v>60</v>
      </c>
      <c r="C67" s="3" t="s">
        <v>64</v>
      </c>
      <c r="D67" s="1" t="s">
        <v>201</v>
      </c>
      <c r="E67" s="1" t="s">
        <v>105</v>
      </c>
      <c r="F67" s="1" t="s">
        <v>87</v>
      </c>
      <c r="G67" s="1" t="s">
        <v>64</v>
      </c>
      <c r="H67" s="1" t="s">
        <v>64</v>
      </c>
      <c r="I67" s="1" t="s">
        <v>65</v>
      </c>
      <c r="J67" s="1" t="s">
        <v>64</v>
      </c>
      <c r="K67" s="1" t="s">
        <v>64</v>
      </c>
      <c r="L67" s="1" t="s">
        <v>64</v>
      </c>
      <c r="M67" s="1" t="s">
        <v>115</v>
      </c>
      <c r="N67" s="1" t="s">
        <v>99</v>
      </c>
      <c r="O67" s="1" t="s">
        <v>79</v>
      </c>
      <c r="P67" s="1" t="s">
        <v>327</v>
      </c>
      <c r="Q67" s="1" t="s">
        <v>203</v>
      </c>
    </row>
    <row r="68" spans="1:17" x14ac:dyDescent="0.2">
      <c r="A68" s="1" t="s">
        <v>59</v>
      </c>
      <c r="B68" s="1" t="s">
        <v>410</v>
      </c>
      <c r="C68" s="3" t="s">
        <v>59</v>
      </c>
      <c r="D68" s="1" t="s">
        <v>61</v>
      </c>
      <c r="E68" s="1" t="s">
        <v>65</v>
      </c>
      <c r="F68" s="1" t="s">
        <v>63</v>
      </c>
      <c r="G68" s="1" t="s">
        <v>59</v>
      </c>
      <c r="H68" s="1" t="s">
        <v>64</v>
      </c>
      <c r="I68" s="1" t="s">
        <v>65</v>
      </c>
      <c r="J68" s="1" t="s">
        <v>64</v>
      </c>
      <c r="K68" s="1" t="s">
        <v>64</v>
      </c>
      <c r="L68" s="1" t="s">
        <v>64</v>
      </c>
      <c r="M68" s="1" t="s">
        <v>115</v>
      </c>
      <c r="N68" s="1" t="s">
        <v>99</v>
      </c>
      <c r="O68" s="1" t="s">
        <v>475</v>
      </c>
      <c r="P68" s="1" t="s">
        <v>80</v>
      </c>
      <c r="Q68" s="1" t="s">
        <v>170</v>
      </c>
    </row>
    <row r="69" spans="1:17" x14ac:dyDescent="0.2">
      <c r="A69" s="1" t="s">
        <v>59</v>
      </c>
      <c r="B69" s="1" t="s">
        <v>60</v>
      </c>
      <c r="C69" s="3" t="s">
        <v>59</v>
      </c>
      <c r="D69" s="1" t="s">
        <v>104</v>
      </c>
      <c r="E69" s="1" t="s">
        <v>105</v>
      </c>
      <c r="F69" s="1" t="s">
        <v>87</v>
      </c>
      <c r="G69" s="1" t="s">
        <v>59</v>
      </c>
      <c r="H69" s="1" t="s">
        <v>59</v>
      </c>
      <c r="I69" s="1" t="s">
        <v>105</v>
      </c>
      <c r="J69" s="1" t="s">
        <v>64</v>
      </c>
      <c r="K69" s="1" t="s">
        <v>64</v>
      </c>
      <c r="L69" s="1" t="s">
        <v>59</v>
      </c>
      <c r="M69" s="1" t="s">
        <v>77</v>
      </c>
      <c r="N69" s="1" t="s">
        <v>124</v>
      </c>
      <c r="O69" s="1" t="s">
        <v>79</v>
      </c>
      <c r="P69" s="1" t="s">
        <v>126</v>
      </c>
      <c r="Q69" s="1" t="s">
        <v>81</v>
      </c>
    </row>
    <row r="70" spans="1:17" x14ac:dyDescent="0.2">
      <c r="A70" s="1" t="s">
        <v>59</v>
      </c>
      <c r="B70" s="1" t="s">
        <v>420</v>
      </c>
      <c r="C70" s="3" t="s">
        <v>59</v>
      </c>
      <c r="D70" s="1" t="s">
        <v>61</v>
      </c>
      <c r="E70" s="1" t="s">
        <v>106</v>
      </c>
      <c r="F70" s="1" t="s">
        <v>87</v>
      </c>
      <c r="G70" s="1" t="s">
        <v>59</v>
      </c>
      <c r="H70" s="1" t="s">
        <v>59</v>
      </c>
      <c r="I70" s="1" t="s">
        <v>106</v>
      </c>
      <c r="J70" s="1" t="s">
        <v>59</v>
      </c>
      <c r="K70" s="1" t="s">
        <v>64</v>
      </c>
      <c r="L70" s="1" t="s">
        <v>59</v>
      </c>
      <c r="M70" s="1" t="s">
        <v>77</v>
      </c>
      <c r="N70" s="1" t="s">
        <v>99</v>
      </c>
      <c r="O70" s="1" t="s">
        <v>475</v>
      </c>
      <c r="P70" s="1" t="s">
        <v>80</v>
      </c>
      <c r="Q70" s="1" t="s">
        <v>81</v>
      </c>
    </row>
    <row r="71" spans="1:17" x14ac:dyDescent="0.2">
      <c r="A71" s="1" t="s">
        <v>59</v>
      </c>
      <c r="B71" s="1" t="s">
        <v>60</v>
      </c>
      <c r="C71" s="3" t="s">
        <v>59</v>
      </c>
      <c r="D71" s="1" t="s">
        <v>104</v>
      </c>
      <c r="E71" s="1" t="s">
        <v>106</v>
      </c>
      <c r="F71" s="1" t="s">
        <v>87</v>
      </c>
      <c r="G71" s="1" t="s">
        <v>59</v>
      </c>
      <c r="H71" s="1" t="s">
        <v>59</v>
      </c>
      <c r="I71" s="1" t="s">
        <v>65</v>
      </c>
      <c r="J71" s="1" t="s">
        <v>59</v>
      </c>
      <c r="K71" s="1" t="s">
        <v>64</v>
      </c>
      <c r="L71" s="1" t="s">
        <v>59</v>
      </c>
      <c r="M71" s="1" t="s">
        <v>77</v>
      </c>
      <c r="N71" s="1" t="s">
        <v>124</v>
      </c>
      <c r="O71" s="1" t="s">
        <v>79</v>
      </c>
      <c r="P71" s="1" t="s">
        <v>126</v>
      </c>
      <c r="Q71" s="1" t="s">
        <v>159</v>
      </c>
    </row>
    <row r="72" spans="1:17" x14ac:dyDescent="0.2">
      <c r="A72" s="1" t="s">
        <v>59</v>
      </c>
      <c r="B72" s="1" t="s">
        <v>431</v>
      </c>
      <c r="C72" s="3" t="s">
        <v>59</v>
      </c>
      <c r="D72" s="1" t="s">
        <v>61</v>
      </c>
      <c r="E72" s="1" t="s">
        <v>106</v>
      </c>
      <c r="F72" s="1" t="s">
        <v>87</v>
      </c>
      <c r="G72" s="1" t="s">
        <v>59</v>
      </c>
      <c r="H72" s="1" t="s">
        <v>59</v>
      </c>
      <c r="I72" s="1" t="s">
        <v>106</v>
      </c>
      <c r="J72" s="1" t="s">
        <v>59</v>
      </c>
      <c r="K72" s="1" t="s">
        <v>64</v>
      </c>
      <c r="L72" s="1" t="s">
        <v>59</v>
      </c>
      <c r="M72" s="1" t="s">
        <v>77</v>
      </c>
      <c r="N72" s="1" t="s">
        <v>99</v>
      </c>
      <c r="O72" s="1" t="s">
        <v>475</v>
      </c>
      <c r="P72" s="1" t="s">
        <v>355</v>
      </c>
      <c r="Q72" s="1" t="s">
        <v>81</v>
      </c>
    </row>
    <row r="73" spans="1:17" x14ac:dyDescent="0.2">
      <c r="A73" s="1" t="s">
        <v>59</v>
      </c>
      <c r="B73" s="1" t="s">
        <v>60</v>
      </c>
      <c r="C73" s="3" t="s">
        <v>59</v>
      </c>
      <c r="D73" s="1" t="s">
        <v>201</v>
      </c>
      <c r="E73" s="1" t="s">
        <v>105</v>
      </c>
      <c r="F73" s="1" t="s">
        <v>265</v>
      </c>
      <c r="G73" s="1" t="s">
        <v>64</v>
      </c>
      <c r="H73" s="1" t="s">
        <v>59</v>
      </c>
      <c r="I73" s="1" t="s">
        <v>65</v>
      </c>
      <c r="J73" s="1" t="s">
        <v>59</v>
      </c>
      <c r="K73" s="1" t="s">
        <v>59</v>
      </c>
      <c r="L73" s="1" t="s">
        <v>64</v>
      </c>
      <c r="M73" s="1" t="s">
        <v>77</v>
      </c>
      <c r="N73" s="1" t="s">
        <v>99</v>
      </c>
      <c r="O73" s="1" t="s">
        <v>79</v>
      </c>
      <c r="P73" s="1" t="s">
        <v>80</v>
      </c>
      <c r="Q73" s="1" t="s">
        <v>170</v>
      </c>
    </row>
    <row r="74" spans="1:17" x14ac:dyDescent="0.2">
      <c r="A74" s="1" t="s">
        <v>59</v>
      </c>
      <c r="B74" s="1" t="s">
        <v>410</v>
      </c>
      <c r="C74" s="3" t="s">
        <v>59</v>
      </c>
      <c r="D74" s="1" t="s">
        <v>61</v>
      </c>
      <c r="E74" s="1" t="s">
        <v>106</v>
      </c>
      <c r="F74" s="1" t="s">
        <v>63</v>
      </c>
      <c r="G74" s="1" t="s">
        <v>64</v>
      </c>
      <c r="H74" s="1" t="s">
        <v>59</v>
      </c>
      <c r="I74" s="1" t="s">
        <v>105</v>
      </c>
      <c r="J74" s="1" t="s">
        <v>59</v>
      </c>
      <c r="K74" s="1" t="s">
        <v>64</v>
      </c>
      <c r="L74" s="1" t="s">
        <v>59</v>
      </c>
      <c r="M74" s="1" t="s">
        <v>77</v>
      </c>
      <c r="N74" s="1" t="s">
        <v>99</v>
      </c>
      <c r="O74" s="1" t="s">
        <v>79</v>
      </c>
      <c r="P74" s="1" t="s">
        <v>80</v>
      </c>
      <c r="Q74" s="1" t="s">
        <v>203</v>
      </c>
    </row>
    <row r="75" spans="1:17" x14ac:dyDescent="0.2">
      <c r="A75" s="1" t="s">
        <v>59</v>
      </c>
      <c r="B75" s="1" t="s">
        <v>443</v>
      </c>
      <c r="C75" s="3" t="s">
        <v>59</v>
      </c>
      <c r="D75" s="1" t="s">
        <v>61</v>
      </c>
      <c r="E75" s="1" t="s">
        <v>106</v>
      </c>
      <c r="F75" s="1" t="s">
        <v>63</v>
      </c>
      <c r="G75" s="1" t="s">
        <v>59</v>
      </c>
      <c r="H75" s="1" t="s">
        <v>59</v>
      </c>
      <c r="I75" s="1" t="s">
        <v>106</v>
      </c>
      <c r="J75" s="1" t="s">
        <v>59</v>
      </c>
      <c r="K75" s="1" t="s">
        <v>64</v>
      </c>
      <c r="L75" s="1" t="s">
        <v>59</v>
      </c>
      <c r="M75" s="1" t="s">
        <v>77</v>
      </c>
      <c r="N75" s="1" t="s">
        <v>99</v>
      </c>
      <c r="O75" s="1" t="s">
        <v>100</v>
      </c>
      <c r="P75" s="1" t="s">
        <v>80</v>
      </c>
      <c r="Q75" s="1" t="s">
        <v>81</v>
      </c>
    </row>
    <row r="76" spans="1:17" x14ac:dyDescent="0.2">
      <c r="A76" s="1" t="s">
        <v>59</v>
      </c>
      <c r="B76" s="1" t="s">
        <v>449</v>
      </c>
      <c r="C76" s="3" t="s">
        <v>59</v>
      </c>
      <c r="D76" s="1" t="s">
        <v>61</v>
      </c>
      <c r="E76" s="1" t="s">
        <v>106</v>
      </c>
      <c r="F76" s="1" t="s">
        <v>265</v>
      </c>
      <c r="G76" s="1" t="s">
        <v>59</v>
      </c>
      <c r="H76" s="1" t="s">
        <v>59</v>
      </c>
      <c r="I76" s="1" t="s">
        <v>106</v>
      </c>
      <c r="J76" s="1" t="s">
        <v>59</v>
      </c>
      <c r="K76" s="1" t="s">
        <v>64</v>
      </c>
      <c r="L76" s="1" t="s">
        <v>59</v>
      </c>
      <c r="M76" s="1" t="s">
        <v>77</v>
      </c>
      <c r="N76" s="1" t="s">
        <v>78</v>
      </c>
      <c r="O76" s="1" t="s">
        <v>475</v>
      </c>
      <c r="P76" s="1" t="s">
        <v>80</v>
      </c>
      <c r="Q76" s="1" t="s">
        <v>81</v>
      </c>
    </row>
    <row r="77" spans="1:17" x14ac:dyDescent="0.2">
      <c r="A77" s="1" t="s">
        <v>59</v>
      </c>
      <c r="B77" s="1" t="s">
        <v>431</v>
      </c>
      <c r="C77" s="3" t="s">
        <v>59</v>
      </c>
      <c r="D77" s="1" t="s">
        <v>61</v>
      </c>
      <c r="E77" s="1" t="s">
        <v>106</v>
      </c>
      <c r="F77" s="1" t="s">
        <v>63</v>
      </c>
      <c r="G77" s="1" t="s">
        <v>59</v>
      </c>
      <c r="H77" s="1" t="s">
        <v>59</v>
      </c>
      <c r="I77" s="1" t="s">
        <v>106</v>
      </c>
      <c r="J77" s="1" t="s">
        <v>59</v>
      </c>
      <c r="K77" s="1" t="s">
        <v>64</v>
      </c>
      <c r="L77" s="1" t="s">
        <v>59</v>
      </c>
      <c r="M77" s="1" t="s">
        <v>77</v>
      </c>
      <c r="N77" s="1" t="s">
        <v>78</v>
      </c>
      <c r="O77" s="1" t="s">
        <v>100</v>
      </c>
      <c r="P77" s="1" t="s">
        <v>80</v>
      </c>
      <c r="Q77" s="1" t="s">
        <v>81</v>
      </c>
    </row>
    <row r="78" spans="1:17" x14ac:dyDescent="0.2">
      <c r="A78" s="1" t="s">
        <v>59</v>
      </c>
      <c r="B78" s="1" t="s">
        <v>420</v>
      </c>
      <c r="C78" s="3" t="s">
        <v>59</v>
      </c>
      <c r="D78" s="1" t="s">
        <v>61</v>
      </c>
      <c r="E78" s="1" t="s">
        <v>106</v>
      </c>
      <c r="F78" s="1" t="s">
        <v>63</v>
      </c>
      <c r="G78" s="1" t="s">
        <v>59</v>
      </c>
      <c r="H78" s="1" t="s">
        <v>59</v>
      </c>
      <c r="I78" s="1" t="s">
        <v>106</v>
      </c>
      <c r="J78" s="1" t="s">
        <v>64</v>
      </c>
      <c r="K78" s="1" t="s">
        <v>64</v>
      </c>
      <c r="L78" s="1" t="s">
        <v>59</v>
      </c>
      <c r="M78" s="1" t="s">
        <v>77</v>
      </c>
      <c r="N78" s="1" t="s">
        <v>99</v>
      </c>
      <c r="O78" s="1" t="s">
        <v>475</v>
      </c>
      <c r="P78" s="1" t="s">
        <v>80</v>
      </c>
      <c r="Q78" s="1" t="s">
        <v>138</v>
      </c>
    </row>
    <row r="79" spans="1:17" x14ac:dyDescent="0.2">
      <c r="A79" s="1" t="s">
        <v>59</v>
      </c>
      <c r="B79" s="1" t="s">
        <v>467</v>
      </c>
      <c r="C79" s="3" t="s">
        <v>59</v>
      </c>
      <c r="D79" s="1" t="s">
        <v>104</v>
      </c>
      <c r="E79" s="1" t="s">
        <v>106</v>
      </c>
      <c r="F79" s="1" t="s">
        <v>63</v>
      </c>
      <c r="G79" s="1" t="s">
        <v>59</v>
      </c>
      <c r="H79" s="1" t="s">
        <v>59</v>
      </c>
      <c r="I79" s="1" t="s">
        <v>106</v>
      </c>
      <c r="J79" s="1" t="s">
        <v>59</v>
      </c>
      <c r="K79" s="1" t="s">
        <v>64</v>
      </c>
      <c r="L79" s="1" t="s">
        <v>59</v>
      </c>
      <c r="M79" s="1" t="s">
        <v>77</v>
      </c>
      <c r="N79" s="1" t="s">
        <v>99</v>
      </c>
      <c r="O79" s="1" t="s">
        <v>100</v>
      </c>
      <c r="P79" s="1" t="s">
        <v>80</v>
      </c>
      <c r="Q79" s="1" t="s">
        <v>81</v>
      </c>
    </row>
    <row r="80" spans="1:17" x14ac:dyDescent="0.2">
      <c r="A80" s="1" t="s">
        <v>59</v>
      </c>
      <c r="B80" s="1" t="s">
        <v>420</v>
      </c>
      <c r="C80" s="3" t="s">
        <v>59</v>
      </c>
      <c r="D80" s="1" t="s">
        <v>61</v>
      </c>
      <c r="E80" s="1" t="s">
        <v>106</v>
      </c>
      <c r="F80" s="1" t="s">
        <v>63</v>
      </c>
      <c r="G80" s="1" t="s">
        <v>59</v>
      </c>
      <c r="H80" s="1" t="s">
        <v>59</v>
      </c>
      <c r="I80" s="1" t="s">
        <v>106</v>
      </c>
      <c r="J80" s="1" t="s">
        <v>59</v>
      </c>
      <c r="K80" s="1" t="s">
        <v>64</v>
      </c>
      <c r="L80" s="1" t="s">
        <v>59</v>
      </c>
      <c r="M80" s="1" t="s">
        <v>77</v>
      </c>
      <c r="N80" s="1" t="s">
        <v>78</v>
      </c>
      <c r="O80" s="1" t="s">
        <v>79</v>
      </c>
      <c r="P80" s="1" t="s">
        <v>80</v>
      </c>
      <c r="Q80" s="1" t="s">
        <v>170</v>
      </c>
    </row>
    <row r="81" spans="1:17" x14ac:dyDescent="0.2">
      <c r="A81" s="1" t="s">
        <v>59</v>
      </c>
      <c r="B81" s="1" t="s">
        <v>482</v>
      </c>
      <c r="C81" s="3" t="s">
        <v>59</v>
      </c>
      <c r="D81" s="1" t="s">
        <v>61</v>
      </c>
      <c r="E81" s="1" t="s">
        <v>106</v>
      </c>
      <c r="F81" s="1" t="s">
        <v>63</v>
      </c>
      <c r="G81" s="1" t="s">
        <v>59</v>
      </c>
      <c r="H81" s="1" t="s">
        <v>59</v>
      </c>
      <c r="I81" s="1" t="s">
        <v>106</v>
      </c>
      <c r="J81" s="1" t="s">
        <v>59</v>
      </c>
      <c r="K81" s="1" t="s">
        <v>64</v>
      </c>
      <c r="L81" s="1" t="s">
        <v>59</v>
      </c>
      <c r="M81" s="1" t="s">
        <v>77</v>
      </c>
      <c r="N81" s="1" t="s">
        <v>78</v>
      </c>
      <c r="O81" s="1" t="s">
        <v>475</v>
      </c>
      <c r="P81" s="1" t="s">
        <v>80</v>
      </c>
      <c r="Q81" s="1" t="s">
        <v>159</v>
      </c>
    </row>
    <row r="82" spans="1:17" x14ac:dyDescent="0.2">
      <c r="A82" s="1" t="s">
        <v>59</v>
      </c>
      <c r="B82" s="1" t="s">
        <v>410</v>
      </c>
      <c r="C82" s="3" t="s">
        <v>59</v>
      </c>
      <c r="D82" s="1" t="s">
        <v>61</v>
      </c>
      <c r="E82" s="1" t="s">
        <v>106</v>
      </c>
      <c r="F82" s="1" t="s">
        <v>63</v>
      </c>
      <c r="G82" s="1" t="s">
        <v>59</v>
      </c>
      <c r="H82" s="1" t="s">
        <v>59</v>
      </c>
      <c r="I82" s="1" t="s">
        <v>105</v>
      </c>
      <c r="J82" s="1" t="s">
        <v>64</v>
      </c>
      <c r="K82" s="1" t="s">
        <v>64</v>
      </c>
      <c r="L82" s="1" t="s">
        <v>59</v>
      </c>
      <c r="M82" s="1" t="s">
        <v>115</v>
      </c>
      <c r="N82" s="1" t="s">
        <v>78</v>
      </c>
      <c r="O82" s="1" t="s">
        <v>475</v>
      </c>
      <c r="P82" s="1" t="s">
        <v>80</v>
      </c>
      <c r="Q82" s="1" t="s">
        <v>81</v>
      </c>
    </row>
    <row r="83" spans="1:17" x14ac:dyDescent="0.2">
      <c r="A83" s="1" t="s">
        <v>59</v>
      </c>
      <c r="B83" s="1" t="s">
        <v>449</v>
      </c>
      <c r="C83" s="3" t="s">
        <v>59</v>
      </c>
      <c r="D83" s="1" t="s">
        <v>104</v>
      </c>
      <c r="E83" s="1" t="s">
        <v>106</v>
      </c>
      <c r="F83" s="1" t="s">
        <v>63</v>
      </c>
      <c r="G83" s="1" t="s">
        <v>59</v>
      </c>
      <c r="H83" s="1" t="s">
        <v>59</v>
      </c>
      <c r="I83" s="1" t="s">
        <v>105</v>
      </c>
      <c r="J83" s="1" t="s">
        <v>59</v>
      </c>
      <c r="K83" s="1" t="s">
        <v>64</v>
      </c>
      <c r="L83" s="1" t="s">
        <v>59</v>
      </c>
      <c r="M83" s="1" t="s">
        <v>77</v>
      </c>
      <c r="N83" s="1" t="s">
        <v>99</v>
      </c>
      <c r="O83" s="1" t="s">
        <v>475</v>
      </c>
      <c r="P83" s="1" t="s">
        <v>80</v>
      </c>
      <c r="Q83" s="1" t="s">
        <v>81</v>
      </c>
    </row>
    <row r="84" spans="1:17" x14ac:dyDescent="0.2">
      <c r="A84" s="1" t="s">
        <v>59</v>
      </c>
      <c r="B84" s="1" t="s">
        <v>497</v>
      </c>
      <c r="C84" s="3" t="s">
        <v>59</v>
      </c>
      <c r="D84" s="1" t="s">
        <v>61</v>
      </c>
      <c r="E84" s="1" t="s">
        <v>106</v>
      </c>
      <c r="F84" s="1" t="s">
        <v>87</v>
      </c>
      <c r="G84" s="1" t="s">
        <v>64</v>
      </c>
      <c r="H84" s="1" t="s">
        <v>64</v>
      </c>
      <c r="I84" s="1" t="s">
        <v>65</v>
      </c>
      <c r="J84" s="1" t="s">
        <v>64</v>
      </c>
      <c r="K84" s="1" t="s">
        <v>64</v>
      </c>
      <c r="L84" s="1" t="s">
        <v>59</v>
      </c>
      <c r="M84" s="1" t="s">
        <v>77</v>
      </c>
      <c r="N84" s="1" t="s">
        <v>78</v>
      </c>
      <c r="O84" s="1" t="s">
        <v>475</v>
      </c>
      <c r="P84" s="1" t="s">
        <v>80</v>
      </c>
      <c r="Q84" s="1" t="s">
        <v>138</v>
      </c>
    </row>
    <row r="85" spans="1:17" x14ac:dyDescent="0.2">
      <c r="A85" s="1" t="s">
        <v>59</v>
      </c>
      <c r="B85" s="1" t="s">
        <v>431</v>
      </c>
      <c r="C85" s="3" t="s">
        <v>59</v>
      </c>
      <c r="D85" s="1" t="s">
        <v>61</v>
      </c>
      <c r="E85" s="1" t="s">
        <v>106</v>
      </c>
      <c r="F85" s="1" t="s">
        <v>87</v>
      </c>
      <c r="G85" s="1" t="s">
        <v>59</v>
      </c>
      <c r="H85" s="1" t="s">
        <v>59</v>
      </c>
      <c r="I85" s="1" t="s">
        <v>106</v>
      </c>
      <c r="J85" s="1" t="s">
        <v>59</v>
      </c>
      <c r="K85" s="1" t="s">
        <v>64</v>
      </c>
      <c r="L85" s="1" t="s">
        <v>59</v>
      </c>
      <c r="M85" s="1" t="s">
        <v>77</v>
      </c>
      <c r="N85" s="1" t="s">
        <v>99</v>
      </c>
      <c r="O85" s="1" t="s">
        <v>475</v>
      </c>
      <c r="P85" s="1" t="s">
        <v>80</v>
      </c>
      <c r="Q85" s="1" t="s">
        <v>138</v>
      </c>
    </row>
    <row r="86" spans="1:17" x14ac:dyDescent="0.2">
      <c r="A86" s="1" t="s">
        <v>59</v>
      </c>
      <c r="B86" s="1" t="s">
        <v>449</v>
      </c>
      <c r="C86" s="3" t="s">
        <v>59</v>
      </c>
      <c r="D86" s="1" t="s">
        <v>104</v>
      </c>
      <c r="E86" s="1" t="s">
        <v>106</v>
      </c>
      <c r="F86" s="1" t="s">
        <v>63</v>
      </c>
      <c r="G86" s="1" t="s">
        <v>59</v>
      </c>
      <c r="H86" s="1" t="s">
        <v>59</v>
      </c>
      <c r="I86" s="1" t="s">
        <v>106</v>
      </c>
      <c r="J86" s="1" t="s">
        <v>59</v>
      </c>
      <c r="K86" s="1" t="s">
        <v>64</v>
      </c>
      <c r="L86" s="1" t="s">
        <v>59</v>
      </c>
      <c r="M86" s="1" t="s">
        <v>77</v>
      </c>
      <c r="N86" s="1" t="s">
        <v>78</v>
      </c>
      <c r="O86" s="1" t="s">
        <v>100</v>
      </c>
      <c r="P86" s="1" t="s">
        <v>80</v>
      </c>
      <c r="Q86" s="1" t="s">
        <v>159</v>
      </c>
    </row>
    <row r="87" spans="1:17" x14ac:dyDescent="0.2">
      <c r="A87" s="1" t="s">
        <v>59</v>
      </c>
      <c r="B87" s="1" t="s">
        <v>60</v>
      </c>
      <c r="C87" s="3" t="s">
        <v>59</v>
      </c>
      <c r="D87" s="1" t="s">
        <v>61</v>
      </c>
      <c r="E87" s="1" t="s">
        <v>106</v>
      </c>
      <c r="F87" s="1" t="s">
        <v>63</v>
      </c>
      <c r="G87" s="1" t="s">
        <v>64</v>
      </c>
      <c r="H87" s="1" t="s">
        <v>59</v>
      </c>
      <c r="I87" s="1" t="s">
        <v>106</v>
      </c>
      <c r="J87" s="1" t="s">
        <v>59</v>
      </c>
      <c r="K87" s="1" t="s">
        <v>64</v>
      </c>
      <c r="L87" s="1" t="s">
        <v>59</v>
      </c>
      <c r="M87" s="1" t="s">
        <v>77</v>
      </c>
      <c r="N87" s="1" t="s">
        <v>78</v>
      </c>
      <c r="O87" s="1" t="s">
        <v>100</v>
      </c>
      <c r="P87" s="1" t="s">
        <v>80</v>
      </c>
      <c r="Q87" s="1" t="s">
        <v>170</v>
      </c>
    </row>
    <row r="88" spans="1:17" x14ac:dyDescent="0.2">
      <c r="A88" s="1" t="s">
        <v>59</v>
      </c>
      <c r="B88" s="1" t="s">
        <v>420</v>
      </c>
      <c r="C88" s="3" t="s">
        <v>59</v>
      </c>
      <c r="D88" s="1" t="s">
        <v>61</v>
      </c>
      <c r="E88" s="1" t="s">
        <v>106</v>
      </c>
      <c r="F88" s="1" t="s">
        <v>63</v>
      </c>
      <c r="G88" s="1" t="s">
        <v>59</v>
      </c>
      <c r="H88" s="1" t="s">
        <v>59</v>
      </c>
      <c r="I88" s="1" t="s">
        <v>105</v>
      </c>
      <c r="J88" s="1" t="s">
        <v>59</v>
      </c>
      <c r="K88" s="1" t="s">
        <v>64</v>
      </c>
      <c r="L88" s="1" t="s">
        <v>59</v>
      </c>
      <c r="M88" s="1" t="s">
        <v>77</v>
      </c>
      <c r="N88" s="1" t="s">
        <v>78</v>
      </c>
      <c r="O88" s="1" t="s">
        <v>475</v>
      </c>
      <c r="P88" s="1" t="s">
        <v>80</v>
      </c>
      <c r="Q88" s="1" t="s">
        <v>159</v>
      </c>
    </row>
    <row r="89" spans="1:17" x14ac:dyDescent="0.2">
      <c r="A89" s="1" t="s">
        <v>59</v>
      </c>
      <c r="B89" s="1" t="s">
        <v>420</v>
      </c>
      <c r="C89" s="3" t="s">
        <v>59</v>
      </c>
      <c r="D89" s="1" t="s">
        <v>61</v>
      </c>
      <c r="E89" s="1" t="s">
        <v>106</v>
      </c>
      <c r="F89" s="1" t="s">
        <v>63</v>
      </c>
      <c r="G89" s="1" t="s">
        <v>64</v>
      </c>
      <c r="H89" s="1" t="s">
        <v>59</v>
      </c>
      <c r="I89" s="1" t="s">
        <v>106</v>
      </c>
      <c r="J89" s="1" t="s">
        <v>59</v>
      </c>
      <c r="K89" s="1" t="s">
        <v>59</v>
      </c>
      <c r="L89" s="1" t="s">
        <v>59</v>
      </c>
      <c r="M89" s="1" t="s">
        <v>77</v>
      </c>
      <c r="N89" s="1" t="s">
        <v>78</v>
      </c>
      <c r="O89" s="1" t="s">
        <v>100</v>
      </c>
      <c r="P89" s="1" t="s">
        <v>80</v>
      </c>
      <c r="Q89" s="1" t="s">
        <v>159</v>
      </c>
    </row>
    <row r="90" spans="1:17" x14ac:dyDescent="0.2">
      <c r="A90" s="1" t="s">
        <v>59</v>
      </c>
      <c r="B90" s="1" t="s">
        <v>60</v>
      </c>
      <c r="C90" s="3" t="s">
        <v>59</v>
      </c>
      <c r="D90" s="1" t="s">
        <v>61</v>
      </c>
      <c r="E90" s="1" t="s">
        <v>105</v>
      </c>
      <c r="F90" s="1" t="s">
        <v>63</v>
      </c>
      <c r="G90" s="1" t="s">
        <v>59</v>
      </c>
      <c r="H90" s="1" t="s">
        <v>59</v>
      </c>
      <c r="I90" s="1" t="s">
        <v>106</v>
      </c>
      <c r="J90" s="1" t="s">
        <v>59</v>
      </c>
      <c r="K90" s="1" t="s">
        <v>64</v>
      </c>
      <c r="L90" s="1" t="s">
        <v>59</v>
      </c>
      <c r="M90" s="1" t="s">
        <v>115</v>
      </c>
      <c r="N90" s="1" t="s">
        <v>99</v>
      </c>
      <c r="O90" s="1" t="s">
        <v>475</v>
      </c>
      <c r="P90" s="1" t="s">
        <v>80</v>
      </c>
      <c r="Q90" s="1" t="s">
        <v>81</v>
      </c>
    </row>
    <row r="91" spans="1:17" x14ac:dyDescent="0.2">
      <c r="A91" s="1" t="s">
        <v>59</v>
      </c>
      <c r="B91" s="1" t="s">
        <v>344</v>
      </c>
      <c r="C91" s="3" t="s">
        <v>59</v>
      </c>
      <c r="D91" s="1" t="s">
        <v>61</v>
      </c>
      <c r="E91" s="1" t="s">
        <v>62</v>
      </c>
      <c r="F91" s="1" t="s">
        <v>87</v>
      </c>
      <c r="G91" s="1" t="s">
        <v>64</v>
      </c>
      <c r="H91" s="1" t="s">
        <v>64</v>
      </c>
      <c r="I91" s="1" t="s">
        <v>65</v>
      </c>
      <c r="J91" s="1" t="s">
        <v>64</v>
      </c>
      <c r="K91" s="1" t="s">
        <v>64</v>
      </c>
      <c r="L91" s="1" t="s">
        <v>59</v>
      </c>
      <c r="M91" s="1" t="s">
        <v>77</v>
      </c>
      <c r="N91" s="1" t="s">
        <v>78</v>
      </c>
      <c r="O91" s="1" t="s">
        <v>100</v>
      </c>
      <c r="P91" s="1" t="s">
        <v>80</v>
      </c>
      <c r="Q91" s="1" t="s">
        <v>159</v>
      </c>
    </row>
    <row r="92" spans="1:17" x14ac:dyDescent="0.2">
      <c r="A92" s="1" t="s">
        <v>59</v>
      </c>
      <c r="B92" s="1" t="s">
        <v>449</v>
      </c>
      <c r="C92" s="3" t="s">
        <v>59</v>
      </c>
      <c r="D92" s="1" t="s">
        <v>61</v>
      </c>
      <c r="E92" s="1" t="s">
        <v>106</v>
      </c>
      <c r="F92" s="1" t="s">
        <v>87</v>
      </c>
      <c r="G92" s="1" t="s">
        <v>59</v>
      </c>
      <c r="H92" s="1" t="s">
        <v>59</v>
      </c>
      <c r="I92" s="1" t="s">
        <v>105</v>
      </c>
      <c r="J92" s="1" t="s">
        <v>59</v>
      </c>
      <c r="K92" s="1" t="s">
        <v>64</v>
      </c>
      <c r="L92" s="1" t="s">
        <v>59</v>
      </c>
      <c r="M92" s="1" t="s">
        <v>77</v>
      </c>
      <c r="N92" s="1" t="s">
        <v>99</v>
      </c>
      <c r="O92" s="1" t="s">
        <v>475</v>
      </c>
      <c r="P92" s="1" t="s">
        <v>80</v>
      </c>
      <c r="Q92" s="1" t="s">
        <v>81</v>
      </c>
    </row>
    <row r="93" spans="1:17" x14ac:dyDescent="0.2">
      <c r="A93" s="1" t="s">
        <v>59</v>
      </c>
      <c r="B93" s="1" t="s">
        <v>443</v>
      </c>
      <c r="C93" s="3" t="s">
        <v>59</v>
      </c>
      <c r="D93" s="1" t="s">
        <v>104</v>
      </c>
      <c r="E93" s="1" t="s">
        <v>65</v>
      </c>
      <c r="F93" s="1" t="s">
        <v>63</v>
      </c>
      <c r="G93" s="1" t="s">
        <v>59</v>
      </c>
      <c r="H93" s="1" t="s">
        <v>59</v>
      </c>
      <c r="I93" s="1" t="s">
        <v>105</v>
      </c>
      <c r="J93" s="1" t="s">
        <v>59</v>
      </c>
      <c r="K93" s="1" t="s">
        <v>64</v>
      </c>
      <c r="L93" s="1" t="s">
        <v>59</v>
      </c>
      <c r="M93" s="1" t="s">
        <v>77</v>
      </c>
      <c r="N93" s="1" t="s">
        <v>78</v>
      </c>
      <c r="O93" s="1" t="s">
        <v>475</v>
      </c>
      <c r="P93" s="1" t="s">
        <v>80</v>
      </c>
      <c r="Q93" s="1" t="s">
        <v>170</v>
      </c>
    </row>
    <row r="94" spans="1:17" x14ac:dyDescent="0.2">
      <c r="A94" s="1" t="s">
        <v>59</v>
      </c>
      <c r="B94" s="1" t="s">
        <v>449</v>
      </c>
      <c r="C94" s="3" t="s">
        <v>59</v>
      </c>
      <c r="D94" s="1" t="s">
        <v>61</v>
      </c>
      <c r="E94" s="1" t="s">
        <v>106</v>
      </c>
      <c r="F94" s="1" t="s">
        <v>63</v>
      </c>
      <c r="G94" s="1" t="s">
        <v>59</v>
      </c>
      <c r="H94" s="1" t="s">
        <v>59</v>
      </c>
      <c r="I94" s="1" t="s">
        <v>106</v>
      </c>
      <c r="J94" s="1" t="s">
        <v>59</v>
      </c>
      <c r="K94" s="1" t="s">
        <v>64</v>
      </c>
      <c r="L94" s="1" t="s">
        <v>59</v>
      </c>
      <c r="M94" s="1" t="s">
        <v>77</v>
      </c>
      <c r="N94" s="1" t="s">
        <v>78</v>
      </c>
      <c r="O94" s="1" t="s">
        <v>79</v>
      </c>
      <c r="P94" s="1" t="s">
        <v>80</v>
      </c>
      <c r="Q94" s="1" t="s">
        <v>81</v>
      </c>
    </row>
    <row r="95" spans="1:17" x14ac:dyDescent="0.2">
      <c r="A95" s="1" t="s">
        <v>59</v>
      </c>
      <c r="B95" s="1" t="s">
        <v>60</v>
      </c>
      <c r="C95" s="3" t="s">
        <v>59</v>
      </c>
      <c r="D95" s="1" t="s">
        <v>61</v>
      </c>
      <c r="E95" s="1" t="s">
        <v>106</v>
      </c>
      <c r="F95" s="1" t="s">
        <v>63</v>
      </c>
      <c r="G95" s="1" t="s">
        <v>59</v>
      </c>
      <c r="H95" s="1" t="s">
        <v>59</v>
      </c>
      <c r="I95" s="1" t="s">
        <v>106</v>
      </c>
      <c r="J95" s="1" t="s">
        <v>59</v>
      </c>
      <c r="K95" s="1" t="s">
        <v>64</v>
      </c>
      <c r="L95" s="1" t="s">
        <v>59</v>
      </c>
      <c r="M95" s="1" t="s">
        <v>77</v>
      </c>
      <c r="N95" s="1" t="s">
        <v>78</v>
      </c>
      <c r="O95" s="1" t="s">
        <v>100</v>
      </c>
      <c r="P95" s="1" t="s">
        <v>80</v>
      </c>
      <c r="Q95" s="1" t="s">
        <v>81</v>
      </c>
    </row>
    <row r="96" spans="1:17" x14ac:dyDescent="0.2">
      <c r="A96" s="1" t="s">
        <v>59</v>
      </c>
      <c r="B96" s="1" t="s">
        <v>546</v>
      </c>
      <c r="C96" s="3" t="s">
        <v>59</v>
      </c>
      <c r="D96" s="1" t="s">
        <v>61</v>
      </c>
      <c r="E96" s="1" t="s">
        <v>106</v>
      </c>
      <c r="F96" s="1" t="s">
        <v>87</v>
      </c>
      <c r="G96" s="1" t="s">
        <v>59</v>
      </c>
      <c r="H96" s="1" t="s">
        <v>64</v>
      </c>
      <c r="I96" s="1" t="s">
        <v>105</v>
      </c>
      <c r="J96" s="1" t="s">
        <v>64</v>
      </c>
      <c r="K96" s="1" t="s">
        <v>59</v>
      </c>
      <c r="L96" s="1" t="s">
        <v>59</v>
      </c>
      <c r="M96" s="1" t="s">
        <v>77</v>
      </c>
      <c r="N96" s="1" t="s">
        <v>78</v>
      </c>
      <c r="O96" s="1" t="s">
        <v>79</v>
      </c>
      <c r="P96" s="1" t="s">
        <v>80</v>
      </c>
      <c r="Q96" s="1" t="s">
        <v>81</v>
      </c>
    </row>
    <row r="97" spans="1:17" x14ac:dyDescent="0.2">
      <c r="A97" s="1" t="s">
        <v>59</v>
      </c>
      <c r="B97" s="1" t="s">
        <v>60</v>
      </c>
      <c r="C97" s="3" t="s">
        <v>59</v>
      </c>
      <c r="D97" s="1" t="s">
        <v>61</v>
      </c>
      <c r="E97" s="1" t="s">
        <v>106</v>
      </c>
      <c r="F97" s="1" t="s">
        <v>63</v>
      </c>
      <c r="G97" s="1" t="s">
        <v>59</v>
      </c>
      <c r="H97" s="1" t="s">
        <v>59</v>
      </c>
      <c r="I97" s="1" t="s">
        <v>105</v>
      </c>
      <c r="J97" s="1" t="s">
        <v>59</v>
      </c>
      <c r="K97" s="1" t="s">
        <v>59</v>
      </c>
      <c r="L97" s="1" t="s">
        <v>59</v>
      </c>
      <c r="M97" s="1" t="s">
        <v>77</v>
      </c>
      <c r="N97" s="1" t="s">
        <v>78</v>
      </c>
      <c r="O97" s="1" t="s">
        <v>79</v>
      </c>
      <c r="P97" s="1" t="s">
        <v>80</v>
      </c>
      <c r="Q97" s="1" t="s">
        <v>81</v>
      </c>
    </row>
    <row r="98" spans="1:17" x14ac:dyDescent="0.2">
      <c r="A98" s="1" t="s">
        <v>59</v>
      </c>
      <c r="B98" s="1" t="s">
        <v>558</v>
      </c>
      <c r="C98" s="3" t="s">
        <v>59</v>
      </c>
      <c r="D98" s="1" t="s">
        <v>61</v>
      </c>
      <c r="E98" s="1" t="s">
        <v>106</v>
      </c>
      <c r="F98" s="1" t="s">
        <v>63</v>
      </c>
      <c r="G98" s="1" t="s">
        <v>59</v>
      </c>
      <c r="H98" s="1" t="s">
        <v>59</v>
      </c>
      <c r="I98" s="1" t="s">
        <v>105</v>
      </c>
      <c r="J98" s="1" t="s">
        <v>64</v>
      </c>
      <c r="K98" s="1" t="s">
        <v>64</v>
      </c>
      <c r="L98" s="1" t="s">
        <v>59</v>
      </c>
      <c r="M98" s="1" t="s">
        <v>77</v>
      </c>
      <c r="N98" s="1" t="s">
        <v>78</v>
      </c>
      <c r="O98" s="1" t="s">
        <v>79</v>
      </c>
      <c r="P98" s="1" t="s">
        <v>80</v>
      </c>
      <c r="Q98" s="1" t="s">
        <v>159</v>
      </c>
    </row>
    <row r="99" spans="1:17" x14ac:dyDescent="0.2">
      <c r="A99" s="1" t="s">
        <v>59</v>
      </c>
      <c r="B99" s="1" t="s">
        <v>431</v>
      </c>
      <c r="C99" s="3" t="s">
        <v>59</v>
      </c>
      <c r="D99" s="1" t="s">
        <v>104</v>
      </c>
      <c r="E99" s="1" t="s">
        <v>105</v>
      </c>
      <c r="F99" s="1" t="s">
        <v>87</v>
      </c>
      <c r="G99" s="1" t="s">
        <v>59</v>
      </c>
      <c r="H99" s="1" t="s">
        <v>59</v>
      </c>
      <c r="I99" s="1" t="s">
        <v>105</v>
      </c>
      <c r="J99" s="1" t="s">
        <v>64</v>
      </c>
      <c r="K99" s="1" t="s">
        <v>64</v>
      </c>
      <c r="L99" s="1" t="s">
        <v>59</v>
      </c>
      <c r="M99" s="1" t="s">
        <v>77</v>
      </c>
      <c r="N99" s="1" t="s">
        <v>78</v>
      </c>
      <c r="O99" s="1" t="s">
        <v>475</v>
      </c>
      <c r="P99" s="1" t="s">
        <v>80</v>
      </c>
      <c r="Q99" s="1" t="s">
        <v>81</v>
      </c>
    </row>
    <row r="100" spans="1:17" x14ac:dyDescent="0.2">
      <c r="A100" s="1" t="s">
        <v>59</v>
      </c>
      <c r="B100" s="1" t="s">
        <v>410</v>
      </c>
      <c r="C100" s="3" t="s">
        <v>59</v>
      </c>
      <c r="D100" s="1" t="s">
        <v>61</v>
      </c>
      <c r="E100" s="1" t="s">
        <v>105</v>
      </c>
      <c r="F100" s="1" t="s">
        <v>63</v>
      </c>
      <c r="G100" s="1" t="s">
        <v>59</v>
      </c>
      <c r="H100" s="1" t="s">
        <v>59</v>
      </c>
      <c r="I100" s="1" t="s">
        <v>106</v>
      </c>
      <c r="J100" s="1" t="s">
        <v>59</v>
      </c>
      <c r="K100" s="1" t="s">
        <v>64</v>
      </c>
      <c r="L100" s="1" t="s">
        <v>59</v>
      </c>
      <c r="M100" s="1" t="s">
        <v>77</v>
      </c>
      <c r="N100" s="1" t="s">
        <v>78</v>
      </c>
      <c r="O100" s="1" t="s">
        <v>475</v>
      </c>
      <c r="P100" s="1" t="s">
        <v>80</v>
      </c>
      <c r="Q100" s="1" t="s">
        <v>159</v>
      </c>
    </row>
    <row r="101" spans="1:17" x14ac:dyDescent="0.2">
      <c r="A101" s="1" t="s">
        <v>59</v>
      </c>
      <c r="B101" s="1" t="s">
        <v>153</v>
      </c>
      <c r="C101" s="3" t="s">
        <v>59</v>
      </c>
      <c r="D101" s="1" t="s">
        <v>104</v>
      </c>
      <c r="E101" s="1" t="s">
        <v>105</v>
      </c>
      <c r="F101" s="1" t="s">
        <v>87</v>
      </c>
      <c r="G101" s="1" t="s">
        <v>64</v>
      </c>
      <c r="H101" s="1" t="s">
        <v>59</v>
      </c>
      <c r="I101" s="1" t="s">
        <v>105</v>
      </c>
      <c r="J101" s="1" t="s">
        <v>64</v>
      </c>
      <c r="K101" s="1" t="s">
        <v>64</v>
      </c>
      <c r="L101" s="1" t="s">
        <v>59</v>
      </c>
      <c r="M101" s="1" t="s">
        <v>115</v>
      </c>
      <c r="N101" s="1" t="s">
        <v>78</v>
      </c>
      <c r="O101" s="1" t="s">
        <v>475</v>
      </c>
      <c r="P101" s="1" t="s">
        <v>80</v>
      </c>
      <c r="Q101" s="1" t="s">
        <v>170</v>
      </c>
    </row>
    <row r="102" spans="1:17" x14ac:dyDescent="0.2">
      <c r="A102" s="1" t="s">
        <v>59</v>
      </c>
      <c r="B102" s="1" t="s">
        <v>86</v>
      </c>
      <c r="C102" s="3" t="s">
        <v>59</v>
      </c>
      <c r="D102" s="1" t="s">
        <v>61</v>
      </c>
      <c r="E102" s="1" t="s">
        <v>65</v>
      </c>
      <c r="F102" s="1" t="s">
        <v>87</v>
      </c>
      <c r="G102" s="1" t="s">
        <v>64</v>
      </c>
      <c r="H102" s="1" t="s">
        <v>59</v>
      </c>
      <c r="I102" s="1" t="s">
        <v>65</v>
      </c>
      <c r="J102" s="1" t="s">
        <v>59</v>
      </c>
      <c r="K102" s="1" t="s">
        <v>64</v>
      </c>
      <c r="L102" s="1" t="s">
        <v>59</v>
      </c>
      <c r="M102" s="1" t="s">
        <v>77</v>
      </c>
      <c r="N102" s="1" t="s">
        <v>99</v>
      </c>
      <c r="O102" s="1" t="s">
        <v>79</v>
      </c>
      <c r="P102" s="1" t="s">
        <v>80</v>
      </c>
      <c r="Q102" s="1" t="s">
        <v>81</v>
      </c>
    </row>
    <row r="103" spans="1:17" x14ac:dyDescent="0.2">
      <c r="A103" s="1" t="s">
        <v>59</v>
      </c>
      <c r="B103" s="1" t="s">
        <v>579</v>
      </c>
      <c r="C103" s="3" t="s">
        <v>59</v>
      </c>
      <c r="D103" s="1" t="s">
        <v>201</v>
      </c>
      <c r="E103" s="1" t="s">
        <v>105</v>
      </c>
      <c r="F103" s="1" t="s">
        <v>87</v>
      </c>
      <c r="G103" s="1" t="s">
        <v>59</v>
      </c>
      <c r="H103" s="1" t="s">
        <v>64</v>
      </c>
      <c r="I103" s="1" t="s">
        <v>65</v>
      </c>
      <c r="J103" s="1" t="s">
        <v>64</v>
      </c>
      <c r="K103" s="1" t="s">
        <v>64</v>
      </c>
      <c r="L103" s="1" t="s">
        <v>59</v>
      </c>
      <c r="M103" s="1" t="s">
        <v>77</v>
      </c>
      <c r="N103" s="1" t="s">
        <v>99</v>
      </c>
      <c r="O103" s="1" t="s">
        <v>79</v>
      </c>
      <c r="P103" s="1" t="s">
        <v>80</v>
      </c>
      <c r="Q103" s="1" t="s">
        <v>170</v>
      </c>
    </row>
    <row r="104" spans="1:17" x14ac:dyDescent="0.2">
      <c r="A104" s="1" t="s">
        <v>59</v>
      </c>
      <c r="B104" s="1" t="s">
        <v>449</v>
      </c>
      <c r="C104" s="3" t="s">
        <v>59</v>
      </c>
      <c r="D104" s="1" t="s">
        <v>61</v>
      </c>
      <c r="E104" s="1" t="s">
        <v>106</v>
      </c>
      <c r="F104" s="1" t="s">
        <v>63</v>
      </c>
      <c r="G104" s="1" t="s">
        <v>59</v>
      </c>
      <c r="H104" s="1" t="s">
        <v>59</v>
      </c>
      <c r="I104" s="1" t="s">
        <v>106</v>
      </c>
      <c r="J104" s="1" t="s">
        <v>64</v>
      </c>
      <c r="K104" s="1" t="s">
        <v>64</v>
      </c>
      <c r="L104" s="1" t="s">
        <v>59</v>
      </c>
      <c r="M104" s="1" t="s">
        <v>77</v>
      </c>
      <c r="N104" s="1" t="s">
        <v>78</v>
      </c>
      <c r="O104" s="1" t="s">
        <v>475</v>
      </c>
      <c r="P104" s="1" t="s">
        <v>80</v>
      </c>
      <c r="Q104" s="1" t="s">
        <v>159</v>
      </c>
    </row>
    <row r="105" spans="1:17" x14ac:dyDescent="0.2">
      <c r="A105" s="1" t="s">
        <v>59</v>
      </c>
      <c r="B105" s="1" t="s">
        <v>467</v>
      </c>
      <c r="C105" s="3" t="s">
        <v>59</v>
      </c>
      <c r="D105" s="1" t="s">
        <v>104</v>
      </c>
      <c r="E105" s="1" t="s">
        <v>105</v>
      </c>
      <c r="F105" s="1" t="s">
        <v>87</v>
      </c>
      <c r="G105" s="1" t="s">
        <v>64</v>
      </c>
      <c r="H105" s="1" t="s">
        <v>59</v>
      </c>
      <c r="I105" s="1" t="s">
        <v>105</v>
      </c>
      <c r="J105" s="1" t="s">
        <v>59</v>
      </c>
      <c r="K105" s="1" t="s">
        <v>64</v>
      </c>
      <c r="L105" s="1" t="s">
        <v>59</v>
      </c>
      <c r="M105" s="1" t="s">
        <v>77</v>
      </c>
      <c r="N105" s="1" t="s">
        <v>99</v>
      </c>
      <c r="O105" s="1" t="s">
        <v>79</v>
      </c>
      <c r="P105" s="1" t="s">
        <v>80</v>
      </c>
      <c r="Q105" s="1" t="s">
        <v>81</v>
      </c>
    </row>
  </sheetData>
  <autoFilter ref="A1:Q105" xr:uid="{4EBB7282-7F1D-4FDC-85B6-CF8E00E9A02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E494F-DE5F-4F93-8A7E-34BCE0CB3DCA}">
  <sheetPr>
    <outlinePr summaryBelow="0" summaryRight="0"/>
  </sheetPr>
  <dimension ref="A1:S105"/>
  <sheetViews>
    <sheetView workbookViewId="0">
      <pane ySplit="1" topLeftCell="A2" activePane="bottomLeft" state="frozen"/>
      <selection pane="bottomLeft" activeCell="G1" sqref="G1:S105"/>
    </sheetView>
  </sheetViews>
  <sheetFormatPr defaultColWidth="12.5703125" defaultRowHeight="15.75" customHeight="1" x14ac:dyDescent="0.2"/>
  <cols>
    <col min="1" max="3" width="18.85546875" customWidth="1"/>
    <col min="4" max="4" width="15.7109375" customWidth="1"/>
    <col min="5" max="6" width="18.85546875" customWidth="1"/>
  </cols>
  <sheetData>
    <row r="1" spans="1:19" ht="15.75" customHeight="1" x14ac:dyDescent="0.2">
      <c r="A1" s="3" t="s">
        <v>589</v>
      </c>
      <c r="B1" s="1" t="s">
        <v>48</v>
      </c>
      <c r="C1" s="1" t="s">
        <v>49</v>
      </c>
      <c r="D1" s="1" t="s">
        <v>50</v>
      </c>
      <c r="E1" s="1" t="s">
        <v>51</v>
      </c>
      <c r="F1" s="1" t="s">
        <v>52</v>
      </c>
      <c r="G1" s="3" t="s">
        <v>590</v>
      </c>
      <c r="H1" s="1" t="s">
        <v>591</v>
      </c>
      <c r="I1" s="1" t="s">
        <v>592</v>
      </c>
      <c r="J1" s="1" t="s">
        <v>597</v>
      </c>
      <c r="K1" s="1" t="s">
        <v>593</v>
      </c>
      <c r="L1" s="1" t="s">
        <v>594</v>
      </c>
      <c r="M1" s="1" t="s">
        <v>595</v>
      </c>
      <c r="N1" s="1" t="s">
        <v>596</v>
      </c>
      <c r="O1" s="1" t="s">
        <v>598</v>
      </c>
      <c r="P1" s="1" t="s">
        <v>599</v>
      </c>
      <c r="Q1" s="1" t="s">
        <v>600</v>
      </c>
      <c r="R1" s="1" t="s">
        <v>601</v>
      </c>
      <c r="S1" s="1" t="s">
        <v>602</v>
      </c>
    </row>
    <row r="2" spans="1:19" ht="15.75" customHeight="1" x14ac:dyDescent="0.2">
      <c r="A2" s="1" t="s">
        <v>61</v>
      </c>
      <c r="B2" s="1" t="s">
        <v>77</v>
      </c>
      <c r="C2" s="1" t="s">
        <v>78</v>
      </c>
      <c r="D2" s="1" t="s">
        <v>79</v>
      </c>
      <c r="E2" s="1" t="s">
        <v>80</v>
      </c>
      <c r="F2" s="1" t="s">
        <v>81</v>
      </c>
      <c r="G2" s="1">
        <f t="shared" ref="G2:G33" si="0">IF(A2="Very much concerned",1,0)</f>
        <v>1</v>
      </c>
      <c r="H2">
        <f t="shared" ref="H2:H33" si="1">IF(B2="Male",1,0)</f>
        <v>1</v>
      </c>
      <c r="I2">
        <f>IF(B2="Male",0,1)</f>
        <v>0</v>
      </c>
      <c r="J2">
        <f>IF(C2="Below 25",1,IF(C2="Between 26 to 40",2,3))</f>
        <v>2</v>
      </c>
      <c r="K2">
        <f>IF(OR(D2="Graduation",D2="Post Graduation"),1,0)</f>
        <v>1</v>
      </c>
      <c r="L2">
        <f>IF(D2="Post Graduation",1,0)</f>
        <v>0</v>
      </c>
      <c r="M2">
        <f>IF(D2="Schooling",1,0)</f>
        <v>0</v>
      </c>
      <c r="N2">
        <f>IF(D2="Others",1,0)</f>
        <v>0</v>
      </c>
      <c r="O2">
        <f>IF(E2="Business",1,0)</f>
        <v>0</v>
      </c>
      <c r="P2">
        <f>IF(E2="Service",1,0)</f>
        <v>1</v>
      </c>
      <c r="Q2">
        <f>IF(E2="Student",1,0)</f>
        <v>0</v>
      </c>
      <c r="R2">
        <f>IF(E2="Housewife/househusband",1,0)</f>
        <v>0</v>
      </c>
      <c r="S2">
        <v>5</v>
      </c>
    </row>
    <row r="3" spans="1:19" ht="15.75" customHeight="1" x14ac:dyDescent="0.2">
      <c r="A3" s="1" t="s">
        <v>61</v>
      </c>
      <c r="B3" s="1" t="s">
        <v>77</v>
      </c>
      <c r="C3" s="1" t="s">
        <v>99</v>
      </c>
      <c r="D3" s="1" t="s">
        <v>100</v>
      </c>
      <c r="E3" s="1" t="s">
        <v>80</v>
      </c>
      <c r="F3" s="1" t="s">
        <v>81</v>
      </c>
      <c r="G3" s="1">
        <f t="shared" si="0"/>
        <v>1</v>
      </c>
      <c r="H3">
        <f t="shared" si="1"/>
        <v>1</v>
      </c>
      <c r="I3">
        <f t="shared" ref="I3:I66" si="2">IF(B3="Male",0,1)</f>
        <v>0</v>
      </c>
      <c r="J3">
        <f t="shared" ref="J3:J66" si="3">IF(C3="Below 25",1,IF(C3="Between 26 to 40",2,3))</f>
        <v>3</v>
      </c>
      <c r="K3">
        <f t="shared" ref="K3:K66" si="4">IF(OR(D3="Graduation",D3="Post Graduation"),1,0)</f>
        <v>1</v>
      </c>
      <c r="L3">
        <f t="shared" ref="L3:L66" si="5">IF(D3="Post Graduation",1,0)</f>
        <v>1</v>
      </c>
      <c r="M3">
        <f t="shared" ref="M3:M66" si="6">IF(D3="Schooling",1,0)</f>
        <v>0</v>
      </c>
      <c r="N3">
        <f t="shared" ref="N3:N66" si="7">IF(D3="Others",1,0)</f>
        <v>0</v>
      </c>
      <c r="O3">
        <f t="shared" ref="O3:O66" si="8">IF(E3="Business",1,0)</f>
        <v>0</v>
      </c>
      <c r="P3">
        <f t="shared" ref="P3:P66" si="9">IF(E3="Service",1,0)</f>
        <v>1</v>
      </c>
      <c r="Q3">
        <f t="shared" ref="Q3:Q66" si="10">IF(E3="Student",1,0)</f>
        <v>0</v>
      </c>
      <c r="R3">
        <f t="shared" ref="R3:R66" si="11">IF(E3="Housewife/househusband",1,0)</f>
        <v>0</v>
      </c>
      <c r="S3">
        <v>5</v>
      </c>
    </row>
    <row r="4" spans="1:19" ht="15.75" customHeight="1" x14ac:dyDescent="0.2">
      <c r="A4" s="1" t="s">
        <v>104</v>
      </c>
      <c r="B4" s="1" t="s">
        <v>115</v>
      </c>
      <c r="C4" s="1" t="s">
        <v>99</v>
      </c>
      <c r="D4" s="1" t="s">
        <v>475</v>
      </c>
      <c r="E4" s="1" t="s">
        <v>80</v>
      </c>
      <c r="F4" s="1" t="s">
        <v>81</v>
      </c>
      <c r="G4" s="1">
        <f t="shared" si="0"/>
        <v>0</v>
      </c>
      <c r="H4">
        <f t="shared" si="1"/>
        <v>0</v>
      </c>
      <c r="I4">
        <f t="shared" si="2"/>
        <v>1</v>
      </c>
      <c r="J4">
        <f t="shared" si="3"/>
        <v>3</v>
      </c>
      <c r="K4">
        <f t="shared" si="4"/>
        <v>0</v>
      </c>
      <c r="L4">
        <f t="shared" si="5"/>
        <v>0</v>
      </c>
      <c r="M4">
        <f t="shared" si="6"/>
        <v>0</v>
      </c>
      <c r="N4">
        <f t="shared" si="7"/>
        <v>1</v>
      </c>
      <c r="O4">
        <f t="shared" si="8"/>
        <v>0</v>
      </c>
      <c r="P4">
        <f t="shared" si="9"/>
        <v>1</v>
      </c>
      <c r="Q4">
        <f t="shared" si="10"/>
        <v>0</v>
      </c>
      <c r="R4">
        <f t="shared" si="11"/>
        <v>0</v>
      </c>
      <c r="S4">
        <v>5</v>
      </c>
    </row>
    <row r="5" spans="1:19" ht="15.75" customHeight="1" x14ac:dyDescent="0.2">
      <c r="A5" s="1" t="s">
        <v>61</v>
      </c>
      <c r="B5" s="1" t="s">
        <v>123</v>
      </c>
      <c r="C5" s="1" t="s">
        <v>124</v>
      </c>
      <c r="D5" s="1" t="s">
        <v>125</v>
      </c>
      <c r="E5" s="1" t="s">
        <v>126</v>
      </c>
      <c r="F5" s="1" t="s">
        <v>81</v>
      </c>
      <c r="G5" s="1">
        <f t="shared" si="0"/>
        <v>1</v>
      </c>
      <c r="H5">
        <f t="shared" si="1"/>
        <v>0</v>
      </c>
      <c r="I5">
        <f t="shared" si="2"/>
        <v>1</v>
      </c>
      <c r="J5">
        <f t="shared" si="3"/>
        <v>1</v>
      </c>
      <c r="K5">
        <f t="shared" si="4"/>
        <v>0</v>
      </c>
      <c r="L5">
        <f t="shared" si="5"/>
        <v>0</v>
      </c>
      <c r="M5">
        <f t="shared" si="6"/>
        <v>1</v>
      </c>
      <c r="N5">
        <f t="shared" si="7"/>
        <v>0</v>
      </c>
      <c r="O5">
        <f t="shared" si="8"/>
        <v>0</v>
      </c>
      <c r="P5">
        <f t="shared" si="9"/>
        <v>0</v>
      </c>
      <c r="Q5">
        <f t="shared" si="10"/>
        <v>1</v>
      </c>
      <c r="R5">
        <f t="shared" si="11"/>
        <v>0</v>
      </c>
      <c r="S5">
        <v>5</v>
      </c>
    </row>
    <row r="6" spans="1:19" ht="15.75" customHeight="1" x14ac:dyDescent="0.2">
      <c r="A6" s="1" t="s">
        <v>61</v>
      </c>
      <c r="B6" s="1" t="s">
        <v>77</v>
      </c>
      <c r="C6" s="1" t="s">
        <v>78</v>
      </c>
      <c r="D6" s="1" t="s">
        <v>79</v>
      </c>
      <c r="E6" s="1" t="s">
        <v>80</v>
      </c>
      <c r="F6" s="1" t="s">
        <v>81</v>
      </c>
      <c r="G6" s="1">
        <f t="shared" si="0"/>
        <v>1</v>
      </c>
      <c r="H6">
        <f t="shared" si="1"/>
        <v>1</v>
      </c>
      <c r="I6">
        <f t="shared" si="2"/>
        <v>0</v>
      </c>
      <c r="J6">
        <f t="shared" si="3"/>
        <v>2</v>
      </c>
      <c r="K6">
        <f t="shared" si="4"/>
        <v>1</v>
      </c>
      <c r="L6">
        <f t="shared" si="5"/>
        <v>0</v>
      </c>
      <c r="M6">
        <f t="shared" si="6"/>
        <v>0</v>
      </c>
      <c r="N6">
        <f t="shared" si="7"/>
        <v>0</v>
      </c>
      <c r="O6">
        <f t="shared" si="8"/>
        <v>0</v>
      </c>
      <c r="P6">
        <f t="shared" si="9"/>
        <v>1</v>
      </c>
      <c r="Q6">
        <f t="shared" si="10"/>
        <v>0</v>
      </c>
      <c r="R6">
        <f t="shared" si="11"/>
        <v>0</v>
      </c>
      <c r="S6">
        <v>5</v>
      </c>
    </row>
    <row r="7" spans="1:19" ht="15.75" customHeight="1" x14ac:dyDescent="0.2">
      <c r="A7" s="1" t="s">
        <v>104</v>
      </c>
      <c r="B7" s="1" t="s">
        <v>77</v>
      </c>
      <c r="C7" s="1" t="s">
        <v>124</v>
      </c>
      <c r="D7" s="1" t="s">
        <v>79</v>
      </c>
      <c r="E7" s="1" t="s">
        <v>126</v>
      </c>
      <c r="F7" s="1" t="s">
        <v>138</v>
      </c>
      <c r="G7" s="1">
        <f t="shared" si="0"/>
        <v>0</v>
      </c>
      <c r="H7">
        <f t="shared" si="1"/>
        <v>1</v>
      </c>
      <c r="I7">
        <f t="shared" si="2"/>
        <v>0</v>
      </c>
      <c r="J7">
        <f t="shared" si="3"/>
        <v>1</v>
      </c>
      <c r="K7">
        <f t="shared" si="4"/>
        <v>1</v>
      </c>
      <c r="L7">
        <f t="shared" si="5"/>
        <v>0</v>
      </c>
      <c r="M7">
        <f t="shared" si="6"/>
        <v>0</v>
      </c>
      <c r="N7">
        <f t="shared" si="7"/>
        <v>0</v>
      </c>
      <c r="O7">
        <f t="shared" si="8"/>
        <v>0</v>
      </c>
      <c r="P7">
        <f t="shared" si="9"/>
        <v>0</v>
      </c>
      <c r="Q7">
        <f t="shared" si="10"/>
        <v>1</v>
      </c>
      <c r="R7">
        <f t="shared" si="11"/>
        <v>0</v>
      </c>
      <c r="S7">
        <v>1</v>
      </c>
    </row>
    <row r="8" spans="1:19" ht="15.75" customHeight="1" x14ac:dyDescent="0.2">
      <c r="A8" s="1" t="s">
        <v>61</v>
      </c>
      <c r="B8" s="1" t="s">
        <v>77</v>
      </c>
      <c r="C8" s="1" t="s">
        <v>124</v>
      </c>
      <c r="D8" s="1" t="s">
        <v>79</v>
      </c>
      <c r="E8" s="1" t="s">
        <v>126</v>
      </c>
      <c r="F8" s="1" t="s">
        <v>138</v>
      </c>
      <c r="G8" s="1">
        <f t="shared" si="0"/>
        <v>1</v>
      </c>
      <c r="H8">
        <f t="shared" si="1"/>
        <v>1</v>
      </c>
      <c r="I8">
        <f t="shared" si="2"/>
        <v>0</v>
      </c>
      <c r="J8">
        <f t="shared" si="3"/>
        <v>1</v>
      </c>
      <c r="K8">
        <f t="shared" si="4"/>
        <v>1</v>
      </c>
      <c r="L8">
        <f t="shared" si="5"/>
        <v>0</v>
      </c>
      <c r="M8">
        <f t="shared" si="6"/>
        <v>0</v>
      </c>
      <c r="N8">
        <f t="shared" si="7"/>
        <v>0</v>
      </c>
      <c r="O8">
        <f t="shared" si="8"/>
        <v>0</v>
      </c>
      <c r="P8">
        <f t="shared" si="9"/>
        <v>0</v>
      </c>
      <c r="Q8">
        <f t="shared" si="10"/>
        <v>1</v>
      </c>
      <c r="R8">
        <f t="shared" si="11"/>
        <v>0</v>
      </c>
      <c r="S8">
        <v>1</v>
      </c>
    </row>
    <row r="9" spans="1:19" ht="15.75" customHeight="1" x14ac:dyDescent="0.2">
      <c r="A9" s="1" t="s">
        <v>61</v>
      </c>
      <c r="B9" s="1" t="s">
        <v>77</v>
      </c>
      <c r="C9" s="1" t="s">
        <v>124</v>
      </c>
      <c r="D9" s="1" t="s">
        <v>79</v>
      </c>
      <c r="E9" s="1" t="s">
        <v>126</v>
      </c>
      <c r="F9" s="1" t="s">
        <v>138</v>
      </c>
      <c r="G9" s="1">
        <f t="shared" si="0"/>
        <v>1</v>
      </c>
      <c r="H9">
        <f t="shared" si="1"/>
        <v>1</v>
      </c>
      <c r="I9">
        <f t="shared" si="2"/>
        <v>0</v>
      </c>
      <c r="J9">
        <f t="shared" si="3"/>
        <v>1</v>
      </c>
      <c r="K9">
        <f t="shared" si="4"/>
        <v>1</v>
      </c>
      <c r="L9">
        <f t="shared" si="5"/>
        <v>0</v>
      </c>
      <c r="M9">
        <f t="shared" si="6"/>
        <v>0</v>
      </c>
      <c r="N9">
        <f t="shared" si="7"/>
        <v>0</v>
      </c>
      <c r="O9">
        <f t="shared" si="8"/>
        <v>0</v>
      </c>
      <c r="P9">
        <f t="shared" si="9"/>
        <v>0</v>
      </c>
      <c r="Q9">
        <f t="shared" si="10"/>
        <v>1</v>
      </c>
      <c r="R9">
        <f t="shared" si="11"/>
        <v>0</v>
      </c>
      <c r="S9">
        <v>1</v>
      </c>
    </row>
    <row r="10" spans="1:19" ht="15.75" customHeight="1" x14ac:dyDescent="0.2">
      <c r="A10" s="1" t="s">
        <v>104</v>
      </c>
      <c r="B10" s="1" t="s">
        <v>77</v>
      </c>
      <c r="C10" s="1" t="s">
        <v>78</v>
      </c>
      <c r="D10" s="1" t="s">
        <v>475</v>
      </c>
      <c r="E10" s="1" t="s">
        <v>80</v>
      </c>
      <c r="F10" s="1" t="s">
        <v>159</v>
      </c>
      <c r="G10" s="1">
        <f t="shared" si="0"/>
        <v>0</v>
      </c>
      <c r="H10">
        <f t="shared" si="1"/>
        <v>1</v>
      </c>
      <c r="I10">
        <f t="shared" si="2"/>
        <v>0</v>
      </c>
      <c r="J10">
        <f t="shared" si="3"/>
        <v>2</v>
      </c>
      <c r="K10">
        <f t="shared" si="4"/>
        <v>0</v>
      </c>
      <c r="L10">
        <f t="shared" si="5"/>
        <v>0</v>
      </c>
      <c r="M10">
        <f t="shared" si="6"/>
        <v>0</v>
      </c>
      <c r="N10">
        <f t="shared" si="7"/>
        <v>1</v>
      </c>
      <c r="O10">
        <f t="shared" si="8"/>
        <v>0</v>
      </c>
      <c r="P10">
        <f t="shared" si="9"/>
        <v>1</v>
      </c>
      <c r="Q10">
        <f t="shared" si="10"/>
        <v>0</v>
      </c>
      <c r="R10">
        <f t="shared" si="11"/>
        <v>0</v>
      </c>
      <c r="S10">
        <v>4</v>
      </c>
    </row>
    <row r="11" spans="1:19" ht="15.75" customHeight="1" x14ac:dyDescent="0.2">
      <c r="A11" s="1" t="s">
        <v>61</v>
      </c>
      <c r="B11" s="1" t="s">
        <v>77</v>
      </c>
      <c r="C11" s="1" t="s">
        <v>78</v>
      </c>
      <c r="D11" s="1" t="s">
        <v>100</v>
      </c>
      <c r="E11" s="1" t="s">
        <v>80</v>
      </c>
      <c r="F11" s="1" t="s">
        <v>81</v>
      </c>
      <c r="G11" s="1">
        <f t="shared" si="0"/>
        <v>1</v>
      </c>
      <c r="H11">
        <f t="shared" si="1"/>
        <v>1</v>
      </c>
      <c r="I11">
        <f t="shared" si="2"/>
        <v>0</v>
      </c>
      <c r="J11">
        <f t="shared" si="3"/>
        <v>2</v>
      </c>
      <c r="K11">
        <f t="shared" si="4"/>
        <v>1</v>
      </c>
      <c r="L11">
        <f t="shared" si="5"/>
        <v>1</v>
      </c>
      <c r="M11">
        <f t="shared" si="6"/>
        <v>0</v>
      </c>
      <c r="N11">
        <f t="shared" si="7"/>
        <v>0</v>
      </c>
      <c r="O11">
        <f t="shared" si="8"/>
        <v>0</v>
      </c>
      <c r="P11">
        <f t="shared" si="9"/>
        <v>1</v>
      </c>
      <c r="Q11">
        <f t="shared" si="10"/>
        <v>0</v>
      </c>
      <c r="R11">
        <f t="shared" si="11"/>
        <v>0</v>
      </c>
      <c r="S11">
        <v>5</v>
      </c>
    </row>
    <row r="12" spans="1:19" ht="15.75" customHeight="1" x14ac:dyDescent="0.2">
      <c r="A12" s="1" t="s">
        <v>61</v>
      </c>
      <c r="B12" s="1" t="s">
        <v>77</v>
      </c>
      <c r="C12" s="1" t="s">
        <v>124</v>
      </c>
      <c r="D12" s="1" t="s">
        <v>79</v>
      </c>
      <c r="E12" s="1" t="s">
        <v>80</v>
      </c>
      <c r="F12" s="1" t="s">
        <v>170</v>
      </c>
      <c r="G12" s="1">
        <f t="shared" si="0"/>
        <v>1</v>
      </c>
      <c r="H12">
        <f t="shared" si="1"/>
        <v>1</v>
      </c>
      <c r="I12">
        <f t="shared" si="2"/>
        <v>0</v>
      </c>
      <c r="J12">
        <f t="shared" si="3"/>
        <v>1</v>
      </c>
      <c r="K12">
        <f t="shared" si="4"/>
        <v>1</v>
      </c>
      <c r="L12">
        <f t="shared" si="5"/>
        <v>0</v>
      </c>
      <c r="M12">
        <f t="shared" si="6"/>
        <v>0</v>
      </c>
      <c r="N12">
        <f t="shared" si="7"/>
        <v>0</v>
      </c>
      <c r="O12">
        <f t="shared" si="8"/>
        <v>0</v>
      </c>
      <c r="P12">
        <f t="shared" si="9"/>
        <v>1</v>
      </c>
      <c r="Q12">
        <f t="shared" si="10"/>
        <v>0</v>
      </c>
      <c r="R12">
        <f t="shared" si="11"/>
        <v>0</v>
      </c>
      <c r="S12">
        <v>3</v>
      </c>
    </row>
    <row r="13" spans="1:19" ht="15.75" customHeight="1" x14ac:dyDescent="0.2">
      <c r="A13" s="1" t="s">
        <v>61</v>
      </c>
      <c r="B13" s="1" t="s">
        <v>77</v>
      </c>
      <c r="C13" s="1" t="s">
        <v>124</v>
      </c>
      <c r="D13" s="1" t="s">
        <v>79</v>
      </c>
      <c r="E13" s="1" t="s">
        <v>80</v>
      </c>
      <c r="F13" s="1" t="s">
        <v>159</v>
      </c>
      <c r="G13" s="1">
        <f t="shared" si="0"/>
        <v>1</v>
      </c>
      <c r="H13">
        <f t="shared" si="1"/>
        <v>1</v>
      </c>
      <c r="I13">
        <f t="shared" si="2"/>
        <v>0</v>
      </c>
      <c r="J13">
        <f t="shared" si="3"/>
        <v>1</v>
      </c>
      <c r="K13">
        <f t="shared" si="4"/>
        <v>1</v>
      </c>
      <c r="L13">
        <f t="shared" si="5"/>
        <v>0</v>
      </c>
      <c r="M13">
        <f t="shared" si="6"/>
        <v>0</v>
      </c>
      <c r="N13">
        <f t="shared" si="7"/>
        <v>0</v>
      </c>
      <c r="O13">
        <f t="shared" si="8"/>
        <v>0</v>
      </c>
      <c r="P13">
        <f t="shared" si="9"/>
        <v>1</v>
      </c>
      <c r="Q13">
        <f t="shared" si="10"/>
        <v>0</v>
      </c>
      <c r="R13">
        <f t="shared" si="11"/>
        <v>0</v>
      </c>
      <c r="S13">
        <v>4</v>
      </c>
    </row>
    <row r="14" spans="1:19" ht="15.75" customHeight="1" x14ac:dyDescent="0.2">
      <c r="A14" s="1" t="s">
        <v>61</v>
      </c>
      <c r="B14" s="1" t="s">
        <v>77</v>
      </c>
      <c r="C14" s="1" t="s">
        <v>78</v>
      </c>
      <c r="D14" s="1" t="s">
        <v>79</v>
      </c>
      <c r="E14" s="1" t="s">
        <v>80</v>
      </c>
      <c r="F14" s="1" t="s">
        <v>170</v>
      </c>
      <c r="G14" s="1">
        <f t="shared" si="0"/>
        <v>1</v>
      </c>
      <c r="H14">
        <f t="shared" si="1"/>
        <v>1</v>
      </c>
      <c r="I14">
        <f t="shared" si="2"/>
        <v>0</v>
      </c>
      <c r="J14">
        <f t="shared" si="3"/>
        <v>2</v>
      </c>
      <c r="K14">
        <f t="shared" si="4"/>
        <v>1</v>
      </c>
      <c r="L14">
        <f t="shared" si="5"/>
        <v>0</v>
      </c>
      <c r="M14">
        <f t="shared" si="6"/>
        <v>0</v>
      </c>
      <c r="N14">
        <f t="shared" si="7"/>
        <v>0</v>
      </c>
      <c r="O14">
        <f t="shared" si="8"/>
        <v>0</v>
      </c>
      <c r="P14">
        <f t="shared" si="9"/>
        <v>1</v>
      </c>
      <c r="Q14">
        <f t="shared" si="10"/>
        <v>0</v>
      </c>
      <c r="R14">
        <f t="shared" si="11"/>
        <v>0</v>
      </c>
      <c r="S14">
        <v>3</v>
      </c>
    </row>
    <row r="15" spans="1:19" ht="15.75" customHeight="1" x14ac:dyDescent="0.2">
      <c r="B15" s="1" t="s">
        <v>115</v>
      </c>
      <c r="C15" s="1" t="s">
        <v>124</v>
      </c>
      <c r="D15" s="1" t="s">
        <v>79</v>
      </c>
      <c r="E15" s="1" t="s">
        <v>126</v>
      </c>
      <c r="F15" s="1" t="s">
        <v>170</v>
      </c>
      <c r="G15" s="1">
        <f t="shared" si="0"/>
        <v>0</v>
      </c>
      <c r="H15">
        <f t="shared" si="1"/>
        <v>0</v>
      </c>
      <c r="I15">
        <f t="shared" si="2"/>
        <v>1</v>
      </c>
      <c r="J15">
        <f t="shared" si="3"/>
        <v>1</v>
      </c>
      <c r="K15">
        <f t="shared" si="4"/>
        <v>1</v>
      </c>
      <c r="L15">
        <f t="shared" si="5"/>
        <v>0</v>
      </c>
      <c r="M15">
        <f t="shared" si="6"/>
        <v>0</v>
      </c>
      <c r="N15">
        <f t="shared" si="7"/>
        <v>0</v>
      </c>
      <c r="O15">
        <f t="shared" si="8"/>
        <v>0</v>
      </c>
      <c r="P15">
        <f t="shared" si="9"/>
        <v>0</v>
      </c>
      <c r="Q15">
        <f t="shared" si="10"/>
        <v>1</v>
      </c>
      <c r="R15">
        <f t="shared" si="11"/>
        <v>0</v>
      </c>
      <c r="S15">
        <v>3</v>
      </c>
    </row>
    <row r="16" spans="1:19" ht="15.75" customHeight="1" x14ac:dyDescent="0.2">
      <c r="A16" s="1" t="s">
        <v>104</v>
      </c>
      <c r="B16" s="1" t="s">
        <v>115</v>
      </c>
      <c r="C16" s="1" t="s">
        <v>124</v>
      </c>
      <c r="D16" s="1" t="s">
        <v>79</v>
      </c>
      <c r="E16" s="1" t="s">
        <v>126</v>
      </c>
      <c r="F16" s="1" t="s">
        <v>170</v>
      </c>
      <c r="G16" s="1">
        <f t="shared" si="0"/>
        <v>0</v>
      </c>
      <c r="H16">
        <f t="shared" si="1"/>
        <v>0</v>
      </c>
      <c r="I16">
        <f t="shared" si="2"/>
        <v>1</v>
      </c>
      <c r="J16">
        <f t="shared" si="3"/>
        <v>1</v>
      </c>
      <c r="K16">
        <f t="shared" si="4"/>
        <v>1</v>
      </c>
      <c r="L16">
        <f t="shared" si="5"/>
        <v>0</v>
      </c>
      <c r="M16">
        <f t="shared" si="6"/>
        <v>0</v>
      </c>
      <c r="N16">
        <f t="shared" si="7"/>
        <v>0</v>
      </c>
      <c r="O16">
        <f t="shared" si="8"/>
        <v>0</v>
      </c>
      <c r="P16">
        <f t="shared" si="9"/>
        <v>0</v>
      </c>
      <c r="Q16">
        <f t="shared" si="10"/>
        <v>1</v>
      </c>
      <c r="R16">
        <f t="shared" si="11"/>
        <v>0</v>
      </c>
      <c r="S16">
        <v>3</v>
      </c>
    </row>
    <row r="17" spans="1:19" ht="15.75" customHeight="1" x14ac:dyDescent="0.2">
      <c r="A17" s="1" t="s">
        <v>61</v>
      </c>
      <c r="B17" s="1" t="s">
        <v>115</v>
      </c>
      <c r="C17" s="1" t="s">
        <v>124</v>
      </c>
      <c r="D17" s="1" t="s">
        <v>125</v>
      </c>
      <c r="E17" s="1" t="s">
        <v>126</v>
      </c>
      <c r="F17" s="1" t="s">
        <v>159</v>
      </c>
      <c r="G17" s="1">
        <f t="shared" si="0"/>
        <v>1</v>
      </c>
      <c r="H17">
        <f t="shared" si="1"/>
        <v>0</v>
      </c>
      <c r="I17">
        <f t="shared" si="2"/>
        <v>1</v>
      </c>
      <c r="J17">
        <f t="shared" si="3"/>
        <v>1</v>
      </c>
      <c r="K17">
        <f t="shared" si="4"/>
        <v>0</v>
      </c>
      <c r="L17">
        <f t="shared" si="5"/>
        <v>0</v>
      </c>
      <c r="M17">
        <f t="shared" si="6"/>
        <v>1</v>
      </c>
      <c r="N17">
        <f t="shared" si="7"/>
        <v>0</v>
      </c>
      <c r="O17">
        <f t="shared" si="8"/>
        <v>0</v>
      </c>
      <c r="P17">
        <f t="shared" si="9"/>
        <v>0</v>
      </c>
      <c r="Q17">
        <f t="shared" si="10"/>
        <v>1</v>
      </c>
      <c r="R17">
        <f t="shared" si="11"/>
        <v>0</v>
      </c>
      <c r="S17">
        <v>4</v>
      </c>
    </row>
    <row r="18" spans="1:19" ht="15.75" customHeight="1" x14ac:dyDescent="0.2">
      <c r="A18" s="1" t="s">
        <v>201</v>
      </c>
      <c r="B18" s="1" t="s">
        <v>115</v>
      </c>
      <c r="C18" s="1" t="s">
        <v>124</v>
      </c>
      <c r="D18" s="1" t="s">
        <v>79</v>
      </c>
      <c r="E18" s="1" t="s">
        <v>126</v>
      </c>
      <c r="F18" s="1" t="s">
        <v>203</v>
      </c>
      <c r="G18" s="1">
        <f t="shared" si="0"/>
        <v>0</v>
      </c>
      <c r="H18">
        <f t="shared" si="1"/>
        <v>0</v>
      </c>
      <c r="I18">
        <f t="shared" si="2"/>
        <v>1</v>
      </c>
      <c r="J18">
        <f t="shared" si="3"/>
        <v>1</v>
      </c>
      <c r="K18">
        <f t="shared" si="4"/>
        <v>1</v>
      </c>
      <c r="L18">
        <f t="shared" si="5"/>
        <v>0</v>
      </c>
      <c r="M18">
        <f t="shared" si="6"/>
        <v>0</v>
      </c>
      <c r="N18">
        <f t="shared" si="7"/>
        <v>0</v>
      </c>
      <c r="O18">
        <f t="shared" si="8"/>
        <v>0</v>
      </c>
      <c r="P18">
        <f t="shared" si="9"/>
        <v>0</v>
      </c>
      <c r="Q18">
        <f t="shared" si="10"/>
        <v>1</v>
      </c>
      <c r="R18">
        <f t="shared" si="11"/>
        <v>0</v>
      </c>
      <c r="S18" s="4">
        <v>2</v>
      </c>
    </row>
    <row r="19" spans="1:19" ht="15.75" customHeight="1" x14ac:dyDescent="0.2">
      <c r="A19" s="1" t="s">
        <v>201</v>
      </c>
      <c r="B19" s="1" t="s">
        <v>77</v>
      </c>
      <c r="C19" s="1" t="s">
        <v>124</v>
      </c>
      <c r="D19" s="1" t="s">
        <v>475</v>
      </c>
      <c r="E19" s="1" t="s">
        <v>126</v>
      </c>
      <c r="F19" s="1" t="s">
        <v>159</v>
      </c>
      <c r="G19" s="1">
        <f t="shared" si="0"/>
        <v>0</v>
      </c>
      <c r="H19">
        <f t="shared" si="1"/>
        <v>1</v>
      </c>
      <c r="I19">
        <f t="shared" si="2"/>
        <v>0</v>
      </c>
      <c r="J19">
        <f t="shared" si="3"/>
        <v>1</v>
      </c>
      <c r="K19">
        <f t="shared" si="4"/>
        <v>0</v>
      </c>
      <c r="L19">
        <f t="shared" si="5"/>
        <v>0</v>
      </c>
      <c r="M19">
        <f t="shared" si="6"/>
        <v>0</v>
      </c>
      <c r="N19">
        <f t="shared" si="7"/>
        <v>1</v>
      </c>
      <c r="O19">
        <f t="shared" si="8"/>
        <v>0</v>
      </c>
      <c r="P19">
        <f t="shared" si="9"/>
        <v>0</v>
      </c>
      <c r="Q19">
        <f t="shared" si="10"/>
        <v>1</v>
      </c>
      <c r="R19">
        <f t="shared" si="11"/>
        <v>0</v>
      </c>
      <c r="S19" s="4">
        <v>4</v>
      </c>
    </row>
    <row r="20" spans="1:19" ht="12.75" x14ac:dyDescent="0.2">
      <c r="A20" s="1" t="s">
        <v>61</v>
      </c>
      <c r="B20" s="1" t="s">
        <v>77</v>
      </c>
      <c r="C20" s="1" t="s">
        <v>124</v>
      </c>
      <c r="D20" s="1" t="s">
        <v>79</v>
      </c>
      <c r="E20" s="1" t="s">
        <v>126</v>
      </c>
      <c r="F20" s="1" t="s">
        <v>138</v>
      </c>
      <c r="G20" s="1">
        <f t="shared" si="0"/>
        <v>1</v>
      </c>
      <c r="H20">
        <f t="shared" si="1"/>
        <v>1</v>
      </c>
      <c r="I20">
        <f t="shared" si="2"/>
        <v>0</v>
      </c>
      <c r="J20">
        <f t="shared" si="3"/>
        <v>1</v>
      </c>
      <c r="K20">
        <f t="shared" si="4"/>
        <v>1</v>
      </c>
      <c r="L20">
        <f t="shared" si="5"/>
        <v>0</v>
      </c>
      <c r="M20">
        <f t="shared" si="6"/>
        <v>0</v>
      </c>
      <c r="N20">
        <f t="shared" si="7"/>
        <v>0</v>
      </c>
      <c r="O20">
        <f t="shared" si="8"/>
        <v>0</v>
      </c>
      <c r="P20">
        <f t="shared" si="9"/>
        <v>0</v>
      </c>
      <c r="Q20">
        <f t="shared" si="10"/>
        <v>1</v>
      </c>
      <c r="R20">
        <f t="shared" si="11"/>
        <v>0</v>
      </c>
      <c r="S20">
        <v>1</v>
      </c>
    </row>
    <row r="21" spans="1:19" ht="12.75" x14ac:dyDescent="0.2">
      <c r="B21" s="1" t="s">
        <v>115</v>
      </c>
      <c r="C21" s="1" t="s">
        <v>124</v>
      </c>
      <c r="D21" s="1" t="s">
        <v>79</v>
      </c>
      <c r="E21" s="1" t="s">
        <v>126</v>
      </c>
      <c r="F21" s="1" t="s">
        <v>203</v>
      </c>
      <c r="G21" s="1">
        <f t="shared" si="0"/>
        <v>0</v>
      </c>
      <c r="H21">
        <f t="shared" si="1"/>
        <v>0</v>
      </c>
      <c r="I21">
        <f t="shared" si="2"/>
        <v>1</v>
      </c>
      <c r="J21">
        <f t="shared" si="3"/>
        <v>1</v>
      </c>
      <c r="K21">
        <f t="shared" si="4"/>
        <v>1</v>
      </c>
      <c r="L21">
        <f t="shared" si="5"/>
        <v>0</v>
      </c>
      <c r="M21">
        <f t="shared" si="6"/>
        <v>0</v>
      </c>
      <c r="N21">
        <f t="shared" si="7"/>
        <v>0</v>
      </c>
      <c r="O21">
        <f t="shared" si="8"/>
        <v>0</v>
      </c>
      <c r="P21">
        <f t="shared" si="9"/>
        <v>0</v>
      </c>
      <c r="Q21">
        <f t="shared" si="10"/>
        <v>1</v>
      </c>
      <c r="R21">
        <f t="shared" si="11"/>
        <v>0</v>
      </c>
      <c r="S21">
        <v>2</v>
      </c>
    </row>
    <row r="22" spans="1:19" ht="12.75" x14ac:dyDescent="0.2">
      <c r="A22" s="1" t="s">
        <v>201</v>
      </c>
      <c r="B22" s="1" t="s">
        <v>77</v>
      </c>
      <c r="C22" s="1" t="s">
        <v>124</v>
      </c>
      <c r="D22" s="1" t="s">
        <v>79</v>
      </c>
      <c r="E22" s="1" t="s">
        <v>126</v>
      </c>
      <c r="F22" s="1" t="s">
        <v>170</v>
      </c>
      <c r="G22" s="1">
        <f t="shared" si="0"/>
        <v>0</v>
      </c>
      <c r="H22">
        <f t="shared" si="1"/>
        <v>1</v>
      </c>
      <c r="I22">
        <f t="shared" si="2"/>
        <v>0</v>
      </c>
      <c r="J22">
        <f t="shared" si="3"/>
        <v>1</v>
      </c>
      <c r="K22">
        <f t="shared" si="4"/>
        <v>1</v>
      </c>
      <c r="L22">
        <f t="shared" si="5"/>
        <v>0</v>
      </c>
      <c r="M22">
        <f t="shared" si="6"/>
        <v>0</v>
      </c>
      <c r="N22">
        <f t="shared" si="7"/>
        <v>0</v>
      </c>
      <c r="O22">
        <f t="shared" si="8"/>
        <v>0</v>
      </c>
      <c r="P22">
        <f t="shared" si="9"/>
        <v>0</v>
      </c>
      <c r="Q22">
        <f t="shared" si="10"/>
        <v>1</v>
      </c>
      <c r="R22">
        <f t="shared" si="11"/>
        <v>0</v>
      </c>
      <c r="S22">
        <v>3</v>
      </c>
    </row>
    <row r="23" spans="1:19" ht="12.75" x14ac:dyDescent="0.2">
      <c r="A23" s="1" t="s">
        <v>104</v>
      </c>
      <c r="B23" s="1" t="s">
        <v>77</v>
      </c>
      <c r="C23" s="1" t="s">
        <v>124</v>
      </c>
      <c r="D23" s="1" t="s">
        <v>79</v>
      </c>
      <c r="E23" s="1" t="s">
        <v>126</v>
      </c>
      <c r="F23" s="1" t="s">
        <v>138</v>
      </c>
      <c r="G23" s="1">
        <f t="shared" si="0"/>
        <v>0</v>
      </c>
      <c r="H23">
        <f t="shared" si="1"/>
        <v>1</v>
      </c>
      <c r="I23">
        <f t="shared" si="2"/>
        <v>0</v>
      </c>
      <c r="J23">
        <f t="shared" si="3"/>
        <v>1</v>
      </c>
      <c r="K23">
        <f t="shared" si="4"/>
        <v>1</v>
      </c>
      <c r="L23">
        <f t="shared" si="5"/>
        <v>0</v>
      </c>
      <c r="M23">
        <f t="shared" si="6"/>
        <v>0</v>
      </c>
      <c r="N23">
        <f t="shared" si="7"/>
        <v>0</v>
      </c>
      <c r="O23">
        <f t="shared" si="8"/>
        <v>0</v>
      </c>
      <c r="P23">
        <f t="shared" si="9"/>
        <v>0</v>
      </c>
      <c r="Q23">
        <f t="shared" si="10"/>
        <v>1</v>
      </c>
      <c r="R23">
        <f t="shared" si="11"/>
        <v>0</v>
      </c>
      <c r="S23">
        <v>1</v>
      </c>
    </row>
    <row r="24" spans="1:19" ht="12.75" x14ac:dyDescent="0.2">
      <c r="A24" s="1" t="s">
        <v>104</v>
      </c>
      <c r="B24" s="1" t="s">
        <v>77</v>
      </c>
      <c r="C24" s="1" t="s">
        <v>124</v>
      </c>
      <c r="D24" s="1" t="s">
        <v>79</v>
      </c>
      <c r="E24" s="1" t="s">
        <v>126</v>
      </c>
      <c r="F24" s="1" t="s">
        <v>138</v>
      </c>
      <c r="G24" s="1">
        <f t="shared" si="0"/>
        <v>0</v>
      </c>
      <c r="H24">
        <f t="shared" si="1"/>
        <v>1</v>
      </c>
      <c r="I24">
        <f t="shared" si="2"/>
        <v>0</v>
      </c>
      <c r="J24">
        <f t="shared" si="3"/>
        <v>1</v>
      </c>
      <c r="K24">
        <f t="shared" si="4"/>
        <v>1</v>
      </c>
      <c r="L24">
        <f t="shared" si="5"/>
        <v>0</v>
      </c>
      <c r="M24">
        <f t="shared" si="6"/>
        <v>0</v>
      </c>
      <c r="N24">
        <f t="shared" si="7"/>
        <v>0</v>
      </c>
      <c r="O24">
        <f t="shared" si="8"/>
        <v>0</v>
      </c>
      <c r="P24">
        <f t="shared" si="9"/>
        <v>0</v>
      </c>
      <c r="Q24">
        <f t="shared" si="10"/>
        <v>1</v>
      </c>
      <c r="R24">
        <f t="shared" si="11"/>
        <v>0</v>
      </c>
      <c r="S24">
        <v>1</v>
      </c>
    </row>
    <row r="25" spans="1:19" ht="12.75" x14ac:dyDescent="0.2">
      <c r="A25" s="1" t="s">
        <v>61</v>
      </c>
      <c r="B25" s="1" t="s">
        <v>77</v>
      </c>
      <c r="C25" s="1" t="s">
        <v>124</v>
      </c>
      <c r="D25" s="1" t="s">
        <v>79</v>
      </c>
      <c r="E25" s="1" t="s">
        <v>126</v>
      </c>
      <c r="F25" s="1" t="s">
        <v>81</v>
      </c>
      <c r="G25" s="1">
        <f t="shared" si="0"/>
        <v>1</v>
      </c>
      <c r="H25">
        <f t="shared" si="1"/>
        <v>1</v>
      </c>
      <c r="I25">
        <f t="shared" si="2"/>
        <v>0</v>
      </c>
      <c r="J25">
        <f t="shared" si="3"/>
        <v>1</v>
      </c>
      <c r="K25">
        <f t="shared" si="4"/>
        <v>1</v>
      </c>
      <c r="L25">
        <f t="shared" si="5"/>
        <v>0</v>
      </c>
      <c r="M25">
        <f t="shared" si="6"/>
        <v>0</v>
      </c>
      <c r="N25">
        <f t="shared" si="7"/>
        <v>0</v>
      </c>
      <c r="O25">
        <f t="shared" si="8"/>
        <v>0</v>
      </c>
      <c r="P25">
        <f t="shared" si="9"/>
        <v>0</v>
      </c>
      <c r="Q25">
        <f t="shared" si="10"/>
        <v>1</v>
      </c>
      <c r="R25">
        <f t="shared" si="11"/>
        <v>0</v>
      </c>
      <c r="S25">
        <v>5</v>
      </c>
    </row>
    <row r="26" spans="1:19" ht="12.75" x14ac:dyDescent="0.2">
      <c r="A26" s="1" t="s">
        <v>61</v>
      </c>
      <c r="B26" s="1" t="s">
        <v>77</v>
      </c>
      <c r="C26" s="1" t="s">
        <v>124</v>
      </c>
      <c r="D26" s="1" t="s">
        <v>79</v>
      </c>
      <c r="E26" s="1" t="s">
        <v>126</v>
      </c>
      <c r="F26" s="1" t="s">
        <v>203</v>
      </c>
      <c r="G26" s="1">
        <f t="shared" si="0"/>
        <v>1</v>
      </c>
      <c r="H26">
        <f t="shared" si="1"/>
        <v>1</v>
      </c>
      <c r="I26">
        <f t="shared" si="2"/>
        <v>0</v>
      </c>
      <c r="J26">
        <f t="shared" si="3"/>
        <v>1</v>
      </c>
      <c r="K26">
        <f t="shared" si="4"/>
        <v>1</v>
      </c>
      <c r="L26">
        <f t="shared" si="5"/>
        <v>0</v>
      </c>
      <c r="M26">
        <f t="shared" si="6"/>
        <v>0</v>
      </c>
      <c r="N26">
        <f t="shared" si="7"/>
        <v>0</v>
      </c>
      <c r="O26">
        <f t="shared" si="8"/>
        <v>0</v>
      </c>
      <c r="P26">
        <f t="shared" si="9"/>
        <v>0</v>
      </c>
      <c r="Q26">
        <f t="shared" si="10"/>
        <v>1</v>
      </c>
      <c r="R26">
        <f t="shared" si="11"/>
        <v>0</v>
      </c>
      <c r="S26">
        <v>2</v>
      </c>
    </row>
    <row r="27" spans="1:19" ht="12.75" x14ac:dyDescent="0.2">
      <c r="A27" s="1" t="s">
        <v>104</v>
      </c>
      <c r="B27" s="1" t="s">
        <v>77</v>
      </c>
      <c r="C27" s="1" t="s">
        <v>124</v>
      </c>
      <c r="D27" s="1" t="s">
        <v>79</v>
      </c>
      <c r="E27" s="1" t="s">
        <v>126</v>
      </c>
      <c r="F27" s="1" t="s">
        <v>138</v>
      </c>
      <c r="G27" s="1">
        <f t="shared" si="0"/>
        <v>0</v>
      </c>
      <c r="H27">
        <f t="shared" si="1"/>
        <v>1</v>
      </c>
      <c r="I27">
        <f t="shared" si="2"/>
        <v>0</v>
      </c>
      <c r="J27">
        <f t="shared" si="3"/>
        <v>1</v>
      </c>
      <c r="K27">
        <f t="shared" si="4"/>
        <v>1</v>
      </c>
      <c r="L27">
        <f t="shared" si="5"/>
        <v>0</v>
      </c>
      <c r="M27">
        <f t="shared" si="6"/>
        <v>0</v>
      </c>
      <c r="N27">
        <f t="shared" si="7"/>
        <v>0</v>
      </c>
      <c r="O27">
        <f t="shared" si="8"/>
        <v>0</v>
      </c>
      <c r="P27">
        <f t="shared" si="9"/>
        <v>0</v>
      </c>
      <c r="Q27">
        <f t="shared" si="10"/>
        <v>1</v>
      </c>
      <c r="R27">
        <f t="shared" si="11"/>
        <v>0</v>
      </c>
      <c r="S27">
        <v>1</v>
      </c>
    </row>
    <row r="28" spans="1:19" ht="12.75" x14ac:dyDescent="0.2">
      <c r="A28" s="1" t="s">
        <v>61</v>
      </c>
      <c r="B28" s="1" t="s">
        <v>77</v>
      </c>
      <c r="C28" s="1" t="s">
        <v>124</v>
      </c>
      <c r="D28" s="1" t="s">
        <v>79</v>
      </c>
      <c r="E28" s="1" t="s">
        <v>126</v>
      </c>
      <c r="F28" s="1" t="s">
        <v>170</v>
      </c>
      <c r="G28" s="1">
        <f t="shared" si="0"/>
        <v>1</v>
      </c>
      <c r="H28">
        <f t="shared" si="1"/>
        <v>1</v>
      </c>
      <c r="I28">
        <f t="shared" si="2"/>
        <v>0</v>
      </c>
      <c r="J28">
        <f t="shared" si="3"/>
        <v>1</v>
      </c>
      <c r="K28">
        <f t="shared" si="4"/>
        <v>1</v>
      </c>
      <c r="L28">
        <f t="shared" si="5"/>
        <v>0</v>
      </c>
      <c r="M28">
        <f t="shared" si="6"/>
        <v>0</v>
      </c>
      <c r="N28">
        <f t="shared" si="7"/>
        <v>0</v>
      </c>
      <c r="O28">
        <f t="shared" si="8"/>
        <v>0</v>
      </c>
      <c r="P28">
        <f t="shared" si="9"/>
        <v>0</v>
      </c>
      <c r="Q28">
        <f t="shared" si="10"/>
        <v>1</v>
      </c>
      <c r="R28">
        <f t="shared" si="11"/>
        <v>0</v>
      </c>
      <c r="S28">
        <v>3</v>
      </c>
    </row>
    <row r="29" spans="1:19" ht="12.75" x14ac:dyDescent="0.2">
      <c r="A29" s="1" t="s">
        <v>104</v>
      </c>
      <c r="B29" s="1" t="s">
        <v>77</v>
      </c>
      <c r="C29" s="1" t="s">
        <v>124</v>
      </c>
      <c r="D29" s="1" t="s">
        <v>79</v>
      </c>
      <c r="E29" s="1" t="s">
        <v>126</v>
      </c>
      <c r="F29" s="1" t="s">
        <v>159</v>
      </c>
      <c r="G29" s="1">
        <f t="shared" si="0"/>
        <v>0</v>
      </c>
      <c r="H29">
        <f t="shared" si="1"/>
        <v>1</v>
      </c>
      <c r="I29">
        <f t="shared" si="2"/>
        <v>0</v>
      </c>
      <c r="J29">
        <f t="shared" si="3"/>
        <v>1</v>
      </c>
      <c r="K29">
        <f t="shared" si="4"/>
        <v>1</v>
      </c>
      <c r="L29">
        <f t="shared" si="5"/>
        <v>0</v>
      </c>
      <c r="M29">
        <f t="shared" si="6"/>
        <v>0</v>
      </c>
      <c r="N29">
        <f t="shared" si="7"/>
        <v>0</v>
      </c>
      <c r="O29">
        <f t="shared" si="8"/>
        <v>0</v>
      </c>
      <c r="P29">
        <f t="shared" si="9"/>
        <v>0</v>
      </c>
      <c r="Q29">
        <f t="shared" si="10"/>
        <v>1</v>
      </c>
      <c r="R29">
        <f t="shared" si="11"/>
        <v>0</v>
      </c>
      <c r="S29">
        <v>4</v>
      </c>
    </row>
    <row r="30" spans="1:19" ht="12.75" x14ac:dyDescent="0.2">
      <c r="A30" s="1" t="s">
        <v>61</v>
      </c>
      <c r="B30" s="1" t="s">
        <v>77</v>
      </c>
      <c r="C30" s="1" t="s">
        <v>124</v>
      </c>
      <c r="D30" s="1" t="s">
        <v>79</v>
      </c>
      <c r="E30" s="1" t="s">
        <v>126</v>
      </c>
      <c r="F30" s="1" t="s">
        <v>170</v>
      </c>
      <c r="G30" s="1">
        <f t="shared" si="0"/>
        <v>1</v>
      </c>
      <c r="H30">
        <f t="shared" si="1"/>
        <v>1</v>
      </c>
      <c r="I30">
        <f t="shared" si="2"/>
        <v>0</v>
      </c>
      <c r="J30">
        <f t="shared" si="3"/>
        <v>1</v>
      </c>
      <c r="K30">
        <f t="shared" si="4"/>
        <v>1</v>
      </c>
      <c r="L30">
        <f t="shared" si="5"/>
        <v>0</v>
      </c>
      <c r="M30">
        <f t="shared" si="6"/>
        <v>0</v>
      </c>
      <c r="N30">
        <f t="shared" si="7"/>
        <v>0</v>
      </c>
      <c r="O30">
        <f t="shared" si="8"/>
        <v>0</v>
      </c>
      <c r="P30">
        <f t="shared" si="9"/>
        <v>0</v>
      </c>
      <c r="Q30">
        <f t="shared" si="10"/>
        <v>1</v>
      </c>
      <c r="R30">
        <f t="shared" si="11"/>
        <v>0</v>
      </c>
      <c r="S30">
        <v>3</v>
      </c>
    </row>
    <row r="31" spans="1:19" ht="12.75" x14ac:dyDescent="0.2">
      <c r="A31" s="1" t="s">
        <v>61</v>
      </c>
      <c r="B31" s="1" t="s">
        <v>77</v>
      </c>
      <c r="C31" s="1" t="s">
        <v>124</v>
      </c>
      <c r="D31" s="1" t="s">
        <v>79</v>
      </c>
      <c r="E31" s="1" t="s">
        <v>126</v>
      </c>
      <c r="F31" s="1" t="s">
        <v>138</v>
      </c>
      <c r="G31" s="1">
        <f t="shared" si="0"/>
        <v>1</v>
      </c>
      <c r="H31">
        <f t="shared" si="1"/>
        <v>1</v>
      </c>
      <c r="I31">
        <f t="shared" si="2"/>
        <v>0</v>
      </c>
      <c r="J31">
        <f t="shared" si="3"/>
        <v>1</v>
      </c>
      <c r="K31">
        <f t="shared" si="4"/>
        <v>1</v>
      </c>
      <c r="L31">
        <f t="shared" si="5"/>
        <v>0</v>
      </c>
      <c r="M31">
        <f t="shared" si="6"/>
        <v>0</v>
      </c>
      <c r="N31">
        <f t="shared" si="7"/>
        <v>0</v>
      </c>
      <c r="O31">
        <f t="shared" si="8"/>
        <v>0</v>
      </c>
      <c r="P31">
        <f t="shared" si="9"/>
        <v>0</v>
      </c>
      <c r="Q31">
        <f t="shared" si="10"/>
        <v>1</v>
      </c>
      <c r="R31">
        <f t="shared" si="11"/>
        <v>0</v>
      </c>
      <c r="S31">
        <v>1</v>
      </c>
    </row>
    <row r="32" spans="1:19" ht="12.75" x14ac:dyDescent="0.2">
      <c r="A32" s="1" t="s">
        <v>61</v>
      </c>
      <c r="B32" s="1" t="s">
        <v>77</v>
      </c>
      <c r="C32" s="1" t="s">
        <v>124</v>
      </c>
      <c r="D32" s="1" t="s">
        <v>79</v>
      </c>
      <c r="E32" s="1" t="s">
        <v>126</v>
      </c>
      <c r="F32" s="1" t="s">
        <v>138</v>
      </c>
      <c r="G32" s="1">
        <f t="shared" si="0"/>
        <v>1</v>
      </c>
      <c r="H32">
        <f t="shared" si="1"/>
        <v>1</v>
      </c>
      <c r="I32">
        <f t="shared" si="2"/>
        <v>0</v>
      </c>
      <c r="J32">
        <f t="shared" si="3"/>
        <v>1</v>
      </c>
      <c r="K32">
        <f t="shared" si="4"/>
        <v>1</v>
      </c>
      <c r="L32">
        <f t="shared" si="5"/>
        <v>0</v>
      </c>
      <c r="M32">
        <f t="shared" si="6"/>
        <v>0</v>
      </c>
      <c r="N32">
        <f t="shared" si="7"/>
        <v>0</v>
      </c>
      <c r="O32">
        <f t="shared" si="8"/>
        <v>0</v>
      </c>
      <c r="P32">
        <f t="shared" si="9"/>
        <v>0</v>
      </c>
      <c r="Q32">
        <f t="shared" si="10"/>
        <v>1</v>
      </c>
      <c r="R32">
        <f t="shared" si="11"/>
        <v>0</v>
      </c>
      <c r="S32">
        <v>1</v>
      </c>
    </row>
    <row r="33" spans="1:19" ht="12.75" x14ac:dyDescent="0.2">
      <c r="A33" s="1" t="s">
        <v>104</v>
      </c>
      <c r="B33" s="1" t="s">
        <v>77</v>
      </c>
      <c r="C33" s="1" t="s">
        <v>124</v>
      </c>
      <c r="D33" s="1" t="s">
        <v>79</v>
      </c>
      <c r="E33" s="1" t="s">
        <v>126</v>
      </c>
      <c r="F33" s="1" t="s">
        <v>138</v>
      </c>
      <c r="G33" s="1">
        <f t="shared" si="0"/>
        <v>0</v>
      </c>
      <c r="H33">
        <f t="shared" si="1"/>
        <v>1</v>
      </c>
      <c r="I33">
        <f t="shared" si="2"/>
        <v>0</v>
      </c>
      <c r="J33">
        <f t="shared" si="3"/>
        <v>1</v>
      </c>
      <c r="K33">
        <f t="shared" si="4"/>
        <v>1</v>
      </c>
      <c r="L33">
        <f t="shared" si="5"/>
        <v>0</v>
      </c>
      <c r="M33">
        <f t="shared" si="6"/>
        <v>0</v>
      </c>
      <c r="N33">
        <f t="shared" si="7"/>
        <v>0</v>
      </c>
      <c r="O33">
        <f t="shared" si="8"/>
        <v>0</v>
      </c>
      <c r="P33">
        <f t="shared" si="9"/>
        <v>0</v>
      </c>
      <c r="Q33">
        <f t="shared" si="10"/>
        <v>1</v>
      </c>
      <c r="R33">
        <f t="shared" si="11"/>
        <v>0</v>
      </c>
      <c r="S33">
        <v>1</v>
      </c>
    </row>
    <row r="34" spans="1:19" ht="12.75" x14ac:dyDescent="0.2">
      <c r="A34" s="1" t="s">
        <v>104</v>
      </c>
      <c r="B34" s="1" t="s">
        <v>115</v>
      </c>
      <c r="C34" s="1" t="s">
        <v>124</v>
      </c>
      <c r="D34" s="1" t="s">
        <v>79</v>
      </c>
      <c r="E34" s="1" t="s">
        <v>126</v>
      </c>
      <c r="F34" s="1" t="s">
        <v>159</v>
      </c>
      <c r="G34" s="1">
        <f t="shared" ref="G34:G65" si="12">IF(A34="Very much concerned",1,0)</f>
        <v>0</v>
      </c>
      <c r="H34">
        <f t="shared" ref="H34:H65" si="13">IF(B34="Male",1,0)</f>
        <v>0</v>
      </c>
      <c r="I34">
        <f t="shared" si="2"/>
        <v>1</v>
      </c>
      <c r="J34">
        <f t="shared" si="3"/>
        <v>1</v>
      </c>
      <c r="K34">
        <f t="shared" si="4"/>
        <v>1</v>
      </c>
      <c r="L34">
        <f t="shared" si="5"/>
        <v>0</v>
      </c>
      <c r="M34">
        <f t="shared" si="6"/>
        <v>0</v>
      </c>
      <c r="N34">
        <f t="shared" si="7"/>
        <v>0</v>
      </c>
      <c r="O34">
        <f t="shared" si="8"/>
        <v>0</v>
      </c>
      <c r="P34">
        <f t="shared" si="9"/>
        <v>0</v>
      </c>
      <c r="Q34">
        <f t="shared" si="10"/>
        <v>1</v>
      </c>
      <c r="R34">
        <f t="shared" si="11"/>
        <v>0</v>
      </c>
      <c r="S34">
        <v>4</v>
      </c>
    </row>
    <row r="35" spans="1:19" ht="12.75" x14ac:dyDescent="0.2">
      <c r="A35" s="1" t="s">
        <v>61</v>
      </c>
      <c r="B35" s="1" t="s">
        <v>115</v>
      </c>
      <c r="C35" s="1" t="s">
        <v>124</v>
      </c>
      <c r="D35" s="1" t="s">
        <v>79</v>
      </c>
      <c r="E35" s="1" t="s">
        <v>126</v>
      </c>
      <c r="F35" s="1" t="s">
        <v>170</v>
      </c>
      <c r="G35" s="1">
        <f t="shared" si="12"/>
        <v>1</v>
      </c>
      <c r="H35">
        <f t="shared" si="13"/>
        <v>0</v>
      </c>
      <c r="I35">
        <f t="shared" si="2"/>
        <v>1</v>
      </c>
      <c r="J35">
        <f t="shared" si="3"/>
        <v>1</v>
      </c>
      <c r="K35">
        <f t="shared" si="4"/>
        <v>1</v>
      </c>
      <c r="L35">
        <f t="shared" si="5"/>
        <v>0</v>
      </c>
      <c r="M35">
        <f t="shared" si="6"/>
        <v>0</v>
      </c>
      <c r="N35">
        <f t="shared" si="7"/>
        <v>0</v>
      </c>
      <c r="O35">
        <f t="shared" si="8"/>
        <v>0</v>
      </c>
      <c r="P35">
        <f t="shared" si="9"/>
        <v>0</v>
      </c>
      <c r="Q35">
        <f t="shared" si="10"/>
        <v>1</v>
      </c>
      <c r="R35">
        <f t="shared" si="11"/>
        <v>0</v>
      </c>
      <c r="S35">
        <v>3</v>
      </c>
    </row>
    <row r="36" spans="1:19" ht="12.75" x14ac:dyDescent="0.2">
      <c r="A36" s="1" t="s">
        <v>201</v>
      </c>
      <c r="B36" s="1" t="s">
        <v>77</v>
      </c>
      <c r="C36" s="1" t="s">
        <v>124</v>
      </c>
      <c r="D36" s="1" t="s">
        <v>79</v>
      </c>
      <c r="E36" s="1" t="s">
        <v>126</v>
      </c>
      <c r="F36" s="1" t="s">
        <v>203</v>
      </c>
      <c r="G36" s="1">
        <f t="shared" si="12"/>
        <v>0</v>
      </c>
      <c r="H36">
        <f t="shared" si="13"/>
        <v>1</v>
      </c>
      <c r="I36">
        <f t="shared" si="2"/>
        <v>0</v>
      </c>
      <c r="J36">
        <f t="shared" si="3"/>
        <v>1</v>
      </c>
      <c r="K36">
        <f t="shared" si="4"/>
        <v>1</v>
      </c>
      <c r="L36">
        <f t="shared" si="5"/>
        <v>0</v>
      </c>
      <c r="M36">
        <f t="shared" si="6"/>
        <v>0</v>
      </c>
      <c r="N36">
        <f t="shared" si="7"/>
        <v>0</v>
      </c>
      <c r="O36">
        <f t="shared" si="8"/>
        <v>0</v>
      </c>
      <c r="P36">
        <f t="shared" si="9"/>
        <v>0</v>
      </c>
      <c r="Q36">
        <f t="shared" si="10"/>
        <v>1</v>
      </c>
      <c r="R36">
        <f t="shared" si="11"/>
        <v>0</v>
      </c>
      <c r="S36">
        <v>2</v>
      </c>
    </row>
    <row r="37" spans="1:19" ht="12.75" x14ac:dyDescent="0.2">
      <c r="A37" s="1" t="s">
        <v>61</v>
      </c>
      <c r="B37" s="1" t="s">
        <v>77</v>
      </c>
      <c r="C37" s="1" t="s">
        <v>124</v>
      </c>
      <c r="D37" s="1" t="s">
        <v>79</v>
      </c>
      <c r="E37" s="1" t="s">
        <v>126</v>
      </c>
      <c r="F37" s="1" t="s">
        <v>138</v>
      </c>
      <c r="G37" s="1">
        <f t="shared" si="12"/>
        <v>1</v>
      </c>
      <c r="H37">
        <f t="shared" si="13"/>
        <v>1</v>
      </c>
      <c r="I37">
        <f t="shared" si="2"/>
        <v>0</v>
      </c>
      <c r="J37">
        <f t="shared" si="3"/>
        <v>1</v>
      </c>
      <c r="K37">
        <f t="shared" si="4"/>
        <v>1</v>
      </c>
      <c r="L37">
        <f t="shared" si="5"/>
        <v>0</v>
      </c>
      <c r="M37">
        <f t="shared" si="6"/>
        <v>0</v>
      </c>
      <c r="N37">
        <f t="shared" si="7"/>
        <v>0</v>
      </c>
      <c r="O37">
        <f t="shared" si="8"/>
        <v>0</v>
      </c>
      <c r="P37">
        <f t="shared" si="9"/>
        <v>0</v>
      </c>
      <c r="Q37">
        <f t="shared" si="10"/>
        <v>1</v>
      </c>
      <c r="R37">
        <f t="shared" si="11"/>
        <v>0</v>
      </c>
      <c r="S37">
        <v>1</v>
      </c>
    </row>
    <row r="38" spans="1:19" ht="12.75" x14ac:dyDescent="0.2">
      <c r="A38" s="1" t="s">
        <v>61</v>
      </c>
      <c r="B38" s="1" t="s">
        <v>77</v>
      </c>
      <c r="C38" s="1" t="s">
        <v>124</v>
      </c>
      <c r="D38" s="1" t="s">
        <v>79</v>
      </c>
      <c r="E38" s="1" t="s">
        <v>126</v>
      </c>
      <c r="F38" s="1" t="s">
        <v>170</v>
      </c>
      <c r="G38" s="1">
        <f t="shared" si="12"/>
        <v>1</v>
      </c>
      <c r="H38">
        <f t="shared" si="13"/>
        <v>1</v>
      </c>
      <c r="I38">
        <f t="shared" si="2"/>
        <v>0</v>
      </c>
      <c r="J38">
        <f t="shared" si="3"/>
        <v>1</v>
      </c>
      <c r="K38">
        <f t="shared" si="4"/>
        <v>1</v>
      </c>
      <c r="L38">
        <f t="shared" si="5"/>
        <v>0</v>
      </c>
      <c r="M38">
        <f t="shared" si="6"/>
        <v>0</v>
      </c>
      <c r="N38">
        <f t="shared" si="7"/>
        <v>0</v>
      </c>
      <c r="O38">
        <f t="shared" si="8"/>
        <v>0</v>
      </c>
      <c r="P38">
        <f t="shared" si="9"/>
        <v>0</v>
      </c>
      <c r="Q38">
        <f t="shared" si="10"/>
        <v>1</v>
      </c>
      <c r="R38">
        <f t="shared" si="11"/>
        <v>0</v>
      </c>
      <c r="S38">
        <v>3</v>
      </c>
    </row>
    <row r="39" spans="1:19" ht="12.75" x14ac:dyDescent="0.2">
      <c r="A39" s="1" t="s">
        <v>61</v>
      </c>
      <c r="B39" s="1" t="s">
        <v>77</v>
      </c>
      <c r="C39" s="1" t="s">
        <v>124</v>
      </c>
      <c r="D39" s="1" t="s">
        <v>79</v>
      </c>
      <c r="E39" s="1" t="s">
        <v>126</v>
      </c>
      <c r="F39" s="1" t="s">
        <v>170</v>
      </c>
      <c r="G39" s="1">
        <f t="shared" si="12"/>
        <v>1</v>
      </c>
      <c r="H39">
        <f t="shared" si="13"/>
        <v>1</v>
      </c>
      <c r="I39">
        <f t="shared" si="2"/>
        <v>0</v>
      </c>
      <c r="J39">
        <f t="shared" si="3"/>
        <v>1</v>
      </c>
      <c r="K39">
        <f t="shared" si="4"/>
        <v>1</v>
      </c>
      <c r="L39">
        <f t="shared" si="5"/>
        <v>0</v>
      </c>
      <c r="M39">
        <f t="shared" si="6"/>
        <v>0</v>
      </c>
      <c r="N39">
        <f t="shared" si="7"/>
        <v>0</v>
      </c>
      <c r="O39">
        <f t="shared" si="8"/>
        <v>0</v>
      </c>
      <c r="P39">
        <f t="shared" si="9"/>
        <v>0</v>
      </c>
      <c r="Q39">
        <f t="shared" si="10"/>
        <v>1</v>
      </c>
      <c r="R39">
        <f t="shared" si="11"/>
        <v>0</v>
      </c>
      <c r="S39">
        <v>3</v>
      </c>
    </row>
    <row r="40" spans="1:19" ht="12.75" x14ac:dyDescent="0.2">
      <c r="A40" s="1" t="s">
        <v>201</v>
      </c>
      <c r="B40" s="1" t="s">
        <v>77</v>
      </c>
      <c r="C40" s="1" t="s">
        <v>124</v>
      </c>
      <c r="D40" s="1" t="s">
        <v>79</v>
      </c>
      <c r="E40" s="1" t="s">
        <v>126</v>
      </c>
      <c r="F40" s="1" t="s">
        <v>159</v>
      </c>
      <c r="G40" s="1">
        <f t="shared" si="12"/>
        <v>0</v>
      </c>
      <c r="H40">
        <f t="shared" si="13"/>
        <v>1</v>
      </c>
      <c r="I40">
        <f t="shared" si="2"/>
        <v>0</v>
      </c>
      <c r="J40">
        <f t="shared" si="3"/>
        <v>1</v>
      </c>
      <c r="K40">
        <f t="shared" si="4"/>
        <v>1</v>
      </c>
      <c r="L40">
        <f t="shared" si="5"/>
        <v>0</v>
      </c>
      <c r="M40">
        <f t="shared" si="6"/>
        <v>0</v>
      </c>
      <c r="N40">
        <f t="shared" si="7"/>
        <v>0</v>
      </c>
      <c r="O40">
        <f t="shared" si="8"/>
        <v>0</v>
      </c>
      <c r="P40">
        <f t="shared" si="9"/>
        <v>0</v>
      </c>
      <c r="Q40">
        <f t="shared" si="10"/>
        <v>1</v>
      </c>
      <c r="R40">
        <f t="shared" si="11"/>
        <v>0</v>
      </c>
      <c r="S40">
        <v>4</v>
      </c>
    </row>
    <row r="41" spans="1:19" ht="12.75" x14ac:dyDescent="0.2">
      <c r="A41" s="1" t="s">
        <v>104</v>
      </c>
      <c r="B41" s="1" t="s">
        <v>77</v>
      </c>
      <c r="C41" s="1" t="s">
        <v>124</v>
      </c>
      <c r="D41" s="1" t="s">
        <v>79</v>
      </c>
      <c r="E41" s="1" t="s">
        <v>126</v>
      </c>
      <c r="F41" s="1" t="s">
        <v>170</v>
      </c>
      <c r="G41" s="1">
        <f t="shared" si="12"/>
        <v>0</v>
      </c>
      <c r="H41">
        <f t="shared" si="13"/>
        <v>1</v>
      </c>
      <c r="I41">
        <f t="shared" si="2"/>
        <v>0</v>
      </c>
      <c r="J41">
        <f t="shared" si="3"/>
        <v>1</v>
      </c>
      <c r="K41">
        <f t="shared" si="4"/>
        <v>1</v>
      </c>
      <c r="L41">
        <f t="shared" si="5"/>
        <v>0</v>
      </c>
      <c r="M41">
        <f t="shared" si="6"/>
        <v>0</v>
      </c>
      <c r="N41">
        <f t="shared" si="7"/>
        <v>0</v>
      </c>
      <c r="O41">
        <f t="shared" si="8"/>
        <v>0</v>
      </c>
      <c r="P41">
        <f t="shared" si="9"/>
        <v>0</v>
      </c>
      <c r="Q41">
        <f t="shared" si="10"/>
        <v>1</v>
      </c>
      <c r="R41">
        <f t="shared" si="11"/>
        <v>0</v>
      </c>
      <c r="S41">
        <v>3</v>
      </c>
    </row>
    <row r="42" spans="1:19" ht="12.75" x14ac:dyDescent="0.2">
      <c r="A42" s="1" t="s">
        <v>104</v>
      </c>
      <c r="B42" s="1" t="s">
        <v>123</v>
      </c>
      <c r="C42" s="1" t="s">
        <v>124</v>
      </c>
      <c r="D42" s="1" t="s">
        <v>79</v>
      </c>
      <c r="E42" s="1" t="s">
        <v>126</v>
      </c>
      <c r="F42" s="1" t="s">
        <v>203</v>
      </c>
      <c r="G42" s="1">
        <f t="shared" si="12"/>
        <v>0</v>
      </c>
      <c r="H42">
        <f t="shared" si="13"/>
        <v>0</v>
      </c>
      <c r="I42">
        <f t="shared" si="2"/>
        <v>1</v>
      </c>
      <c r="J42">
        <f t="shared" si="3"/>
        <v>1</v>
      </c>
      <c r="K42">
        <f t="shared" si="4"/>
        <v>1</v>
      </c>
      <c r="L42">
        <f t="shared" si="5"/>
        <v>0</v>
      </c>
      <c r="M42">
        <f t="shared" si="6"/>
        <v>0</v>
      </c>
      <c r="N42">
        <f t="shared" si="7"/>
        <v>0</v>
      </c>
      <c r="O42">
        <f t="shared" si="8"/>
        <v>0</v>
      </c>
      <c r="P42">
        <f t="shared" si="9"/>
        <v>0</v>
      </c>
      <c r="Q42">
        <f t="shared" si="10"/>
        <v>1</v>
      </c>
      <c r="R42">
        <f t="shared" si="11"/>
        <v>0</v>
      </c>
      <c r="S42">
        <v>2</v>
      </c>
    </row>
    <row r="43" spans="1:19" ht="12.75" x14ac:dyDescent="0.2">
      <c r="A43" s="1" t="s">
        <v>61</v>
      </c>
      <c r="B43" s="1" t="s">
        <v>115</v>
      </c>
      <c r="C43" s="1" t="s">
        <v>124</v>
      </c>
      <c r="D43" s="1" t="s">
        <v>79</v>
      </c>
      <c r="E43" s="1" t="s">
        <v>126</v>
      </c>
      <c r="F43" s="1" t="s">
        <v>170</v>
      </c>
      <c r="G43" s="1">
        <f t="shared" si="12"/>
        <v>1</v>
      </c>
      <c r="H43">
        <f t="shared" si="13"/>
        <v>0</v>
      </c>
      <c r="I43">
        <f t="shared" si="2"/>
        <v>1</v>
      </c>
      <c r="J43">
        <f t="shared" si="3"/>
        <v>1</v>
      </c>
      <c r="K43">
        <f t="shared" si="4"/>
        <v>1</v>
      </c>
      <c r="L43">
        <f t="shared" si="5"/>
        <v>0</v>
      </c>
      <c r="M43">
        <f t="shared" si="6"/>
        <v>0</v>
      </c>
      <c r="N43">
        <f t="shared" si="7"/>
        <v>0</v>
      </c>
      <c r="O43">
        <f t="shared" si="8"/>
        <v>0</v>
      </c>
      <c r="P43">
        <f t="shared" si="9"/>
        <v>0</v>
      </c>
      <c r="Q43">
        <f t="shared" si="10"/>
        <v>1</v>
      </c>
      <c r="R43">
        <f t="shared" si="11"/>
        <v>0</v>
      </c>
      <c r="S43">
        <v>3</v>
      </c>
    </row>
    <row r="44" spans="1:19" ht="12.75" x14ac:dyDescent="0.2">
      <c r="A44" s="1" t="s">
        <v>104</v>
      </c>
      <c r="B44" s="1" t="s">
        <v>77</v>
      </c>
      <c r="C44" s="1" t="s">
        <v>124</v>
      </c>
      <c r="D44" s="1" t="s">
        <v>79</v>
      </c>
      <c r="E44" s="1" t="s">
        <v>126</v>
      </c>
      <c r="F44" s="1" t="s">
        <v>170</v>
      </c>
      <c r="G44" s="1">
        <f t="shared" si="12"/>
        <v>0</v>
      </c>
      <c r="H44">
        <f t="shared" si="13"/>
        <v>1</v>
      </c>
      <c r="I44">
        <f t="shared" si="2"/>
        <v>0</v>
      </c>
      <c r="J44">
        <f t="shared" si="3"/>
        <v>1</v>
      </c>
      <c r="K44">
        <f t="shared" si="4"/>
        <v>1</v>
      </c>
      <c r="L44">
        <f t="shared" si="5"/>
        <v>0</v>
      </c>
      <c r="M44">
        <f t="shared" si="6"/>
        <v>0</v>
      </c>
      <c r="N44">
        <f t="shared" si="7"/>
        <v>0</v>
      </c>
      <c r="O44">
        <f t="shared" si="8"/>
        <v>0</v>
      </c>
      <c r="P44">
        <f t="shared" si="9"/>
        <v>0</v>
      </c>
      <c r="Q44">
        <f t="shared" si="10"/>
        <v>1</v>
      </c>
      <c r="R44">
        <f t="shared" si="11"/>
        <v>0</v>
      </c>
      <c r="S44">
        <v>3</v>
      </c>
    </row>
    <row r="45" spans="1:19" ht="12.75" x14ac:dyDescent="0.2">
      <c r="A45" s="1" t="s">
        <v>61</v>
      </c>
      <c r="B45" s="1" t="s">
        <v>77</v>
      </c>
      <c r="C45" s="1" t="s">
        <v>124</v>
      </c>
      <c r="D45" s="1" t="s">
        <v>79</v>
      </c>
      <c r="E45" s="1" t="s">
        <v>126</v>
      </c>
      <c r="F45" s="1" t="s">
        <v>159</v>
      </c>
      <c r="G45" s="1">
        <f t="shared" si="12"/>
        <v>1</v>
      </c>
      <c r="H45">
        <f t="shared" si="13"/>
        <v>1</v>
      </c>
      <c r="I45">
        <f t="shared" si="2"/>
        <v>0</v>
      </c>
      <c r="J45">
        <f t="shared" si="3"/>
        <v>1</v>
      </c>
      <c r="K45">
        <f t="shared" si="4"/>
        <v>1</v>
      </c>
      <c r="L45">
        <f t="shared" si="5"/>
        <v>0</v>
      </c>
      <c r="M45">
        <f t="shared" si="6"/>
        <v>0</v>
      </c>
      <c r="N45">
        <f t="shared" si="7"/>
        <v>0</v>
      </c>
      <c r="O45">
        <f t="shared" si="8"/>
        <v>0</v>
      </c>
      <c r="P45">
        <f t="shared" si="9"/>
        <v>0</v>
      </c>
      <c r="Q45">
        <f t="shared" si="10"/>
        <v>1</v>
      </c>
      <c r="R45">
        <f t="shared" si="11"/>
        <v>0</v>
      </c>
      <c r="S45">
        <v>4</v>
      </c>
    </row>
    <row r="46" spans="1:19" ht="12.75" x14ac:dyDescent="0.2">
      <c r="A46" s="1" t="s">
        <v>61</v>
      </c>
      <c r="B46" s="1" t="s">
        <v>115</v>
      </c>
      <c r="C46" s="1" t="s">
        <v>99</v>
      </c>
      <c r="D46" s="1" t="s">
        <v>100</v>
      </c>
      <c r="E46" s="1" t="s">
        <v>327</v>
      </c>
      <c r="F46" s="1" t="s">
        <v>170</v>
      </c>
      <c r="G46" s="1">
        <f t="shared" si="12"/>
        <v>1</v>
      </c>
      <c r="H46">
        <f t="shared" si="13"/>
        <v>0</v>
      </c>
      <c r="I46">
        <f t="shared" si="2"/>
        <v>1</v>
      </c>
      <c r="J46">
        <f t="shared" si="3"/>
        <v>3</v>
      </c>
      <c r="K46">
        <f t="shared" si="4"/>
        <v>1</v>
      </c>
      <c r="L46">
        <f t="shared" si="5"/>
        <v>1</v>
      </c>
      <c r="M46">
        <f t="shared" si="6"/>
        <v>0</v>
      </c>
      <c r="N46">
        <f t="shared" si="7"/>
        <v>0</v>
      </c>
      <c r="O46">
        <f t="shared" si="8"/>
        <v>0</v>
      </c>
      <c r="P46">
        <f t="shared" si="9"/>
        <v>0</v>
      </c>
      <c r="Q46">
        <f>IF(E46="Student",1,0)</f>
        <v>0</v>
      </c>
      <c r="R46">
        <f t="shared" si="11"/>
        <v>1</v>
      </c>
      <c r="S46">
        <v>3</v>
      </c>
    </row>
    <row r="47" spans="1:19" ht="12.75" x14ac:dyDescent="0.2">
      <c r="A47" s="1" t="s">
        <v>61</v>
      </c>
      <c r="B47" s="1" t="s">
        <v>115</v>
      </c>
      <c r="C47" s="1" t="s">
        <v>124</v>
      </c>
      <c r="D47" s="1" t="s">
        <v>79</v>
      </c>
      <c r="E47" s="1" t="s">
        <v>126</v>
      </c>
      <c r="F47" s="1" t="s">
        <v>159</v>
      </c>
      <c r="G47" s="1">
        <f t="shared" si="12"/>
        <v>1</v>
      </c>
      <c r="H47">
        <f t="shared" si="13"/>
        <v>0</v>
      </c>
      <c r="I47">
        <f t="shared" si="2"/>
        <v>1</v>
      </c>
      <c r="J47">
        <f t="shared" si="3"/>
        <v>1</v>
      </c>
      <c r="K47">
        <f t="shared" si="4"/>
        <v>1</v>
      </c>
      <c r="L47">
        <f t="shared" si="5"/>
        <v>0</v>
      </c>
      <c r="M47">
        <f t="shared" si="6"/>
        <v>0</v>
      </c>
      <c r="N47">
        <f t="shared" si="7"/>
        <v>0</v>
      </c>
      <c r="O47">
        <f t="shared" si="8"/>
        <v>0</v>
      </c>
      <c r="P47">
        <f t="shared" si="9"/>
        <v>0</v>
      </c>
      <c r="Q47">
        <f t="shared" si="10"/>
        <v>1</v>
      </c>
      <c r="R47">
        <f t="shared" si="11"/>
        <v>0</v>
      </c>
      <c r="S47">
        <v>4</v>
      </c>
    </row>
    <row r="48" spans="1:19" ht="12.75" x14ac:dyDescent="0.2">
      <c r="A48" s="1" t="s">
        <v>61</v>
      </c>
      <c r="B48" s="1" t="s">
        <v>77</v>
      </c>
      <c r="C48" s="1" t="s">
        <v>124</v>
      </c>
      <c r="D48" s="1" t="s">
        <v>79</v>
      </c>
      <c r="E48" s="1" t="s">
        <v>126</v>
      </c>
      <c r="F48" s="1" t="s">
        <v>203</v>
      </c>
      <c r="G48" s="1">
        <f t="shared" si="12"/>
        <v>1</v>
      </c>
      <c r="H48">
        <f t="shared" si="13"/>
        <v>1</v>
      </c>
      <c r="I48">
        <f t="shared" si="2"/>
        <v>0</v>
      </c>
      <c r="J48">
        <f t="shared" si="3"/>
        <v>1</v>
      </c>
      <c r="K48">
        <f t="shared" si="4"/>
        <v>1</v>
      </c>
      <c r="L48">
        <f t="shared" si="5"/>
        <v>0</v>
      </c>
      <c r="M48">
        <f t="shared" si="6"/>
        <v>0</v>
      </c>
      <c r="N48">
        <f t="shared" si="7"/>
        <v>0</v>
      </c>
      <c r="O48">
        <f t="shared" si="8"/>
        <v>0</v>
      </c>
      <c r="P48">
        <f t="shared" si="9"/>
        <v>0</v>
      </c>
      <c r="Q48">
        <f t="shared" si="10"/>
        <v>1</v>
      </c>
      <c r="R48">
        <f t="shared" si="11"/>
        <v>0</v>
      </c>
      <c r="S48">
        <v>2</v>
      </c>
    </row>
    <row r="49" spans="1:19" ht="12.75" x14ac:dyDescent="0.2">
      <c r="A49" s="1" t="s">
        <v>201</v>
      </c>
      <c r="B49" s="1" t="s">
        <v>77</v>
      </c>
      <c r="C49" s="1" t="s">
        <v>124</v>
      </c>
      <c r="D49" s="1" t="s">
        <v>79</v>
      </c>
      <c r="E49" s="1" t="s">
        <v>126</v>
      </c>
      <c r="F49" s="1" t="s">
        <v>170</v>
      </c>
      <c r="G49" s="1">
        <f t="shared" si="12"/>
        <v>0</v>
      </c>
      <c r="H49">
        <f t="shared" si="13"/>
        <v>1</v>
      </c>
      <c r="I49">
        <f t="shared" si="2"/>
        <v>0</v>
      </c>
      <c r="J49">
        <f t="shared" si="3"/>
        <v>1</v>
      </c>
      <c r="K49">
        <f t="shared" si="4"/>
        <v>1</v>
      </c>
      <c r="L49">
        <f t="shared" si="5"/>
        <v>0</v>
      </c>
      <c r="M49">
        <f t="shared" si="6"/>
        <v>0</v>
      </c>
      <c r="N49">
        <f t="shared" si="7"/>
        <v>0</v>
      </c>
      <c r="O49">
        <f t="shared" si="8"/>
        <v>0</v>
      </c>
      <c r="P49">
        <f t="shared" si="9"/>
        <v>0</v>
      </c>
      <c r="Q49">
        <f t="shared" si="10"/>
        <v>1</v>
      </c>
      <c r="R49">
        <f t="shared" si="11"/>
        <v>0</v>
      </c>
      <c r="S49">
        <v>3</v>
      </c>
    </row>
    <row r="50" spans="1:19" ht="12.75" x14ac:dyDescent="0.2">
      <c r="A50" s="1" t="s">
        <v>104</v>
      </c>
      <c r="B50" s="1" t="s">
        <v>77</v>
      </c>
      <c r="C50" s="1" t="s">
        <v>124</v>
      </c>
      <c r="D50" s="1" t="s">
        <v>79</v>
      </c>
      <c r="E50" s="1" t="s">
        <v>126</v>
      </c>
      <c r="F50" s="1" t="s">
        <v>81</v>
      </c>
      <c r="G50" s="1">
        <f t="shared" si="12"/>
        <v>0</v>
      </c>
      <c r="H50">
        <f t="shared" si="13"/>
        <v>1</v>
      </c>
      <c r="I50">
        <f t="shared" si="2"/>
        <v>0</v>
      </c>
      <c r="J50">
        <f t="shared" si="3"/>
        <v>1</v>
      </c>
      <c r="K50">
        <f t="shared" si="4"/>
        <v>1</v>
      </c>
      <c r="L50">
        <f t="shared" si="5"/>
        <v>0</v>
      </c>
      <c r="M50">
        <f t="shared" si="6"/>
        <v>0</v>
      </c>
      <c r="N50">
        <f t="shared" si="7"/>
        <v>0</v>
      </c>
      <c r="O50">
        <f t="shared" si="8"/>
        <v>0</v>
      </c>
      <c r="P50">
        <f t="shared" si="9"/>
        <v>0</v>
      </c>
      <c r="Q50">
        <f t="shared" si="10"/>
        <v>1</v>
      </c>
      <c r="R50">
        <f t="shared" si="11"/>
        <v>0</v>
      </c>
      <c r="S50">
        <v>5</v>
      </c>
    </row>
    <row r="51" spans="1:19" ht="12.75" x14ac:dyDescent="0.2">
      <c r="A51" s="1" t="s">
        <v>104</v>
      </c>
      <c r="B51" s="1" t="s">
        <v>115</v>
      </c>
      <c r="C51" s="1" t="s">
        <v>99</v>
      </c>
      <c r="D51" s="1" t="s">
        <v>100</v>
      </c>
      <c r="E51" s="1" t="s">
        <v>80</v>
      </c>
      <c r="F51" s="1" t="s">
        <v>203</v>
      </c>
      <c r="G51" s="1">
        <f t="shared" si="12"/>
        <v>0</v>
      </c>
      <c r="H51">
        <f t="shared" si="13"/>
        <v>0</v>
      </c>
      <c r="I51">
        <f t="shared" si="2"/>
        <v>1</v>
      </c>
      <c r="J51">
        <f t="shared" si="3"/>
        <v>3</v>
      </c>
      <c r="K51">
        <f t="shared" si="4"/>
        <v>1</v>
      </c>
      <c r="L51">
        <f t="shared" si="5"/>
        <v>1</v>
      </c>
      <c r="M51">
        <f t="shared" si="6"/>
        <v>0</v>
      </c>
      <c r="N51">
        <f t="shared" si="7"/>
        <v>0</v>
      </c>
      <c r="O51">
        <f t="shared" si="8"/>
        <v>0</v>
      </c>
      <c r="P51">
        <f t="shared" si="9"/>
        <v>1</v>
      </c>
      <c r="Q51">
        <f t="shared" si="10"/>
        <v>0</v>
      </c>
      <c r="R51">
        <f t="shared" si="11"/>
        <v>0</v>
      </c>
      <c r="S51">
        <v>2</v>
      </c>
    </row>
    <row r="52" spans="1:19" ht="12.75" x14ac:dyDescent="0.2">
      <c r="B52" s="1" t="s">
        <v>115</v>
      </c>
      <c r="C52" s="1" t="s">
        <v>99</v>
      </c>
      <c r="D52" s="1" t="s">
        <v>100</v>
      </c>
      <c r="E52" s="1" t="s">
        <v>355</v>
      </c>
      <c r="F52" s="1" t="s">
        <v>138</v>
      </c>
      <c r="G52" s="1">
        <f t="shared" si="12"/>
        <v>0</v>
      </c>
      <c r="H52">
        <f t="shared" si="13"/>
        <v>0</v>
      </c>
      <c r="I52">
        <f t="shared" si="2"/>
        <v>1</v>
      </c>
      <c r="J52">
        <f t="shared" si="3"/>
        <v>3</v>
      </c>
      <c r="K52">
        <f t="shared" si="4"/>
        <v>1</v>
      </c>
      <c r="L52">
        <f t="shared" si="5"/>
        <v>1</v>
      </c>
      <c r="M52">
        <f t="shared" si="6"/>
        <v>0</v>
      </c>
      <c r="N52">
        <f t="shared" si="7"/>
        <v>0</v>
      </c>
      <c r="O52">
        <f t="shared" si="8"/>
        <v>1</v>
      </c>
      <c r="P52">
        <f t="shared" si="9"/>
        <v>0</v>
      </c>
      <c r="Q52">
        <f t="shared" si="10"/>
        <v>0</v>
      </c>
      <c r="R52">
        <f t="shared" si="11"/>
        <v>0</v>
      </c>
      <c r="S52">
        <v>1</v>
      </c>
    </row>
    <row r="53" spans="1:19" ht="12.75" x14ac:dyDescent="0.2">
      <c r="A53" s="1" t="s">
        <v>61</v>
      </c>
      <c r="B53" s="1" t="s">
        <v>115</v>
      </c>
      <c r="C53" s="1" t="s">
        <v>78</v>
      </c>
      <c r="D53" s="1" t="s">
        <v>100</v>
      </c>
      <c r="E53" s="1" t="s">
        <v>80</v>
      </c>
      <c r="F53" s="1" t="s">
        <v>170</v>
      </c>
      <c r="G53" s="1">
        <f t="shared" si="12"/>
        <v>1</v>
      </c>
      <c r="H53">
        <f t="shared" si="13"/>
        <v>0</v>
      </c>
      <c r="I53">
        <f t="shared" si="2"/>
        <v>1</v>
      </c>
      <c r="J53">
        <f t="shared" si="3"/>
        <v>2</v>
      </c>
      <c r="K53">
        <f t="shared" si="4"/>
        <v>1</v>
      </c>
      <c r="L53">
        <f t="shared" si="5"/>
        <v>1</v>
      </c>
      <c r="M53">
        <f t="shared" si="6"/>
        <v>0</v>
      </c>
      <c r="N53">
        <f t="shared" si="7"/>
        <v>0</v>
      </c>
      <c r="O53">
        <f t="shared" si="8"/>
        <v>0</v>
      </c>
      <c r="P53">
        <f t="shared" si="9"/>
        <v>1</v>
      </c>
      <c r="Q53">
        <f t="shared" si="10"/>
        <v>0</v>
      </c>
      <c r="R53">
        <f t="shared" si="11"/>
        <v>0</v>
      </c>
      <c r="S53">
        <v>3</v>
      </c>
    </row>
    <row r="54" spans="1:19" ht="12.75" x14ac:dyDescent="0.2">
      <c r="A54" s="1" t="s">
        <v>61</v>
      </c>
      <c r="B54" s="1" t="s">
        <v>115</v>
      </c>
      <c r="C54" s="1" t="s">
        <v>78</v>
      </c>
      <c r="D54" s="1" t="s">
        <v>100</v>
      </c>
      <c r="E54" s="1" t="s">
        <v>80</v>
      </c>
      <c r="F54" s="1" t="s">
        <v>81</v>
      </c>
      <c r="G54" s="1">
        <f t="shared" si="12"/>
        <v>1</v>
      </c>
      <c r="H54">
        <f t="shared" si="13"/>
        <v>0</v>
      </c>
      <c r="I54">
        <f t="shared" si="2"/>
        <v>1</v>
      </c>
      <c r="J54">
        <f t="shared" si="3"/>
        <v>2</v>
      </c>
      <c r="K54">
        <f t="shared" si="4"/>
        <v>1</v>
      </c>
      <c r="L54">
        <f t="shared" si="5"/>
        <v>1</v>
      </c>
      <c r="M54">
        <f t="shared" si="6"/>
        <v>0</v>
      </c>
      <c r="N54">
        <f t="shared" si="7"/>
        <v>0</v>
      </c>
      <c r="O54">
        <f t="shared" si="8"/>
        <v>0</v>
      </c>
      <c r="P54">
        <f t="shared" si="9"/>
        <v>1</v>
      </c>
      <c r="Q54">
        <f t="shared" si="10"/>
        <v>0</v>
      </c>
      <c r="R54">
        <f t="shared" si="11"/>
        <v>0</v>
      </c>
      <c r="S54">
        <v>5</v>
      </c>
    </row>
    <row r="55" spans="1:19" ht="12.75" x14ac:dyDescent="0.2">
      <c r="A55" s="1" t="s">
        <v>104</v>
      </c>
      <c r="B55" s="1" t="s">
        <v>115</v>
      </c>
      <c r="C55" s="1" t="s">
        <v>99</v>
      </c>
      <c r="D55" s="1" t="s">
        <v>100</v>
      </c>
      <c r="E55" s="1" t="s">
        <v>327</v>
      </c>
      <c r="F55" s="1" t="s">
        <v>203</v>
      </c>
      <c r="G55" s="1">
        <f t="shared" si="12"/>
        <v>0</v>
      </c>
      <c r="H55">
        <f t="shared" si="13"/>
        <v>0</v>
      </c>
      <c r="I55">
        <f t="shared" si="2"/>
        <v>1</v>
      </c>
      <c r="J55">
        <f t="shared" si="3"/>
        <v>3</v>
      </c>
      <c r="K55">
        <f t="shared" si="4"/>
        <v>1</v>
      </c>
      <c r="L55">
        <f t="shared" si="5"/>
        <v>1</v>
      </c>
      <c r="M55">
        <f t="shared" si="6"/>
        <v>0</v>
      </c>
      <c r="N55">
        <f t="shared" si="7"/>
        <v>0</v>
      </c>
      <c r="O55">
        <f t="shared" si="8"/>
        <v>0</v>
      </c>
      <c r="P55">
        <f t="shared" si="9"/>
        <v>0</v>
      </c>
      <c r="Q55">
        <f t="shared" si="10"/>
        <v>0</v>
      </c>
      <c r="R55">
        <f t="shared" si="11"/>
        <v>1</v>
      </c>
      <c r="S55">
        <v>2</v>
      </c>
    </row>
    <row r="56" spans="1:19" ht="12.75" x14ac:dyDescent="0.2">
      <c r="B56" s="1" t="s">
        <v>115</v>
      </c>
      <c r="C56" s="1" t="s">
        <v>99</v>
      </c>
      <c r="D56" s="1" t="s">
        <v>100</v>
      </c>
      <c r="E56" s="1" t="s">
        <v>327</v>
      </c>
      <c r="F56" s="1" t="s">
        <v>170</v>
      </c>
      <c r="G56" s="1">
        <f t="shared" si="12"/>
        <v>0</v>
      </c>
      <c r="H56">
        <f t="shared" si="13"/>
        <v>0</v>
      </c>
      <c r="I56">
        <f t="shared" si="2"/>
        <v>1</v>
      </c>
      <c r="J56">
        <f t="shared" si="3"/>
        <v>3</v>
      </c>
      <c r="K56">
        <f t="shared" si="4"/>
        <v>1</v>
      </c>
      <c r="L56">
        <f t="shared" si="5"/>
        <v>1</v>
      </c>
      <c r="M56">
        <f t="shared" si="6"/>
        <v>0</v>
      </c>
      <c r="N56">
        <f t="shared" si="7"/>
        <v>0</v>
      </c>
      <c r="O56">
        <f t="shared" si="8"/>
        <v>0</v>
      </c>
      <c r="P56">
        <f t="shared" si="9"/>
        <v>0</v>
      </c>
      <c r="Q56">
        <f t="shared" si="10"/>
        <v>0</v>
      </c>
      <c r="R56">
        <f t="shared" si="11"/>
        <v>1</v>
      </c>
      <c r="S56">
        <v>3</v>
      </c>
    </row>
    <row r="57" spans="1:19" ht="12.75" x14ac:dyDescent="0.2">
      <c r="A57" s="1" t="s">
        <v>61</v>
      </c>
      <c r="B57" s="1" t="s">
        <v>115</v>
      </c>
      <c r="C57" s="1" t="s">
        <v>124</v>
      </c>
      <c r="D57" s="1" t="s">
        <v>79</v>
      </c>
      <c r="E57" s="1" t="s">
        <v>126</v>
      </c>
      <c r="F57" s="1" t="s">
        <v>170</v>
      </c>
      <c r="G57" s="1">
        <f t="shared" si="12"/>
        <v>1</v>
      </c>
      <c r="H57">
        <f t="shared" si="13"/>
        <v>0</v>
      </c>
      <c r="I57">
        <f t="shared" si="2"/>
        <v>1</v>
      </c>
      <c r="J57">
        <f t="shared" si="3"/>
        <v>1</v>
      </c>
      <c r="K57">
        <f t="shared" si="4"/>
        <v>1</v>
      </c>
      <c r="L57">
        <f t="shared" si="5"/>
        <v>0</v>
      </c>
      <c r="M57">
        <f t="shared" si="6"/>
        <v>0</v>
      </c>
      <c r="N57">
        <f t="shared" si="7"/>
        <v>0</v>
      </c>
      <c r="O57">
        <f t="shared" si="8"/>
        <v>0</v>
      </c>
      <c r="P57">
        <f t="shared" si="9"/>
        <v>0</v>
      </c>
      <c r="Q57">
        <f t="shared" si="10"/>
        <v>1</v>
      </c>
      <c r="R57">
        <f t="shared" si="11"/>
        <v>0</v>
      </c>
      <c r="S57">
        <v>3</v>
      </c>
    </row>
    <row r="58" spans="1:19" ht="12.75" x14ac:dyDescent="0.2">
      <c r="A58" s="1" t="s">
        <v>61</v>
      </c>
      <c r="B58" s="1" t="s">
        <v>115</v>
      </c>
      <c r="C58" s="1" t="s">
        <v>124</v>
      </c>
      <c r="D58" s="1" t="s">
        <v>79</v>
      </c>
      <c r="E58" s="1" t="s">
        <v>126</v>
      </c>
      <c r="F58" s="1" t="s">
        <v>159</v>
      </c>
      <c r="G58" s="1">
        <f t="shared" si="12"/>
        <v>1</v>
      </c>
      <c r="H58">
        <f t="shared" si="13"/>
        <v>0</v>
      </c>
      <c r="I58">
        <f t="shared" si="2"/>
        <v>1</v>
      </c>
      <c r="J58">
        <f t="shared" si="3"/>
        <v>1</v>
      </c>
      <c r="K58">
        <f t="shared" si="4"/>
        <v>1</v>
      </c>
      <c r="L58">
        <f t="shared" si="5"/>
        <v>0</v>
      </c>
      <c r="M58">
        <f t="shared" si="6"/>
        <v>0</v>
      </c>
      <c r="N58">
        <f t="shared" si="7"/>
        <v>0</v>
      </c>
      <c r="O58">
        <f t="shared" si="8"/>
        <v>0</v>
      </c>
      <c r="P58">
        <f t="shared" si="9"/>
        <v>0</v>
      </c>
      <c r="Q58">
        <f t="shared" si="10"/>
        <v>1</v>
      </c>
      <c r="R58">
        <f t="shared" si="11"/>
        <v>0</v>
      </c>
      <c r="S58">
        <v>4</v>
      </c>
    </row>
    <row r="59" spans="1:19" ht="12.75" x14ac:dyDescent="0.2">
      <c r="A59" s="1" t="s">
        <v>104</v>
      </c>
      <c r="B59" s="1" t="s">
        <v>77</v>
      </c>
      <c r="C59" s="1" t="s">
        <v>124</v>
      </c>
      <c r="D59" s="1" t="s">
        <v>79</v>
      </c>
      <c r="E59" s="1" t="s">
        <v>126</v>
      </c>
      <c r="F59" s="1" t="s">
        <v>203</v>
      </c>
      <c r="G59" s="1">
        <f t="shared" si="12"/>
        <v>0</v>
      </c>
      <c r="H59">
        <f t="shared" si="13"/>
        <v>1</v>
      </c>
      <c r="I59">
        <f t="shared" si="2"/>
        <v>0</v>
      </c>
      <c r="J59">
        <f t="shared" si="3"/>
        <v>1</v>
      </c>
      <c r="K59">
        <f t="shared" si="4"/>
        <v>1</v>
      </c>
      <c r="L59">
        <f t="shared" si="5"/>
        <v>0</v>
      </c>
      <c r="M59">
        <f t="shared" si="6"/>
        <v>0</v>
      </c>
      <c r="N59">
        <f t="shared" si="7"/>
        <v>0</v>
      </c>
      <c r="O59">
        <f t="shared" si="8"/>
        <v>0</v>
      </c>
      <c r="P59">
        <f t="shared" si="9"/>
        <v>0</v>
      </c>
      <c r="Q59">
        <f t="shared" si="10"/>
        <v>1</v>
      </c>
      <c r="R59">
        <f t="shared" si="11"/>
        <v>0</v>
      </c>
      <c r="S59">
        <v>2</v>
      </c>
    </row>
    <row r="60" spans="1:19" ht="12.75" x14ac:dyDescent="0.2">
      <c r="B60" s="1" t="s">
        <v>77</v>
      </c>
      <c r="C60" s="1" t="s">
        <v>124</v>
      </c>
      <c r="D60" s="1" t="s">
        <v>79</v>
      </c>
      <c r="E60" s="1" t="s">
        <v>126</v>
      </c>
      <c r="F60" s="1" t="s">
        <v>170</v>
      </c>
      <c r="G60" s="1">
        <f t="shared" si="12"/>
        <v>0</v>
      </c>
      <c r="H60">
        <f t="shared" si="13"/>
        <v>1</v>
      </c>
      <c r="I60">
        <f t="shared" si="2"/>
        <v>0</v>
      </c>
      <c r="J60">
        <f t="shared" si="3"/>
        <v>1</v>
      </c>
      <c r="K60">
        <f t="shared" si="4"/>
        <v>1</v>
      </c>
      <c r="L60">
        <f t="shared" si="5"/>
        <v>0</v>
      </c>
      <c r="M60">
        <f t="shared" si="6"/>
        <v>0</v>
      </c>
      <c r="N60">
        <f t="shared" si="7"/>
        <v>0</v>
      </c>
      <c r="O60">
        <f t="shared" si="8"/>
        <v>0</v>
      </c>
      <c r="P60">
        <f t="shared" si="9"/>
        <v>0</v>
      </c>
      <c r="Q60">
        <f t="shared" si="10"/>
        <v>1</v>
      </c>
      <c r="R60">
        <f t="shared" si="11"/>
        <v>0</v>
      </c>
      <c r="S60">
        <v>3</v>
      </c>
    </row>
    <row r="61" spans="1:19" ht="12.75" x14ac:dyDescent="0.2">
      <c r="A61" s="1" t="s">
        <v>201</v>
      </c>
      <c r="B61" s="1" t="s">
        <v>77</v>
      </c>
      <c r="C61" s="1" t="s">
        <v>124</v>
      </c>
      <c r="D61" s="1" t="s">
        <v>79</v>
      </c>
      <c r="E61" s="1" t="s">
        <v>126</v>
      </c>
      <c r="F61" s="1" t="s">
        <v>170</v>
      </c>
      <c r="G61" s="1">
        <f t="shared" si="12"/>
        <v>0</v>
      </c>
      <c r="H61">
        <f t="shared" si="13"/>
        <v>1</v>
      </c>
      <c r="I61">
        <f t="shared" si="2"/>
        <v>0</v>
      </c>
      <c r="J61">
        <f t="shared" si="3"/>
        <v>1</v>
      </c>
      <c r="K61">
        <f t="shared" si="4"/>
        <v>1</v>
      </c>
      <c r="L61">
        <f t="shared" si="5"/>
        <v>0</v>
      </c>
      <c r="M61">
        <f t="shared" si="6"/>
        <v>0</v>
      </c>
      <c r="N61">
        <f t="shared" si="7"/>
        <v>0</v>
      </c>
      <c r="O61">
        <f t="shared" si="8"/>
        <v>0</v>
      </c>
      <c r="P61">
        <f t="shared" si="9"/>
        <v>0</v>
      </c>
      <c r="Q61">
        <f t="shared" si="10"/>
        <v>1</v>
      </c>
      <c r="R61">
        <f t="shared" si="11"/>
        <v>0</v>
      </c>
      <c r="S61">
        <v>3</v>
      </c>
    </row>
    <row r="62" spans="1:19" ht="12.75" x14ac:dyDescent="0.2">
      <c r="A62" s="1" t="s">
        <v>201</v>
      </c>
      <c r="B62" s="1" t="s">
        <v>115</v>
      </c>
      <c r="C62" s="1" t="s">
        <v>99</v>
      </c>
      <c r="D62" s="1" t="s">
        <v>100</v>
      </c>
      <c r="E62" s="1" t="s">
        <v>80</v>
      </c>
      <c r="F62" s="1" t="s">
        <v>159</v>
      </c>
      <c r="G62" s="1">
        <f t="shared" si="12"/>
        <v>0</v>
      </c>
      <c r="H62">
        <f t="shared" si="13"/>
        <v>0</v>
      </c>
      <c r="I62">
        <f t="shared" si="2"/>
        <v>1</v>
      </c>
      <c r="J62">
        <f t="shared" si="3"/>
        <v>3</v>
      </c>
      <c r="K62">
        <f t="shared" si="4"/>
        <v>1</v>
      </c>
      <c r="L62">
        <f t="shared" si="5"/>
        <v>1</v>
      </c>
      <c r="M62">
        <f t="shared" si="6"/>
        <v>0</v>
      </c>
      <c r="N62">
        <f t="shared" si="7"/>
        <v>0</v>
      </c>
      <c r="O62">
        <f t="shared" si="8"/>
        <v>0</v>
      </c>
      <c r="P62">
        <f t="shared" si="9"/>
        <v>1</v>
      </c>
      <c r="Q62">
        <f t="shared" si="10"/>
        <v>0</v>
      </c>
      <c r="R62">
        <f t="shared" si="11"/>
        <v>0</v>
      </c>
      <c r="S62">
        <v>4</v>
      </c>
    </row>
    <row r="63" spans="1:19" ht="12.75" x14ac:dyDescent="0.2">
      <c r="A63" s="1" t="s">
        <v>201</v>
      </c>
      <c r="B63" s="1" t="s">
        <v>115</v>
      </c>
      <c r="C63" s="1" t="s">
        <v>99</v>
      </c>
      <c r="D63" s="1" t="s">
        <v>100</v>
      </c>
      <c r="E63" s="1" t="s">
        <v>80</v>
      </c>
      <c r="F63" s="1" t="s">
        <v>170</v>
      </c>
      <c r="G63" s="1">
        <f t="shared" si="12"/>
        <v>0</v>
      </c>
      <c r="H63">
        <f t="shared" si="13"/>
        <v>0</v>
      </c>
      <c r="I63">
        <f t="shared" si="2"/>
        <v>1</v>
      </c>
      <c r="J63">
        <f t="shared" si="3"/>
        <v>3</v>
      </c>
      <c r="K63">
        <f t="shared" si="4"/>
        <v>1</v>
      </c>
      <c r="L63">
        <f t="shared" si="5"/>
        <v>1</v>
      </c>
      <c r="M63">
        <f t="shared" si="6"/>
        <v>0</v>
      </c>
      <c r="N63">
        <f t="shared" si="7"/>
        <v>0</v>
      </c>
      <c r="O63">
        <f t="shared" si="8"/>
        <v>0</v>
      </c>
      <c r="P63">
        <f t="shared" si="9"/>
        <v>1</v>
      </c>
      <c r="Q63">
        <f t="shared" si="10"/>
        <v>0</v>
      </c>
      <c r="R63">
        <f t="shared" si="11"/>
        <v>0</v>
      </c>
      <c r="S63">
        <v>3</v>
      </c>
    </row>
    <row r="64" spans="1:19" ht="12.75" x14ac:dyDescent="0.2">
      <c r="A64" s="1" t="s">
        <v>104</v>
      </c>
      <c r="B64" s="1" t="s">
        <v>77</v>
      </c>
      <c r="C64" s="1" t="s">
        <v>124</v>
      </c>
      <c r="D64" s="1" t="s">
        <v>79</v>
      </c>
      <c r="E64" s="1" t="s">
        <v>126</v>
      </c>
      <c r="F64" s="1" t="s">
        <v>138</v>
      </c>
      <c r="G64" s="1">
        <f t="shared" si="12"/>
        <v>0</v>
      </c>
      <c r="H64">
        <f t="shared" si="13"/>
        <v>1</v>
      </c>
      <c r="I64">
        <f t="shared" si="2"/>
        <v>0</v>
      </c>
      <c r="J64">
        <f t="shared" si="3"/>
        <v>1</v>
      </c>
      <c r="K64">
        <f t="shared" si="4"/>
        <v>1</v>
      </c>
      <c r="L64">
        <f t="shared" si="5"/>
        <v>0</v>
      </c>
      <c r="M64">
        <f t="shared" si="6"/>
        <v>0</v>
      </c>
      <c r="N64">
        <f t="shared" si="7"/>
        <v>0</v>
      </c>
      <c r="O64">
        <f t="shared" si="8"/>
        <v>0</v>
      </c>
      <c r="P64">
        <f t="shared" si="9"/>
        <v>0</v>
      </c>
      <c r="Q64">
        <f t="shared" si="10"/>
        <v>1</v>
      </c>
      <c r="R64">
        <f t="shared" si="11"/>
        <v>0</v>
      </c>
      <c r="S64">
        <v>1</v>
      </c>
    </row>
    <row r="65" spans="1:19" ht="12.75" x14ac:dyDescent="0.2">
      <c r="A65" s="1" t="s">
        <v>201</v>
      </c>
      <c r="B65" s="1" t="s">
        <v>77</v>
      </c>
      <c r="C65" s="1" t="s">
        <v>124</v>
      </c>
      <c r="D65" s="1" t="s">
        <v>79</v>
      </c>
      <c r="E65" s="1" t="s">
        <v>126</v>
      </c>
      <c r="F65" s="1" t="s">
        <v>138</v>
      </c>
      <c r="G65" s="1">
        <f t="shared" si="12"/>
        <v>0</v>
      </c>
      <c r="H65">
        <f t="shared" si="13"/>
        <v>1</v>
      </c>
      <c r="I65">
        <f t="shared" si="2"/>
        <v>0</v>
      </c>
      <c r="J65">
        <f t="shared" si="3"/>
        <v>1</v>
      </c>
      <c r="K65">
        <f t="shared" si="4"/>
        <v>1</v>
      </c>
      <c r="L65">
        <f t="shared" si="5"/>
        <v>0</v>
      </c>
      <c r="M65">
        <f t="shared" si="6"/>
        <v>0</v>
      </c>
      <c r="N65">
        <f t="shared" si="7"/>
        <v>0</v>
      </c>
      <c r="O65">
        <f t="shared" si="8"/>
        <v>0</v>
      </c>
      <c r="P65">
        <f t="shared" si="9"/>
        <v>0</v>
      </c>
      <c r="Q65">
        <f t="shared" si="10"/>
        <v>1</v>
      </c>
      <c r="R65">
        <f t="shared" si="11"/>
        <v>0</v>
      </c>
      <c r="S65">
        <v>1</v>
      </c>
    </row>
    <row r="66" spans="1:19" ht="12.75" x14ac:dyDescent="0.2">
      <c r="B66" s="1" t="s">
        <v>77</v>
      </c>
      <c r="C66" s="1" t="s">
        <v>99</v>
      </c>
      <c r="D66" s="1" t="s">
        <v>79</v>
      </c>
      <c r="E66" s="1" t="s">
        <v>355</v>
      </c>
      <c r="F66" s="1" t="s">
        <v>170</v>
      </c>
      <c r="G66" s="1">
        <f t="shared" ref="G66:G97" si="14">IF(A66="Very much concerned",1,0)</f>
        <v>0</v>
      </c>
      <c r="H66">
        <f t="shared" ref="H66:H97" si="15">IF(B66="Male",1,0)</f>
        <v>1</v>
      </c>
      <c r="I66">
        <f t="shared" si="2"/>
        <v>0</v>
      </c>
      <c r="J66">
        <f t="shared" si="3"/>
        <v>3</v>
      </c>
      <c r="K66">
        <f t="shared" si="4"/>
        <v>1</v>
      </c>
      <c r="L66">
        <f t="shared" si="5"/>
        <v>0</v>
      </c>
      <c r="M66">
        <f t="shared" si="6"/>
        <v>0</v>
      </c>
      <c r="N66">
        <f t="shared" si="7"/>
        <v>0</v>
      </c>
      <c r="O66">
        <f t="shared" si="8"/>
        <v>1</v>
      </c>
      <c r="P66">
        <f t="shared" si="9"/>
        <v>0</v>
      </c>
      <c r="Q66">
        <f t="shared" si="10"/>
        <v>0</v>
      </c>
      <c r="R66">
        <f t="shared" si="11"/>
        <v>0</v>
      </c>
      <c r="S66">
        <v>3</v>
      </c>
    </row>
    <row r="67" spans="1:19" ht="12.75" x14ac:dyDescent="0.2">
      <c r="A67" s="1" t="s">
        <v>201</v>
      </c>
      <c r="B67" s="1" t="s">
        <v>115</v>
      </c>
      <c r="C67" s="1" t="s">
        <v>99</v>
      </c>
      <c r="D67" s="1" t="s">
        <v>79</v>
      </c>
      <c r="E67" s="1" t="s">
        <v>327</v>
      </c>
      <c r="F67" s="1" t="s">
        <v>203</v>
      </c>
      <c r="G67" s="1">
        <f t="shared" si="14"/>
        <v>0</v>
      </c>
      <c r="H67">
        <f t="shared" si="15"/>
        <v>0</v>
      </c>
      <c r="I67">
        <f t="shared" ref="I67:I105" si="16">IF(B67="Male",0,1)</f>
        <v>1</v>
      </c>
      <c r="J67">
        <f t="shared" ref="J67:J105" si="17">IF(C67="Below 25",1,IF(C67="Between 26 to 40",2,3))</f>
        <v>3</v>
      </c>
      <c r="K67">
        <f t="shared" ref="K67:K105" si="18">IF(OR(D67="Graduation",D67="Post Graduation"),1,0)</f>
        <v>1</v>
      </c>
      <c r="L67">
        <f t="shared" ref="L67:L105" si="19">IF(D67="Post Graduation",1,0)</f>
        <v>0</v>
      </c>
      <c r="M67">
        <f t="shared" ref="M67:M105" si="20">IF(D67="Schooling",1,0)</f>
        <v>0</v>
      </c>
      <c r="N67">
        <f t="shared" ref="N67:N105" si="21">IF(D67="Others",1,0)</f>
        <v>0</v>
      </c>
      <c r="O67">
        <f t="shared" ref="O67:O105" si="22">IF(E67="Business",1,0)</f>
        <v>0</v>
      </c>
      <c r="P67">
        <f t="shared" ref="P67:P105" si="23">IF(E67="Service",1,0)</f>
        <v>0</v>
      </c>
      <c r="Q67">
        <f t="shared" ref="Q67:Q105" si="24">IF(E67="Student",1,0)</f>
        <v>0</v>
      </c>
      <c r="R67">
        <f t="shared" ref="R67:R105" si="25">IF(E67="Housewife/househusband",1,0)</f>
        <v>1</v>
      </c>
      <c r="S67">
        <v>2</v>
      </c>
    </row>
    <row r="68" spans="1:19" ht="12.75" x14ac:dyDescent="0.2">
      <c r="A68" s="1" t="s">
        <v>61</v>
      </c>
      <c r="B68" s="1" t="s">
        <v>115</v>
      </c>
      <c r="C68" s="1" t="s">
        <v>99</v>
      </c>
      <c r="D68" s="1" t="s">
        <v>475</v>
      </c>
      <c r="E68" s="1" t="s">
        <v>80</v>
      </c>
      <c r="F68" s="1" t="s">
        <v>170</v>
      </c>
      <c r="G68" s="1">
        <f t="shared" si="14"/>
        <v>1</v>
      </c>
      <c r="H68">
        <f t="shared" si="15"/>
        <v>0</v>
      </c>
      <c r="I68">
        <f t="shared" si="16"/>
        <v>1</v>
      </c>
      <c r="J68">
        <f t="shared" si="17"/>
        <v>3</v>
      </c>
      <c r="K68">
        <f t="shared" si="18"/>
        <v>0</v>
      </c>
      <c r="L68">
        <f t="shared" si="19"/>
        <v>0</v>
      </c>
      <c r="M68">
        <f t="shared" si="20"/>
        <v>0</v>
      </c>
      <c r="N68">
        <f t="shared" si="21"/>
        <v>1</v>
      </c>
      <c r="O68">
        <f t="shared" si="22"/>
        <v>0</v>
      </c>
      <c r="P68">
        <f t="shared" si="23"/>
        <v>1</v>
      </c>
      <c r="Q68">
        <f t="shared" si="24"/>
        <v>0</v>
      </c>
      <c r="R68">
        <f t="shared" si="25"/>
        <v>0</v>
      </c>
      <c r="S68">
        <v>3</v>
      </c>
    </row>
    <row r="69" spans="1:19" ht="12.75" x14ac:dyDescent="0.2">
      <c r="A69" s="1" t="s">
        <v>104</v>
      </c>
      <c r="B69" s="1" t="s">
        <v>77</v>
      </c>
      <c r="C69" s="1" t="s">
        <v>124</v>
      </c>
      <c r="D69" s="1" t="s">
        <v>79</v>
      </c>
      <c r="E69" s="1" t="s">
        <v>126</v>
      </c>
      <c r="F69" s="1" t="s">
        <v>81</v>
      </c>
      <c r="G69" s="1">
        <f t="shared" si="14"/>
        <v>0</v>
      </c>
      <c r="H69">
        <f t="shared" si="15"/>
        <v>1</v>
      </c>
      <c r="I69">
        <f t="shared" si="16"/>
        <v>0</v>
      </c>
      <c r="J69">
        <f t="shared" si="17"/>
        <v>1</v>
      </c>
      <c r="K69">
        <f t="shared" si="18"/>
        <v>1</v>
      </c>
      <c r="L69">
        <f t="shared" si="19"/>
        <v>0</v>
      </c>
      <c r="M69">
        <f t="shared" si="20"/>
        <v>0</v>
      </c>
      <c r="N69">
        <f t="shared" si="21"/>
        <v>0</v>
      </c>
      <c r="O69">
        <f t="shared" si="22"/>
        <v>0</v>
      </c>
      <c r="P69">
        <f t="shared" si="23"/>
        <v>0</v>
      </c>
      <c r="Q69">
        <f t="shared" si="24"/>
        <v>1</v>
      </c>
      <c r="R69">
        <f t="shared" si="25"/>
        <v>0</v>
      </c>
      <c r="S69">
        <v>5</v>
      </c>
    </row>
    <row r="70" spans="1:19" ht="12.75" x14ac:dyDescent="0.2">
      <c r="A70" s="1" t="s">
        <v>61</v>
      </c>
      <c r="B70" s="1" t="s">
        <v>77</v>
      </c>
      <c r="C70" s="1" t="s">
        <v>99</v>
      </c>
      <c r="D70" s="1" t="s">
        <v>475</v>
      </c>
      <c r="E70" s="1" t="s">
        <v>80</v>
      </c>
      <c r="F70" s="1" t="s">
        <v>81</v>
      </c>
      <c r="G70" s="1">
        <f t="shared" si="14"/>
        <v>1</v>
      </c>
      <c r="H70">
        <f t="shared" si="15"/>
        <v>1</v>
      </c>
      <c r="I70">
        <f t="shared" si="16"/>
        <v>0</v>
      </c>
      <c r="J70">
        <f t="shared" si="17"/>
        <v>3</v>
      </c>
      <c r="K70">
        <f t="shared" si="18"/>
        <v>0</v>
      </c>
      <c r="L70">
        <f t="shared" si="19"/>
        <v>0</v>
      </c>
      <c r="M70">
        <f t="shared" si="20"/>
        <v>0</v>
      </c>
      <c r="N70">
        <f t="shared" si="21"/>
        <v>1</v>
      </c>
      <c r="O70">
        <f t="shared" si="22"/>
        <v>0</v>
      </c>
      <c r="P70">
        <f t="shared" si="23"/>
        <v>1</v>
      </c>
      <c r="Q70">
        <f t="shared" si="24"/>
        <v>0</v>
      </c>
      <c r="R70">
        <f t="shared" si="25"/>
        <v>0</v>
      </c>
      <c r="S70">
        <v>5</v>
      </c>
    </row>
    <row r="71" spans="1:19" ht="12.75" x14ac:dyDescent="0.2">
      <c r="A71" s="1" t="s">
        <v>104</v>
      </c>
      <c r="B71" s="1" t="s">
        <v>77</v>
      </c>
      <c r="C71" s="1" t="s">
        <v>124</v>
      </c>
      <c r="D71" s="1" t="s">
        <v>79</v>
      </c>
      <c r="E71" s="1" t="s">
        <v>126</v>
      </c>
      <c r="F71" s="1" t="s">
        <v>159</v>
      </c>
      <c r="G71" s="1">
        <f t="shared" si="14"/>
        <v>0</v>
      </c>
      <c r="H71">
        <f t="shared" si="15"/>
        <v>1</v>
      </c>
      <c r="I71">
        <f t="shared" si="16"/>
        <v>0</v>
      </c>
      <c r="J71">
        <f t="shared" si="17"/>
        <v>1</v>
      </c>
      <c r="K71">
        <f t="shared" si="18"/>
        <v>1</v>
      </c>
      <c r="L71">
        <f t="shared" si="19"/>
        <v>0</v>
      </c>
      <c r="M71">
        <f t="shared" si="20"/>
        <v>0</v>
      </c>
      <c r="N71">
        <f t="shared" si="21"/>
        <v>0</v>
      </c>
      <c r="O71">
        <f t="shared" si="22"/>
        <v>0</v>
      </c>
      <c r="P71">
        <f t="shared" si="23"/>
        <v>0</v>
      </c>
      <c r="Q71">
        <f t="shared" si="24"/>
        <v>1</v>
      </c>
      <c r="R71">
        <f t="shared" si="25"/>
        <v>0</v>
      </c>
      <c r="S71">
        <v>4</v>
      </c>
    </row>
    <row r="72" spans="1:19" ht="12.75" x14ac:dyDescent="0.2">
      <c r="A72" s="1" t="s">
        <v>61</v>
      </c>
      <c r="B72" s="1" t="s">
        <v>77</v>
      </c>
      <c r="C72" s="1" t="s">
        <v>99</v>
      </c>
      <c r="D72" s="1" t="s">
        <v>475</v>
      </c>
      <c r="E72" s="1" t="s">
        <v>355</v>
      </c>
      <c r="F72" s="1" t="s">
        <v>81</v>
      </c>
      <c r="G72" s="1">
        <f t="shared" si="14"/>
        <v>1</v>
      </c>
      <c r="H72">
        <f t="shared" si="15"/>
        <v>1</v>
      </c>
      <c r="I72">
        <f t="shared" si="16"/>
        <v>0</v>
      </c>
      <c r="J72">
        <f t="shared" si="17"/>
        <v>3</v>
      </c>
      <c r="K72">
        <f t="shared" si="18"/>
        <v>0</v>
      </c>
      <c r="L72">
        <f t="shared" si="19"/>
        <v>0</v>
      </c>
      <c r="M72">
        <f t="shared" si="20"/>
        <v>0</v>
      </c>
      <c r="N72">
        <f t="shared" si="21"/>
        <v>1</v>
      </c>
      <c r="O72">
        <f t="shared" si="22"/>
        <v>1</v>
      </c>
      <c r="P72">
        <f t="shared" si="23"/>
        <v>0</v>
      </c>
      <c r="Q72">
        <f t="shared" si="24"/>
        <v>0</v>
      </c>
      <c r="R72">
        <f t="shared" si="25"/>
        <v>0</v>
      </c>
      <c r="S72">
        <v>5</v>
      </c>
    </row>
    <row r="73" spans="1:19" ht="12.75" x14ac:dyDescent="0.2">
      <c r="A73" s="1" t="s">
        <v>201</v>
      </c>
      <c r="B73" s="1" t="s">
        <v>77</v>
      </c>
      <c r="C73" s="1" t="s">
        <v>99</v>
      </c>
      <c r="D73" s="1" t="s">
        <v>79</v>
      </c>
      <c r="E73" s="1" t="s">
        <v>80</v>
      </c>
      <c r="F73" s="1" t="s">
        <v>170</v>
      </c>
      <c r="G73" s="1">
        <f t="shared" si="14"/>
        <v>0</v>
      </c>
      <c r="H73">
        <f t="shared" si="15"/>
        <v>1</v>
      </c>
      <c r="I73">
        <f t="shared" si="16"/>
        <v>0</v>
      </c>
      <c r="J73">
        <f t="shared" si="17"/>
        <v>3</v>
      </c>
      <c r="K73">
        <f t="shared" si="18"/>
        <v>1</v>
      </c>
      <c r="L73">
        <f t="shared" si="19"/>
        <v>0</v>
      </c>
      <c r="M73">
        <f t="shared" si="20"/>
        <v>0</v>
      </c>
      <c r="N73">
        <f t="shared" si="21"/>
        <v>0</v>
      </c>
      <c r="O73">
        <f t="shared" si="22"/>
        <v>0</v>
      </c>
      <c r="P73">
        <f t="shared" si="23"/>
        <v>1</v>
      </c>
      <c r="Q73">
        <f t="shared" si="24"/>
        <v>0</v>
      </c>
      <c r="R73">
        <f t="shared" si="25"/>
        <v>0</v>
      </c>
      <c r="S73">
        <v>3</v>
      </c>
    </row>
    <row r="74" spans="1:19" ht="12.75" x14ac:dyDescent="0.2">
      <c r="A74" s="1" t="s">
        <v>61</v>
      </c>
      <c r="B74" s="1" t="s">
        <v>77</v>
      </c>
      <c r="C74" s="1" t="s">
        <v>99</v>
      </c>
      <c r="D74" s="1" t="s">
        <v>79</v>
      </c>
      <c r="E74" s="1" t="s">
        <v>80</v>
      </c>
      <c r="F74" s="1" t="s">
        <v>203</v>
      </c>
      <c r="G74" s="1">
        <f t="shared" si="14"/>
        <v>1</v>
      </c>
      <c r="H74">
        <f t="shared" si="15"/>
        <v>1</v>
      </c>
      <c r="I74">
        <f t="shared" si="16"/>
        <v>0</v>
      </c>
      <c r="J74">
        <f t="shared" si="17"/>
        <v>3</v>
      </c>
      <c r="K74">
        <f t="shared" si="18"/>
        <v>1</v>
      </c>
      <c r="L74">
        <f t="shared" si="19"/>
        <v>0</v>
      </c>
      <c r="M74">
        <f t="shared" si="20"/>
        <v>0</v>
      </c>
      <c r="N74">
        <f t="shared" si="21"/>
        <v>0</v>
      </c>
      <c r="O74">
        <f t="shared" si="22"/>
        <v>0</v>
      </c>
      <c r="P74">
        <f t="shared" si="23"/>
        <v>1</v>
      </c>
      <c r="Q74">
        <f t="shared" si="24"/>
        <v>0</v>
      </c>
      <c r="R74">
        <f t="shared" si="25"/>
        <v>0</v>
      </c>
      <c r="S74">
        <v>2</v>
      </c>
    </row>
    <row r="75" spans="1:19" ht="12.75" x14ac:dyDescent="0.2">
      <c r="A75" s="1" t="s">
        <v>61</v>
      </c>
      <c r="B75" s="1" t="s">
        <v>77</v>
      </c>
      <c r="C75" s="1" t="s">
        <v>99</v>
      </c>
      <c r="D75" s="1" t="s">
        <v>100</v>
      </c>
      <c r="E75" s="1" t="s">
        <v>80</v>
      </c>
      <c r="F75" s="1" t="s">
        <v>81</v>
      </c>
      <c r="G75" s="1">
        <f t="shared" si="14"/>
        <v>1</v>
      </c>
      <c r="H75">
        <f t="shared" si="15"/>
        <v>1</v>
      </c>
      <c r="I75">
        <f t="shared" si="16"/>
        <v>0</v>
      </c>
      <c r="J75">
        <f t="shared" si="17"/>
        <v>3</v>
      </c>
      <c r="K75">
        <f t="shared" si="18"/>
        <v>1</v>
      </c>
      <c r="L75">
        <f t="shared" si="19"/>
        <v>1</v>
      </c>
      <c r="M75">
        <f t="shared" si="20"/>
        <v>0</v>
      </c>
      <c r="N75">
        <f t="shared" si="21"/>
        <v>0</v>
      </c>
      <c r="O75">
        <f t="shared" si="22"/>
        <v>0</v>
      </c>
      <c r="P75">
        <f t="shared" si="23"/>
        <v>1</v>
      </c>
      <c r="Q75">
        <f t="shared" si="24"/>
        <v>0</v>
      </c>
      <c r="R75">
        <f t="shared" si="25"/>
        <v>0</v>
      </c>
      <c r="S75">
        <v>5</v>
      </c>
    </row>
    <row r="76" spans="1:19" ht="12.75" x14ac:dyDescent="0.2">
      <c r="A76" s="1" t="s">
        <v>61</v>
      </c>
      <c r="B76" s="1" t="s">
        <v>77</v>
      </c>
      <c r="C76" s="1" t="s">
        <v>78</v>
      </c>
      <c r="D76" s="1" t="s">
        <v>475</v>
      </c>
      <c r="E76" s="1" t="s">
        <v>80</v>
      </c>
      <c r="F76" s="1" t="s">
        <v>81</v>
      </c>
      <c r="G76" s="1">
        <f t="shared" si="14"/>
        <v>1</v>
      </c>
      <c r="H76">
        <f t="shared" si="15"/>
        <v>1</v>
      </c>
      <c r="I76">
        <f t="shared" si="16"/>
        <v>0</v>
      </c>
      <c r="J76">
        <f t="shared" si="17"/>
        <v>2</v>
      </c>
      <c r="K76">
        <f t="shared" si="18"/>
        <v>0</v>
      </c>
      <c r="L76">
        <f t="shared" si="19"/>
        <v>0</v>
      </c>
      <c r="M76">
        <f t="shared" si="20"/>
        <v>0</v>
      </c>
      <c r="N76">
        <f t="shared" si="21"/>
        <v>1</v>
      </c>
      <c r="O76">
        <f t="shared" si="22"/>
        <v>0</v>
      </c>
      <c r="P76">
        <f t="shared" si="23"/>
        <v>1</v>
      </c>
      <c r="Q76">
        <f t="shared" si="24"/>
        <v>0</v>
      </c>
      <c r="R76">
        <f t="shared" si="25"/>
        <v>0</v>
      </c>
      <c r="S76">
        <v>5</v>
      </c>
    </row>
    <row r="77" spans="1:19" ht="12.75" x14ac:dyDescent="0.2">
      <c r="A77" s="1" t="s">
        <v>61</v>
      </c>
      <c r="B77" s="1" t="s">
        <v>77</v>
      </c>
      <c r="C77" s="1" t="s">
        <v>78</v>
      </c>
      <c r="D77" s="1" t="s">
        <v>100</v>
      </c>
      <c r="E77" s="1" t="s">
        <v>80</v>
      </c>
      <c r="F77" s="1" t="s">
        <v>81</v>
      </c>
      <c r="G77" s="1">
        <f t="shared" si="14"/>
        <v>1</v>
      </c>
      <c r="H77">
        <f t="shared" si="15"/>
        <v>1</v>
      </c>
      <c r="I77">
        <f t="shared" si="16"/>
        <v>0</v>
      </c>
      <c r="J77">
        <f t="shared" si="17"/>
        <v>2</v>
      </c>
      <c r="K77">
        <f t="shared" si="18"/>
        <v>1</v>
      </c>
      <c r="L77">
        <f t="shared" si="19"/>
        <v>1</v>
      </c>
      <c r="M77">
        <f t="shared" si="20"/>
        <v>0</v>
      </c>
      <c r="N77">
        <f t="shared" si="21"/>
        <v>0</v>
      </c>
      <c r="O77">
        <f t="shared" si="22"/>
        <v>0</v>
      </c>
      <c r="P77">
        <f t="shared" si="23"/>
        <v>1</v>
      </c>
      <c r="Q77">
        <f t="shared" si="24"/>
        <v>0</v>
      </c>
      <c r="R77">
        <f t="shared" si="25"/>
        <v>0</v>
      </c>
      <c r="S77">
        <v>5</v>
      </c>
    </row>
    <row r="78" spans="1:19" ht="12.75" x14ac:dyDescent="0.2">
      <c r="A78" s="1" t="s">
        <v>61</v>
      </c>
      <c r="B78" s="1" t="s">
        <v>77</v>
      </c>
      <c r="C78" s="1" t="s">
        <v>99</v>
      </c>
      <c r="D78" s="1" t="s">
        <v>475</v>
      </c>
      <c r="E78" s="1" t="s">
        <v>80</v>
      </c>
      <c r="F78" s="1" t="s">
        <v>138</v>
      </c>
      <c r="G78" s="1">
        <f t="shared" si="14"/>
        <v>1</v>
      </c>
      <c r="H78">
        <f t="shared" si="15"/>
        <v>1</v>
      </c>
      <c r="I78">
        <f t="shared" si="16"/>
        <v>0</v>
      </c>
      <c r="J78">
        <f t="shared" si="17"/>
        <v>3</v>
      </c>
      <c r="K78">
        <f t="shared" si="18"/>
        <v>0</v>
      </c>
      <c r="L78">
        <f t="shared" si="19"/>
        <v>0</v>
      </c>
      <c r="M78">
        <f t="shared" si="20"/>
        <v>0</v>
      </c>
      <c r="N78">
        <f t="shared" si="21"/>
        <v>1</v>
      </c>
      <c r="O78">
        <f t="shared" si="22"/>
        <v>0</v>
      </c>
      <c r="P78">
        <f t="shared" si="23"/>
        <v>1</v>
      </c>
      <c r="Q78">
        <f t="shared" si="24"/>
        <v>0</v>
      </c>
      <c r="R78">
        <f t="shared" si="25"/>
        <v>0</v>
      </c>
      <c r="S78">
        <v>1</v>
      </c>
    </row>
    <row r="79" spans="1:19" ht="12.75" x14ac:dyDescent="0.2">
      <c r="A79" s="1" t="s">
        <v>104</v>
      </c>
      <c r="B79" s="1" t="s">
        <v>77</v>
      </c>
      <c r="C79" s="1" t="s">
        <v>99</v>
      </c>
      <c r="D79" s="1" t="s">
        <v>100</v>
      </c>
      <c r="E79" s="1" t="s">
        <v>80</v>
      </c>
      <c r="F79" s="1" t="s">
        <v>81</v>
      </c>
      <c r="G79" s="1">
        <f t="shared" si="14"/>
        <v>0</v>
      </c>
      <c r="H79">
        <f t="shared" si="15"/>
        <v>1</v>
      </c>
      <c r="I79">
        <f t="shared" si="16"/>
        <v>0</v>
      </c>
      <c r="J79">
        <f t="shared" si="17"/>
        <v>3</v>
      </c>
      <c r="K79">
        <f t="shared" si="18"/>
        <v>1</v>
      </c>
      <c r="L79">
        <f t="shared" si="19"/>
        <v>1</v>
      </c>
      <c r="M79">
        <f t="shared" si="20"/>
        <v>0</v>
      </c>
      <c r="N79">
        <f t="shared" si="21"/>
        <v>0</v>
      </c>
      <c r="O79">
        <f t="shared" si="22"/>
        <v>0</v>
      </c>
      <c r="P79">
        <f t="shared" si="23"/>
        <v>1</v>
      </c>
      <c r="Q79">
        <f t="shared" si="24"/>
        <v>0</v>
      </c>
      <c r="R79">
        <f t="shared" si="25"/>
        <v>0</v>
      </c>
      <c r="S79">
        <v>5</v>
      </c>
    </row>
    <row r="80" spans="1:19" ht="12.75" x14ac:dyDescent="0.2">
      <c r="A80" s="1" t="s">
        <v>61</v>
      </c>
      <c r="B80" s="1" t="s">
        <v>77</v>
      </c>
      <c r="C80" s="1" t="s">
        <v>78</v>
      </c>
      <c r="D80" s="1" t="s">
        <v>79</v>
      </c>
      <c r="E80" s="1" t="s">
        <v>80</v>
      </c>
      <c r="F80" s="1" t="s">
        <v>170</v>
      </c>
      <c r="G80" s="1">
        <f t="shared" si="14"/>
        <v>1</v>
      </c>
      <c r="H80">
        <f t="shared" si="15"/>
        <v>1</v>
      </c>
      <c r="I80">
        <f t="shared" si="16"/>
        <v>0</v>
      </c>
      <c r="J80">
        <f t="shared" si="17"/>
        <v>2</v>
      </c>
      <c r="K80">
        <f t="shared" si="18"/>
        <v>1</v>
      </c>
      <c r="L80">
        <f t="shared" si="19"/>
        <v>0</v>
      </c>
      <c r="M80">
        <f t="shared" si="20"/>
        <v>0</v>
      </c>
      <c r="N80">
        <f t="shared" si="21"/>
        <v>0</v>
      </c>
      <c r="O80">
        <f t="shared" si="22"/>
        <v>0</v>
      </c>
      <c r="P80">
        <f t="shared" si="23"/>
        <v>1</v>
      </c>
      <c r="Q80">
        <f t="shared" si="24"/>
        <v>0</v>
      </c>
      <c r="R80">
        <f t="shared" si="25"/>
        <v>0</v>
      </c>
      <c r="S80">
        <v>3</v>
      </c>
    </row>
    <row r="81" spans="1:19" ht="12.75" x14ac:dyDescent="0.2">
      <c r="A81" s="1" t="s">
        <v>61</v>
      </c>
      <c r="B81" s="1" t="s">
        <v>77</v>
      </c>
      <c r="C81" s="1" t="s">
        <v>78</v>
      </c>
      <c r="D81" s="1" t="s">
        <v>475</v>
      </c>
      <c r="E81" s="1" t="s">
        <v>80</v>
      </c>
      <c r="F81" s="1" t="s">
        <v>159</v>
      </c>
      <c r="G81" s="1">
        <f t="shared" si="14"/>
        <v>1</v>
      </c>
      <c r="H81">
        <f t="shared" si="15"/>
        <v>1</v>
      </c>
      <c r="I81">
        <f t="shared" si="16"/>
        <v>0</v>
      </c>
      <c r="J81">
        <f t="shared" si="17"/>
        <v>2</v>
      </c>
      <c r="K81">
        <f t="shared" si="18"/>
        <v>0</v>
      </c>
      <c r="L81">
        <f t="shared" si="19"/>
        <v>0</v>
      </c>
      <c r="M81">
        <f t="shared" si="20"/>
        <v>0</v>
      </c>
      <c r="N81">
        <f t="shared" si="21"/>
        <v>1</v>
      </c>
      <c r="O81">
        <f t="shared" si="22"/>
        <v>0</v>
      </c>
      <c r="P81">
        <f t="shared" si="23"/>
        <v>1</v>
      </c>
      <c r="Q81">
        <f t="shared" si="24"/>
        <v>0</v>
      </c>
      <c r="R81">
        <f t="shared" si="25"/>
        <v>0</v>
      </c>
      <c r="S81">
        <v>4</v>
      </c>
    </row>
    <row r="82" spans="1:19" ht="12.75" x14ac:dyDescent="0.2">
      <c r="A82" s="1" t="s">
        <v>61</v>
      </c>
      <c r="B82" s="1" t="s">
        <v>115</v>
      </c>
      <c r="C82" s="1" t="s">
        <v>78</v>
      </c>
      <c r="D82" s="1" t="s">
        <v>475</v>
      </c>
      <c r="E82" s="1" t="s">
        <v>80</v>
      </c>
      <c r="F82" s="1" t="s">
        <v>81</v>
      </c>
      <c r="G82" s="1">
        <f t="shared" si="14"/>
        <v>1</v>
      </c>
      <c r="H82">
        <f t="shared" si="15"/>
        <v>0</v>
      </c>
      <c r="I82">
        <f t="shared" si="16"/>
        <v>1</v>
      </c>
      <c r="J82">
        <f t="shared" si="17"/>
        <v>2</v>
      </c>
      <c r="K82">
        <f t="shared" si="18"/>
        <v>0</v>
      </c>
      <c r="L82">
        <f t="shared" si="19"/>
        <v>0</v>
      </c>
      <c r="M82">
        <f t="shared" si="20"/>
        <v>0</v>
      </c>
      <c r="N82">
        <f t="shared" si="21"/>
        <v>1</v>
      </c>
      <c r="O82">
        <f t="shared" si="22"/>
        <v>0</v>
      </c>
      <c r="P82">
        <f t="shared" si="23"/>
        <v>1</v>
      </c>
      <c r="Q82">
        <f t="shared" si="24"/>
        <v>0</v>
      </c>
      <c r="R82">
        <f t="shared" si="25"/>
        <v>0</v>
      </c>
      <c r="S82">
        <v>5</v>
      </c>
    </row>
    <row r="83" spans="1:19" ht="12.75" x14ac:dyDescent="0.2">
      <c r="A83" s="1" t="s">
        <v>104</v>
      </c>
      <c r="B83" s="1" t="s">
        <v>77</v>
      </c>
      <c r="C83" s="1" t="s">
        <v>99</v>
      </c>
      <c r="D83" s="1" t="s">
        <v>475</v>
      </c>
      <c r="E83" s="1" t="s">
        <v>80</v>
      </c>
      <c r="F83" s="1" t="s">
        <v>81</v>
      </c>
      <c r="G83" s="1">
        <f t="shared" si="14"/>
        <v>0</v>
      </c>
      <c r="H83">
        <f t="shared" si="15"/>
        <v>1</v>
      </c>
      <c r="I83">
        <f t="shared" si="16"/>
        <v>0</v>
      </c>
      <c r="J83">
        <f t="shared" si="17"/>
        <v>3</v>
      </c>
      <c r="K83">
        <f t="shared" si="18"/>
        <v>0</v>
      </c>
      <c r="L83">
        <f t="shared" si="19"/>
        <v>0</v>
      </c>
      <c r="M83">
        <f t="shared" si="20"/>
        <v>0</v>
      </c>
      <c r="N83">
        <f t="shared" si="21"/>
        <v>1</v>
      </c>
      <c r="O83">
        <f t="shared" si="22"/>
        <v>0</v>
      </c>
      <c r="P83">
        <f t="shared" si="23"/>
        <v>1</v>
      </c>
      <c r="Q83">
        <f t="shared" si="24"/>
        <v>0</v>
      </c>
      <c r="R83">
        <f t="shared" si="25"/>
        <v>0</v>
      </c>
      <c r="S83">
        <v>5</v>
      </c>
    </row>
    <row r="84" spans="1:19" ht="12.75" x14ac:dyDescent="0.2">
      <c r="A84" s="1" t="s">
        <v>61</v>
      </c>
      <c r="B84" s="1" t="s">
        <v>77</v>
      </c>
      <c r="C84" s="1" t="s">
        <v>78</v>
      </c>
      <c r="D84" s="1" t="s">
        <v>475</v>
      </c>
      <c r="E84" s="1" t="s">
        <v>80</v>
      </c>
      <c r="F84" s="1" t="s">
        <v>138</v>
      </c>
      <c r="G84" s="1">
        <f t="shared" si="14"/>
        <v>1</v>
      </c>
      <c r="H84">
        <f t="shared" si="15"/>
        <v>1</v>
      </c>
      <c r="I84">
        <f t="shared" si="16"/>
        <v>0</v>
      </c>
      <c r="J84">
        <f t="shared" si="17"/>
        <v>2</v>
      </c>
      <c r="K84">
        <f t="shared" si="18"/>
        <v>0</v>
      </c>
      <c r="L84">
        <f t="shared" si="19"/>
        <v>0</v>
      </c>
      <c r="M84">
        <f t="shared" si="20"/>
        <v>0</v>
      </c>
      <c r="N84">
        <f t="shared" si="21"/>
        <v>1</v>
      </c>
      <c r="O84">
        <f t="shared" si="22"/>
        <v>0</v>
      </c>
      <c r="P84">
        <f t="shared" si="23"/>
        <v>1</v>
      </c>
      <c r="Q84">
        <f t="shared" si="24"/>
        <v>0</v>
      </c>
      <c r="R84">
        <f t="shared" si="25"/>
        <v>0</v>
      </c>
      <c r="S84">
        <v>1</v>
      </c>
    </row>
    <row r="85" spans="1:19" ht="12.75" x14ac:dyDescent="0.2">
      <c r="A85" s="1" t="s">
        <v>61</v>
      </c>
      <c r="B85" s="1" t="s">
        <v>77</v>
      </c>
      <c r="C85" s="1" t="s">
        <v>99</v>
      </c>
      <c r="D85" s="1" t="s">
        <v>475</v>
      </c>
      <c r="E85" s="1" t="s">
        <v>80</v>
      </c>
      <c r="F85" s="1" t="s">
        <v>138</v>
      </c>
      <c r="G85" s="1">
        <f t="shared" si="14"/>
        <v>1</v>
      </c>
      <c r="H85">
        <f t="shared" si="15"/>
        <v>1</v>
      </c>
      <c r="I85">
        <f t="shared" si="16"/>
        <v>0</v>
      </c>
      <c r="J85">
        <f t="shared" si="17"/>
        <v>3</v>
      </c>
      <c r="K85">
        <f t="shared" si="18"/>
        <v>0</v>
      </c>
      <c r="L85">
        <f t="shared" si="19"/>
        <v>0</v>
      </c>
      <c r="M85">
        <f t="shared" si="20"/>
        <v>0</v>
      </c>
      <c r="N85">
        <f t="shared" si="21"/>
        <v>1</v>
      </c>
      <c r="O85">
        <f t="shared" si="22"/>
        <v>0</v>
      </c>
      <c r="P85">
        <f t="shared" si="23"/>
        <v>1</v>
      </c>
      <c r="Q85">
        <f t="shared" si="24"/>
        <v>0</v>
      </c>
      <c r="R85">
        <f t="shared" si="25"/>
        <v>0</v>
      </c>
      <c r="S85">
        <v>1</v>
      </c>
    </row>
    <row r="86" spans="1:19" ht="12.75" x14ac:dyDescent="0.2">
      <c r="A86" s="1" t="s">
        <v>104</v>
      </c>
      <c r="B86" s="1" t="s">
        <v>77</v>
      </c>
      <c r="C86" s="1" t="s">
        <v>78</v>
      </c>
      <c r="D86" s="1" t="s">
        <v>100</v>
      </c>
      <c r="E86" s="1" t="s">
        <v>80</v>
      </c>
      <c r="F86" s="1" t="s">
        <v>159</v>
      </c>
      <c r="G86" s="1">
        <f t="shared" si="14"/>
        <v>0</v>
      </c>
      <c r="H86">
        <f t="shared" si="15"/>
        <v>1</v>
      </c>
      <c r="I86">
        <f t="shared" si="16"/>
        <v>0</v>
      </c>
      <c r="J86">
        <f t="shared" si="17"/>
        <v>2</v>
      </c>
      <c r="K86">
        <f t="shared" si="18"/>
        <v>1</v>
      </c>
      <c r="L86">
        <f t="shared" si="19"/>
        <v>1</v>
      </c>
      <c r="M86">
        <f t="shared" si="20"/>
        <v>0</v>
      </c>
      <c r="N86">
        <f t="shared" si="21"/>
        <v>0</v>
      </c>
      <c r="O86">
        <f t="shared" si="22"/>
        <v>0</v>
      </c>
      <c r="P86">
        <f t="shared" si="23"/>
        <v>1</v>
      </c>
      <c r="Q86">
        <f t="shared" si="24"/>
        <v>0</v>
      </c>
      <c r="R86">
        <f t="shared" si="25"/>
        <v>0</v>
      </c>
      <c r="S86">
        <v>4</v>
      </c>
    </row>
    <row r="87" spans="1:19" ht="12.75" x14ac:dyDescent="0.2">
      <c r="A87" s="1" t="s">
        <v>61</v>
      </c>
      <c r="B87" s="1" t="s">
        <v>77</v>
      </c>
      <c r="C87" s="1" t="s">
        <v>78</v>
      </c>
      <c r="D87" s="1" t="s">
        <v>100</v>
      </c>
      <c r="E87" s="1" t="s">
        <v>80</v>
      </c>
      <c r="F87" s="1" t="s">
        <v>170</v>
      </c>
      <c r="G87" s="1">
        <f t="shared" si="14"/>
        <v>1</v>
      </c>
      <c r="H87">
        <f t="shared" si="15"/>
        <v>1</v>
      </c>
      <c r="I87">
        <f t="shared" si="16"/>
        <v>0</v>
      </c>
      <c r="J87">
        <f t="shared" si="17"/>
        <v>2</v>
      </c>
      <c r="K87">
        <f t="shared" si="18"/>
        <v>1</v>
      </c>
      <c r="L87">
        <f t="shared" si="19"/>
        <v>1</v>
      </c>
      <c r="M87">
        <f t="shared" si="20"/>
        <v>0</v>
      </c>
      <c r="N87">
        <f t="shared" si="21"/>
        <v>0</v>
      </c>
      <c r="O87">
        <f t="shared" si="22"/>
        <v>0</v>
      </c>
      <c r="P87">
        <f t="shared" si="23"/>
        <v>1</v>
      </c>
      <c r="Q87">
        <f t="shared" si="24"/>
        <v>0</v>
      </c>
      <c r="R87">
        <f t="shared" si="25"/>
        <v>0</v>
      </c>
      <c r="S87">
        <v>3</v>
      </c>
    </row>
    <row r="88" spans="1:19" ht="12.75" x14ac:dyDescent="0.2">
      <c r="A88" s="1" t="s">
        <v>61</v>
      </c>
      <c r="B88" s="1" t="s">
        <v>77</v>
      </c>
      <c r="C88" s="1" t="s">
        <v>78</v>
      </c>
      <c r="D88" s="1" t="s">
        <v>475</v>
      </c>
      <c r="E88" s="1" t="s">
        <v>80</v>
      </c>
      <c r="F88" s="1" t="s">
        <v>159</v>
      </c>
      <c r="G88" s="1">
        <f t="shared" si="14"/>
        <v>1</v>
      </c>
      <c r="H88">
        <f t="shared" si="15"/>
        <v>1</v>
      </c>
      <c r="I88">
        <f t="shared" si="16"/>
        <v>0</v>
      </c>
      <c r="J88">
        <f t="shared" si="17"/>
        <v>2</v>
      </c>
      <c r="K88">
        <f t="shared" si="18"/>
        <v>0</v>
      </c>
      <c r="L88">
        <f t="shared" si="19"/>
        <v>0</v>
      </c>
      <c r="M88">
        <f t="shared" si="20"/>
        <v>0</v>
      </c>
      <c r="N88">
        <f t="shared" si="21"/>
        <v>1</v>
      </c>
      <c r="O88">
        <f t="shared" si="22"/>
        <v>0</v>
      </c>
      <c r="P88">
        <f t="shared" si="23"/>
        <v>1</v>
      </c>
      <c r="Q88">
        <f t="shared" si="24"/>
        <v>0</v>
      </c>
      <c r="R88">
        <f t="shared" si="25"/>
        <v>0</v>
      </c>
      <c r="S88">
        <v>4</v>
      </c>
    </row>
    <row r="89" spans="1:19" ht="12.75" x14ac:dyDescent="0.2">
      <c r="A89" s="1" t="s">
        <v>61</v>
      </c>
      <c r="B89" s="1" t="s">
        <v>77</v>
      </c>
      <c r="C89" s="1" t="s">
        <v>78</v>
      </c>
      <c r="D89" s="1" t="s">
        <v>100</v>
      </c>
      <c r="E89" s="1" t="s">
        <v>80</v>
      </c>
      <c r="F89" s="1" t="s">
        <v>159</v>
      </c>
      <c r="G89" s="1">
        <f t="shared" si="14"/>
        <v>1</v>
      </c>
      <c r="H89">
        <f t="shared" si="15"/>
        <v>1</v>
      </c>
      <c r="I89">
        <f t="shared" si="16"/>
        <v>0</v>
      </c>
      <c r="J89">
        <f t="shared" si="17"/>
        <v>2</v>
      </c>
      <c r="K89">
        <f t="shared" si="18"/>
        <v>1</v>
      </c>
      <c r="L89">
        <f t="shared" si="19"/>
        <v>1</v>
      </c>
      <c r="M89">
        <f t="shared" si="20"/>
        <v>0</v>
      </c>
      <c r="N89">
        <f t="shared" si="21"/>
        <v>0</v>
      </c>
      <c r="O89">
        <f t="shared" si="22"/>
        <v>0</v>
      </c>
      <c r="P89">
        <f t="shared" si="23"/>
        <v>1</v>
      </c>
      <c r="Q89">
        <f t="shared" si="24"/>
        <v>0</v>
      </c>
      <c r="R89">
        <f t="shared" si="25"/>
        <v>0</v>
      </c>
      <c r="S89">
        <v>4</v>
      </c>
    </row>
    <row r="90" spans="1:19" ht="12.75" x14ac:dyDescent="0.2">
      <c r="A90" s="1" t="s">
        <v>61</v>
      </c>
      <c r="B90" s="1" t="s">
        <v>115</v>
      </c>
      <c r="C90" s="1" t="s">
        <v>99</v>
      </c>
      <c r="D90" s="1" t="s">
        <v>475</v>
      </c>
      <c r="E90" s="1" t="s">
        <v>80</v>
      </c>
      <c r="F90" s="1" t="s">
        <v>81</v>
      </c>
      <c r="G90" s="1">
        <f t="shared" si="14"/>
        <v>1</v>
      </c>
      <c r="H90">
        <f t="shared" si="15"/>
        <v>0</v>
      </c>
      <c r="I90">
        <f t="shared" si="16"/>
        <v>1</v>
      </c>
      <c r="J90">
        <f t="shared" si="17"/>
        <v>3</v>
      </c>
      <c r="K90">
        <f t="shared" si="18"/>
        <v>0</v>
      </c>
      <c r="L90">
        <f t="shared" si="19"/>
        <v>0</v>
      </c>
      <c r="M90">
        <f t="shared" si="20"/>
        <v>0</v>
      </c>
      <c r="N90">
        <f t="shared" si="21"/>
        <v>1</v>
      </c>
      <c r="O90">
        <f t="shared" si="22"/>
        <v>0</v>
      </c>
      <c r="P90">
        <f t="shared" si="23"/>
        <v>1</v>
      </c>
      <c r="Q90">
        <f t="shared" si="24"/>
        <v>0</v>
      </c>
      <c r="R90">
        <f t="shared" si="25"/>
        <v>0</v>
      </c>
      <c r="S90">
        <v>5</v>
      </c>
    </row>
    <row r="91" spans="1:19" ht="12.75" x14ac:dyDescent="0.2">
      <c r="A91" s="1" t="s">
        <v>61</v>
      </c>
      <c r="B91" s="1" t="s">
        <v>77</v>
      </c>
      <c r="C91" s="1" t="s">
        <v>78</v>
      </c>
      <c r="D91" s="1" t="s">
        <v>100</v>
      </c>
      <c r="E91" s="1" t="s">
        <v>80</v>
      </c>
      <c r="F91" s="1" t="s">
        <v>159</v>
      </c>
      <c r="G91" s="1">
        <f t="shared" si="14"/>
        <v>1</v>
      </c>
      <c r="H91">
        <f t="shared" si="15"/>
        <v>1</v>
      </c>
      <c r="I91">
        <f t="shared" si="16"/>
        <v>0</v>
      </c>
      <c r="J91">
        <f t="shared" si="17"/>
        <v>2</v>
      </c>
      <c r="K91">
        <f t="shared" si="18"/>
        <v>1</v>
      </c>
      <c r="L91">
        <f t="shared" si="19"/>
        <v>1</v>
      </c>
      <c r="M91">
        <f t="shared" si="20"/>
        <v>0</v>
      </c>
      <c r="N91">
        <f t="shared" si="21"/>
        <v>0</v>
      </c>
      <c r="O91">
        <f t="shared" si="22"/>
        <v>0</v>
      </c>
      <c r="P91">
        <f t="shared" si="23"/>
        <v>1</v>
      </c>
      <c r="Q91">
        <f t="shared" si="24"/>
        <v>0</v>
      </c>
      <c r="R91">
        <f t="shared" si="25"/>
        <v>0</v>
      </c>
      <c r="S91">
        <v>4</v>
      </c>
    </row>
    <row r="92" spans="1:19" ht="12.75" x14ac:dyDescent="0.2">
      <c r="A92" s="1" t="s">
        <v>61</v>
      </c>
      <c r="B92" s="1" t="s">
        <v>77</v>
      </c>
      <c r="C92" s="1" t="s">
        <v>99</v>
      </c>
      <c r="D92" s="1" t="s">
        <v>475</v>
      </c>
      <c r="E92" s="1" t="s">
        <v>80</v>
      </c>
      <c r="F92" s="1" t="s">
        <v>81</v>
      </c>
      <c r="G92" s="1">
        <f t="shared" si="14"/>
        <v>1</v>
      </c>
      <c r="H92">
        <f t="shared" si="15"/>
        <v>1</v>
      </c>
      <c r="I92">
        <f t="shared" si="16"/>
        <v>0</v>
      </c>
      <c r="J92">
        <f t="shared" si="17"/>
        <v>3</v>
      </c>
      <c r="K92">
        <f t="shared" si="18"/>
        <v>0</v>
      </c>
      <c r="L92">
        <f t="shared" si="19"/>
        <v>0</v>
      </c>
      <c r="M92">
        <f t="shared" si="20"/>
        <v>0</v>
      </c>
      <c r="N92">
        <f t="shared" si="21"/>
        <v>1</v>
      </c>
      <c r="O92">
        <f t="shared" si="22"/>
        <v>0</v>
      </c>
      <c r="P92">
        <f t="shared" si="23"/>
        <v>1</v>
      </c>
      <c r="Q92">
        <f t="shared" si="24"/>
        <v>0</v>
      </c>
      <c r="R92">
        <f t="shared" si="25"/>
        <v>0</v>
      </c>
      <c r="S92">
        <v>5</v>
      </c>
    </row>
    <row r="93" spans="1:19" ht="12.75" x14ac:dyDescent="0.2">
      <c r="A93" s="1" t="s">
        <v>104</v>
      </c>
      <c r="B93" s="1" t="s">
        <v>77</v>
      </c>
      <c r="C93" s="1" t="s">
        <v>78</v>
      </c>
      <c r="D93" s="1" t="s">
        <v>475</v>
      </c>
      <c r="E93" s="1" t="s">
        <v>80</v>
      </c>
      <c r="F93" s="1" t="s">
        <v>170</v>
      </c>
      <c r="G93" s="1">
        <f t="shared" si="14"/>
        <v>0</v>
      </c>
      <c r="H93">
        <f t="shared" si="15"/>
        <v>1</v>
      </c>
      <c r="I93">
        <f t="shared" si="16"/>
        <v>0</v>
      </c>
      <c r="J93">
        <f t="shared" si="17"/>
        <v>2</v>
      </c>
      <c r="K93">
        <f t="shared" si="18"/>
        <v>0</v>
      </c>
      <c r="L93">
        <f t="shared" si="19"/>
        <v>0</v>
      </c>
      <c r="M93">
        <f t="shared" si="20"/>
        <v>0</v>
      </c>
      <c r="N93">
        <f t="shared" si="21"/>
        <v>1</v>
      </c>
      <c r="O93">
        <f t="shared" si="22"/>
        <v>0</v>
      </c>
      <c r="P93">
        <f t="shared" si="23"/>
        <v>1</v>
      </c>
      <c r="Q93">
        <f t="shared" si="24"/>
        <v>0</v>
      </c>
      <c r="R93">
        <f t="shared" si="25"/>
        <v>0</v>
      </c>
      <c r="S93">
        <v>3</v>
      </c>
    </row>
    <row r="94" spans="1:19" ht="12.75" x14ac:dyDescent="0.2">
      <c r="A94" s="1" t="s">
        <v>61</v>
      </c>
      <c r="B94" s="1" t="s">
        <v>77</v>
      </c>
      <c r="C94" s="1" t="s">
        <v>78</v>
      </c>
      <c r="D94" s="1" t="s">
        <v>79</v>
      </c>
      <c r="E94" s="1" t="s">
        <v>80</v>
      </c>
      <c r="F94" s="1" t="s">
        <v>81</v>
      </c>
      <c r="G94" s="1">
        <f t="shared" si="14"/>
        <v>1</v>
      </c>
      <c r="H94">
        <f t="shared" si="15"/>
        <v>1</v>
      </c>
      <c r="I94">
        <f t="shared" si="16"/>
        <v>0</v>
      </c>
      <c r="J94">
        <f t="shared" si="17"/>
        <v>2</v>
      </c>
      <c r="K94">
        <f t="shared" si="18"/>
        <v>1</v>
      </c>
      <c r="L94">
        <f t="shared" si="19"/>
        <v>0</v>
      </c>
      <c r="M94">
        <f t="shared" si="20"/>
        <v>0</v>
      </c>
      <c r="N94">
        <f t="shared" si="21"/>
        <v>0</v>
      </c>
      <c r="O94">
        <f t="shared" si="22"/>
        <v>0</v>
      </c>
      <c r="P94">
        <f t="shared" si="23"/>
        <v>1</v>
      </c>
      <c r="Q94">
        <f t="shared" si="24"/>
        <v>0</v>
      </c>
      <c r="R94">
        <f t="shared" si="25"/>
        <v>0</v>
      </c>
      <c r="S94">
        <v>5</v>
      </c>
    </row>
    <row r="95" spans="1:19" ht="12.75" x14ac:dyDescent="0.2">
      <c r="A95" s="1" t="s">
        <v>61</v>
      </c>
      <c r="B95" s="1" t="s">
        <v>77</v>
      </c>
      <c r="C95" s="1" t="s">
        <v>78</v>
      </c>
      <c r="D95" s="1" t="s">
        <v>100</v>
      </c>
      <c r="E95" s="1" t="s">
        <v>80</v>
      </c>
      <c r="F95" s="1" t="s">
        <v>81</v>
      </c>
      <c r="G95" s="1">
        <f t="shared" si="14"/>
        <v>1</v>
      </c>
      <c r="H95">
        <f t="shared" si="15"/>
        <v>1</v>
      </c>
      <c r="I95">
        <f t="shared" si="16"/>
        <v>0</v>
      </c>
      <c r="J95">
        <f t="shared" si="17"/>
        <v>2</v>
      </c>
      <c r="K95">
        <f t="shared" si="18"/>
        <v>1</v>
      </c>
      <c r="L95">
        <f t="shared" si="19"/>
        <v>1</v>
      </c>
      <c r="M95">
        <f t="shared" si="20"/>
        <v>0</v>
      </c>
      <c r="N95">
        <f t="shared" si="21"/>
        <v>0</v>
      </c>
      <c r="O95">
        <f t="shared" si="22"/>
        <v>0</v>
      </c>
      <c r="P95">
        <f t="shared" si="23"/>
        <v>1</v>
      </c>
      <c r="Q95">
        <f t="shared" si="24"/>
        <v>0</v>
      </c>
      <c r="R95">
        <f t="shared" si="25"/>
        <v>0</v>
      </c>
      <c r="S95">
        <v>5</v>
      </c>
    </row>
    <row r="96" spans="1:19" ht="12.75" x14ac:dyDescent="0.2">
      <c r="A96" s="1" t="s">
        <v>61</v>
      </c>
      <c r="B96" s="1" t="s">
        <v>77</v>
      </c>
      <c r="C96" s="1" t="s">
        <v>78</v>
      </c>
      <c r="D96" s="1" t="s">
        <v>79</v>
      </c>
      <c r="E96" s="1" t="s">
        <v>80</v>
      </c>
      <c r="F96" s="1" t="s">
        <v>81</v>
      </c>
      <c r="G96" s="1">
        <f t="shared" si="14"/>
        <v>1</v>
      </c>
      <c r="H96">
        <f t="shared" si="15"/>
        <v>1</v>
      </c>
      <c r="I96">
        <f t="shared" si="16"/>
        <v>0</v>
      </c>
      <c r="J96">
        <f t="shared" si="17"/>
        <v>2</v>
      </c>
      <c r="K96">
        <f t="shared" si="18"/>
        <v>1</v>
      </c>
      <c r="L96">
        <f t="shared" si="19"/>
        <v>0</v>
      </c>
      <c r="M96">
        <f t="shared" si="20"/>
        <v>0</v>
      </c>
      <c r="N96">
        <f t="shared" si="21"/>
        <v>0</v>
      </c>
      <c r="O96">
        <f t="shared" si="22"/>
        <v>0</v>
      </c>
      <c r="P96">
        <f t="shared" si="23"/>
        <v>1</v>
      </c>
      <c r="Q96">
        <f t="shared" si="24"/>
        <v>0</v>
      </c>
      <c r="R96">
        <f t="shared" si="25"/>
        <v>0</v>
      </c>
      <c r="S96">
        <v>5</v>
      </c>
    </row>
    <row r="97" spans="1:19" ht="12.75" x14ac:dyDescent="0.2">
      <c r="A97" s="1" t="s">
        <v>61</v>
      </c>
      <c r="B97" s="1" t="s">
        <v>77</v>
      </c>
      <c r="C97" s="1" t="s">
        <v>78</v>
      </c>
      <c r="D97" s="1" t="s">
        <v>79</v>
      </c>
      <c r="E97" s="1" t="s">
        <v>80</v>
      </c>
      <c r="F97" s="1" t="s">
        <v>81</v>
      </c>
      <c r="G97" s="1">
        <f t="shared" si="14"/>
        <v>1</v>
      </c>
      <c r="H97">
        <f t="shared" si="15"/>
        <v>1</v>
      </c>
      <c r="I97">
        <f t="shared" si="16"/>
        <v>0</v>
      </c>
      <c r="J97">
        <f t="shared" si="17"/>
        <v>2</v>
      </c>
      <c r="K97">
        <f t="shared" si="18"/>
        <v>1</v>
      </c>
      <c r="L97">
        <f t="shared" si="19"/>
        <v>0</v>
      </c>
      <c r="M97">
        <f t="shared" si="20"/>
        <v>0</v>
      </c>
      <c r="N97">
        <f t="shared" si="21"/>
        <v>0</v>
      </c>
      <c r="O97">
        <f t="shared" si="22"/>
        <v>0</v>
      </c>
      <c r="P97">
        <f t="shared" si="23"/>
        <v>1</v>
      </c>
      <c r="Q97">
        <f t="shared" si="24"/>
        <v>0</v>
      </c>
      <c r="R97">
        <f t="shared" si="25"/>
        <v>0</v>
      </c>
      <c r="S97">
        <v>5</v>
      </c>
    </row>
    <row r="98" spans="1:19" ht="12.75" x14ac:dyDescent="0.2">
      <c r="A98" s="1" t="s">
        <v>61</v>
      </c>
      <c r="B98" s="1" t="s">
        <v>77</v>
      </c>
      <c r="C98" s="1" t="s">
        <v>78</v>
      </c>
      <c r="D98" s="1" t="s">
        <v>79</v>
      </c>
      <c r="E98" s="1" t="s">
        <v>80</v>
      </c>
      <c r="F98" s="1" t="s">
        <v>159</v>
      </c>
      <c r="G98" s="1">
        <f t="shared" ref="G98:G105" si="26">IF(A98="Very much concerned",1,0)</f>
        <v>1</v>
      </c>
      <c r="H98">
        <f t="shared" ref="H98:H105" si="27">IF(B98="Male",1,0)</f>
        <v>1</v>
      </c>
      <c r="I98">
        <f t="shared" si="16"/>
        <v>0</v>
      </c>
      <c r="J98">
        <f t="shared" si="17"/>
        <v>2</v>
      </c>
      <c r="K98">
        <f t="shared" si="18"/>
        <v>1</v>
      </c>
      <c r="L98">
        <f t="shared" si="19"/>
        <v>0</v>
      </c>
      <c r="M98">
        <f t="shared" si="20"/>
        <v>0</v>
      </c>
      <c r="N98">
        <f t="shared" si="21"/>
        <v>0</v>
      </c>
      <c r="O98">
        <f t="shared" si="22"/>
        <v>0</v>
      </c>
      <c r="P98">
        <f t="shared" si="23"/>
        <v>1</v>
      </c>
      <c r="Q98">
        <f t="shared" si="24"/>
        <v>0</v>
      </c>
      <c r="R98">
        <f t="shared" si="25"/>
        <v>0</v>
      </c>
      <c r="S98">
        <v>4</v>
      </c>
    </row>
    <row r="99" spans="1:19" ht="12.75" x14ac:dyDescent="0.2">
      <c r="A99" s="1" t="s">
        <v>104</v>
      </c>
      <c r="B99" s="1" t="s">
        <v>77</v>
      </c>
      <c r="C99" s="1" t="s">
        <v>78</v>
      </c>
      <c r="D99" s="1" t="s">
        <v>475</v>
      </c>
      <c r="E99" s="1" t="s">
        <v>80</v>
      </c>
      <c r="F99" s="1" t="s">
        <v>81</v>
      </c>
      <c r="G99" s="1">
        <f t="shared" si="26"/>
        <v>0</v>
      </c>
      <c r="H99">
        <f t="shared" si="27"/>
        <v>1</v>
      </c>
      <c r="I99">
        <f t="shared" si="16"/>
        <v>0</v>
      </c>
      <c r="J99">
        <f t="shared" si="17"/>
        <v>2</v>
      </c>
      <c r="K99">
        <f t="shared" si="18"/>
        <v>0</v>
      </c>
      <c r="L99">
        <f t="shared" si="19"/>
        <v>0</v>
      </c>
      <c r="M99">
        <f t="shared" si="20"/>
        <v>0</v>
      </c>
      <c r="N99">
        <f t="shared" si="21"/>
        <v>1</v>
      </c>
      <c r="O99">
        <f t="shared" si="22"/>
        <v>0</v>
      </c>
      <c r="P99">
        <f t="shared" si="23"/>
        <v>1</v>
      </c>
      <c r="Q99">
        <f t="shared" si="24"/>
        <v>0</v>
      </c>
      <c r="R99">
        <f t="shared" si="25"/>
        <v>0</v>
      </c>
      <c r="S99">
        <v>5</v>
      </c>
    </row>
    <row r="100" spans="1:19" ht="12.75" x14ac:dyDescent="0.2">
      <c r="A100" s="1" t="s">
        <v>61</v>
      </c>
      <c r="B100" s="1" t="s">
        <v>77</v>
      </c>
      <c r="C100" s="1" t="s">
        <v>78</v>
      </c>
      <c r="D100" s="1" t="s">
        <v>475</v>
      </c>
      <c r="E100" s="1" t="s">
        <v>80</v>
      </c>
      <c r="F100" s="1" t="s">
        <v>159</v>
      </c>
      <c r="G100" s="1">
        <f t="shared" si="26"/>
        <v>1</v>
      </c>
      <c r="H100">
        <f t="shared" si="27"/>
        <v>1</v>
      </c>
      <c r="I100">
        <f t="shared" si="16"/>
        <v>0</v>
      </c>
      <c r="J100">
        <f t="shared" si="17"/>
        <v>2</v>
      </c>
      <c r="K100">
        <f t="shared" si="18"/>
        <v>0</v>
      </c>
      <c r="L100">
        <f t="shared" si="19"/>
        <v>0</v>
      </c>
      <c r="M100">
        <f t="shared" si="20"/>
        <v>0</v>
      </c>
      <c r="N100">
        <f t="shared" si="21"/>
        <v>1</v>
      </c>
      <c r="O100">
        <f t="shared" si="22"/>
        <v>0</v>
      </c>
      <c r="P100">
        <f t="shared" si="23"/>
        <v>1</v>
      </c>
      <c r="Q100">
        <f t="shared" si="24"/>
        <v>0</v>
      </c>
      <c r="R100">
        <f t="shared" si="25"/>
        <v>0</v>
      </c>
      <c r="S100">
        <v>4</v>
      </c>
    </row>
    <row r="101" spans="1:19" ht="12.75" x14ac:dyDescent="0.2">
      <c r="A101" s="1" t="s">
        <v>104</v>
      </c>
      <c r="B101" s="1" t="s">
        <v>115</v>
      </c>
      <c r="C101" s="1" t="s">
        <v>78</v>
      </c>
      <c r="D101" s="1" t="s">
        <v>475</v>
      </c>
      <c r="E101" s="1" t="s">
        <v>80</v>
      </c>
      <c r="F101" s="1" t="s">
        <v>170</v>
      </c>
      <c r="G101" s="1">
        <f t="shared" si="26"/>
        <v>0</v>
      </c>
      <c r="H101">
        <f t="shared" si="27"/>
        <v>0</v>
      </c>
      <c r="I101">
        <f t="shared" si="16"/>
        <v>1</v>
      </c>
      <c r="J101">
        <f t="shared" si="17"/>
        <v>2</v>
      </c>
      <c r="K101">
        <f t="shared" si="18"/>
        <v>0</v>
      </c>
      <c r="L101">
        <f t="shared" si="19"/>
        <v>0</v>
      </c>
      <c r="M101">
        <f t="shared" si="20"/>
        <v>0</v>
      </c>
      <c r="N101">
        <f t="shared" si="21"/>
        <v>1</v>
      </c>
      <c r="O101">
        <f t="shared" si="22"/>
        <v>0</v>
      </c>
      <c r="P101">
        <f t="shared" si="23"/>
        <v>1</v>
      </c>
      <c r="Q101">
        <f t="shared" si="24"/>
        <v>0</v>
      </c>
      <c r="R101">
        <f t="shared" si="25"/>
        <v>0</v>
      </c>
      <c r="S101">
        <v>3</v>
      </c>
    </row>
    <row r="102" spans="1:19" ht="12.75" x14ac:dyDescent="0.2">
      <c r="A102" s="1" t="s">
        <v>61</v>
      </c>
      <c r="B102" s="1" t="s">
        <v>77</v>
      </c>
      <c r="C102" s="1" t="s">
        <v>99</v>
      </c>
      <c r="D102" s="1" t="s">
        <v>79</v>
      </c>
      <c r="E102" s="1" t="s">
        <v>80</v>
      </c>
      <c r="F102" s="1" t="s">
        <v>81</v>
      </c>
      <c r="G102" s="1">
        <f t="shared" si="26"/>
        <v>1</v>
      </c>
      <c r="H102">
        <f t="shared" si="27"/>
        <v>1</v>
      </c>
      <c r="I102">
        <f t="shared" si="16"/>
        <v>0</v>
      </c>
      <c r="J102">
        <f t="shared" si="17"/>
        <v>3</v>
      </c>
      <c r="K102">
        <f t="shared" si="18"/>
        <v>1</v>
      </c>
      <c r="L102">
        <f t="shared" si="19"/>
        <v>0</v>
      </c>
      <c r="M102">
        <f t="shared" si="20"/>
        <v>0</v>
      </c>
      <c r="N102">
        <f t="shared" si="21"/>
        <v>0</v>
      </c>
      <c r="O102">
        <f t="shared" si="22"/>
        <v>0</v>
      </c>
      <c r="P102">
        <f t="shared" si="23"/>
        <v>1</v>
      </c>
      <c r="Q102">
        <f t="shared" si="24"/>
        <v>0</v>
      </c>
      <c r="R102">
        <f t="shared" si="25"/>
        <v>0</v>
      </c>
      <c r="S102">
        <v>5</v>
      </c>
    </row>
    <row r="103" spans="1:19" ht="12.75" x14ac:dyDescent="0.2">
      <c r="A103" s="1" t="s">
        <v>201</v>
      </c>
      <c r="B103" s="1" t="s">
        <v>77</v>
      </c>
      <c r="C103" s="1" t="s">
        <v>99</v>
      </c>
      <c r="D103" s="1" t="s">
        <v>79</v>
      </c>
      <c r="E103" s="1" t="s">
        <v>80</v>
      </c>
      <c r="F103" s="1" t="s">
        <v>170</v>
      </c>
      <c r="G103" s="1">
        <f t="shared" si="26"/>
        <v>0</v>
      </c>
      <c r="H103">
        <f t="shared" si="27"/>
        <v>1</v>
      </c>
      <c r="I103">
        <f t="shared" si="16"/>
        <v>0</v>
      </c>
      <c r="J103">
        <f t="shared" si="17"/>
        <v>3</v>
      </c>
      <c r="K103">
        <f t="shared" si="18"/>
        <v>1</v>
      </c>
      <c r="L103">
        <f t="shared" si="19"/>
        <v>0</v>
      </c>
      <c r="M103">
        <f t="shared" si="20"/>
        <v>0</v>
      </c>
      <c r="N103">
        <f t="shared" si="21"/>
        <v>0</v>
      </c>
      <c r="O103">
        <f t="shared" si="22"/>
        <v>0</v>
      </c>
      <c r="P103">
        <f t="shared" si="23"/>
        <v>1</v>
      </c>
      <c r="Q103">
        <f t="shared" si="24"/>
        <v>0</v>
      </c>
      <c r="R103">
        <f t="shared" si="25"/>
        <v>0</v>
      </c>
      <c r="S103">
        <v>3</v>
      </c>
    </row>
    <row r="104" spans="1:19" ht="12.75" x14ac:dyDescent="0.2">
      <c r="A104" s="1" t="s">
        <v>61</v>
      </c>
      <c r="B104" s="1" t="s">
        <v>77</v>
      </c>
      <c r="C104" s="1" t="s">
        <v>78</v>
      </c>
      <c r="D104" s="1" t="s">
        <v>475</v>
      </c>
      <c r="E104" s="1" t="s">
        <v>80</v>
      </c>
      <c r="F104" s="1" t="s">
        <v>159</v>
      </c>
      <c r="G104" s="1">
        <f t="shared" si="26"/>
        <v>1</v>
      </c>
      <c r="H104">
        <f t="shared" si="27"/>
        <v>1</v>
      </c>
      <c r="I104">
        <f t="shared" si="16"/>
        <v>0</v>
      </c>
      <c r="J104">
        <f t="shared" si="17"/>
        <v>2</v>
      </c>
      <c r="K104">
        <f t="shared" si="18"/>
        <v>0</v>
      </c>
      <c r="L104">
        <f t="shared" si="19"/>
        <v>0</v>
      </c>
      <c r="M104">
        <f t="shared" si="20"/>
        <v>0</v>
      </c>
      <c r="N104">
        <f t="shared" si="21"/>
        <v>1</v>
      </c>
      <c r="O104">
        <f t="shared" si="22"/>
        <v>0</v>
      </c>
      <c r="P104">
        <f t="shared" si="23"/>
        <v>1</v>
      </c>
      <c r="Q104">
        <f t="shared" si="24"/>
        <v>0</v>
      </c>
      <c r="R104">
        <f t="shared" si="25"/>
        <v>0</v>
      </c>
      <c r="S104">
        <v>4</v>
      </c>
    </row>
    <row r="105" spans="1:19" ht="12.75" x14ac:dyDescent="0.2">
      <c r="A105" s="1" t="s">
        <v>104</v>
      </c>
      <c r="B105" s="1" t="s">
        <v>77</v>
      </c>
      <c r="C105" s="1" t="s">
        <v>99</v>
      </c>
      <c r="D105" s="1" t="s">
        <v>79</v>
      </c>
      <c r="E105" s="1" t="s">
        <v>80</v>
      </c>
      <c r="F105" s="1" t="s">
        <v>81</v>
      </c>
      <c r="G105" s="1">
        <f t="shared" si="26"/>
        <v>0</v>
      </c>
      <c r="H105">
        <f t="shared" si="27"/>
        <v>1</v>
      </c>
      <c r="I105">
        <f t="shared" si="16"/>
        <v>0</v>
      </c>
      <c r="J105">
        <f t="shared" si="17"/>
        <v>3</v>
      </c>
      <c r="K105">
        <f t="shared" si="18"/>
        <v>1</v>
      </c>
      <c r="L105">
        <f t="shared" si="19"/>
        <v>0</v>
      </c>
      <c r="M105">
        <f t="shared" si="20"/>
        <v>0</v>
      </c>
      <c r="N105">
        <f t="shared" si="21"/>
        <v>0</v>
      </c>
      <c r="O105">
        <f t="shared" si="22"/>
        <v>0</v>
      </c>
      <c r="P105">
        <f t="shared" si="23"/>
        <v>1</v>
      </c>
      <c r="Q105">
        <f t="shared" si="24"/>
        <v>0</v>
      </c>
      <c r="R105">
        <f t="shared" si="25"/>
        <v>0</v>
      </c>
      <c r="S105">
        <v>5</v>
      </c>
    </row>
  </sheetData>
  <autoFilter ref="A1:F105" xr:uid="{00000000-0001-0000-00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BBC5B-A0FD-4BBE-940E-1C257D0F463D}">
  <dimension ref="A1:S105"/>
  <sheetViews>
    <sheetView workbookViewId="0">
      <selection activeCell="G1" sqref="G1:S1"/>
    </sheetView>
  </sheetViews>
  <sheetFormatPr defaultRowHeight="12.75" x14ac:dyDescent="0.2"/>
  <sheetData>
    <row r="1" spans="1:19" x14ac:dyDescent="0.2">
      <c r="A1" t="s">
        <v>590</v>
      </c>
      <c r="B1" t="s">
        <v>591</v>
      </c>
      <c r="C1" t="s">
        <v>592</v>
      </c>
      <c r="D1" s="4" t="s">
        <v>606</v>
      </c>
      <c r="E1" s="4" t="s">
        <v>607</v>
      </c>
      <c r="F1" s="4" t="s">
        <v>608</v>
      </c>
      <c r="G1" t="s">
        <v>593</v>
      </c>
      <c r="H1" t="s">
        <v>594</v>
      </c>
      <c r="I1" t="s">
        <v>595</v>
      </c>
      <c r="J1" t="s">
        <v>596</v>
      </c>
      <c r="K1" t="s">
        <v>598</v>
      </c>
      <c r="L1" t="s">
        <v>599</v>
      </c>
      <c r="M1" t="s">
        <v>600</v>
      </c>
      <c r="N1" t="s">
        <v>601</v>
      </c>
      <c r="O1" s="4" t="s">
        <v>609</v>
      </c>
      <c r="P1" s="4" t="s">
        <v>610</v>
      </c>
      <c r="Q1" s="4" t="s">
        <v>611</v>
      </c>
      <c r="R1" s="4" t="s">
        <v>612</v>
      </c>
      <c r="S1" s="4" t="s">
        <v>613</v>
      </c>
    </row>
    <row r="2" spans="1:19" x14ac:dyDescent="0.2">
      <c r="A2">
        <v>1</v>
      </c>
      <c r="B2">
        <v>1</v>
      </c>
      <c r="C2">
        <v>0</v>
      </c>
      <c r="D2">
        <v>0</v>
      </c>
      <c r="E2">
        <v>1</v>
      </c>
      <c r="F2">
        <v>0</v>
      </c>
      <c r="G2">
        <v>1</v>
      </c>
      <c r="H2">
        <v>0</v>
      </c>
      <c r="I2">
        <v>0</v>
      </c>
      <c r="J2">
        <v>0</v>
      </c>
      <c r="K2">
        <v>0</v>
      </c>
      <c r="L2">
        <v>1</v>
      </c>
      <c r="M2">
        <v>0</v>
      </c>
      <c r="N2">
        <v>0</v>
      </c>
      <c r="O2" s="4">
        <v>0</v>
      </c>
      <c r="P2">
        <v>0</v>
      </c>
      <c r="Q2">
        <v>0</v>
      </c>
      <c r="R2">
        <v>0</v>
      </c>
      <c r="S2">
        <v>1</v>
      </c>
    </row>
    <row r="3" spans="1:19" x14ac:dyDescent="0.2">
      <c r="A3">
        <v>1</v>
      </c>
      <c r="B3">
        <v>1</v>
      </c>
      <c r="C3">
        <v>0</v>
      </c>
      <c r="D3">
        <v>0</v>
      </c>
      <c r="E3">
        <v>0</v>
      </c>
      <c r="F3">
        <v>1</v>
      </c>
      <c r="G3">
        <v>1</v>
      </c>
      <c r="H3">
        <v>1</v>
      </c>
      <c r="I3">
        <v>0</v>
      </c>
      <c r="J3">
        <v>0</v>
      </c>
      <c r="K3">
        <v>0</v>
      </c>
      <c r="L3">
        <v>1</v>
      </c>
      <c r="M3">
        <v>0</v>
      </c>
      <c r="N3">
        <v>0</v>
      </c>
      <c r="O3" s="4">
        <v>0</v>
      </c>
      <c r="P3">
        <v>0</v>
      </c>
      <c r="Q3">
        <v>0</v>
      </c>
      <c r="R3">
        <v>0</v>
      </c>
      <c r="S3">
        <v>1</v>
      </c>
    </row>
    <row r="4" spans="1:19" x14ac:dyDescent="0.2">
      <c r="A4">
        <v>0</v>
      </c>
      <c r="B4">
        <v>0</v>
      </c>
      <c r="C4">
        <v>1</v>
      </c>
      <c r="D4">
        <v>0</v>
      </c>
      <c r="E4">
        <v>0</v>
      </c>
      <c r="F4">
        <v>1</v>
      </c>
      <c r="G4">
        <v>0</v>
      </c>
      <c r="H4">
        <v>0</v>
      </c>
      <c r="I4">
        <v>0</v>
      </c>
      <c r="J4">
        <v>1</v>
      </c>
      <c r="K4">
        <v>0</v>
      </c>
      <c r="L4">
        <v>1</v>
      </c>
      <c r="M4">
        <v>0</v>
      </c>
      <c r="N4">
        <v>0</v>
      </c>
      <c r="O4" s="4">
        <v>0</v>
      </c>
      <c r="P4">
        <v>0</v>
      </c>
      <c r="Q4">
        <v>0</v>
      </c>
      <c r="R4">
        <v>0</v>
      </c>
      <c r="S4">
        <v>1</v>
      </c>
    </row>
    <row r="5" spans="1:19" x14ac:dyDescent="0.2">
      <c r="A5">
        <v>1</v>
      </c>
      <c r="B5">
        <v>0</v>
      </c>
      <c r="C5">
        <v>1</v>
      </c>
      <c r="D5">
        <v>1</v>
      </c>
      <c r="E5">
        <v>0</v>
      </c>
      <c r="F5">
        <v>0</v>
      </c>
      <c r="G5">
        <v>0</v>
      </c>
      <c r="H5">
        <v>0</v>
      </c>
      <c r="I5">
        <v>1</v>
      </c>
      <c r="J5">
        <v>0</v>
      </c>
      <c r="K5">
        <v>0</v>
      </c>
      <c r="L5">
        <v>0</v>
      </c>
      <c r="M5">
        <v>1</v>
      </c>
      <c r="N5">
        <v>0</v>
      </c>
      <c r="O5" s="4">
        <v>0</v>
      </c>
      <c r="P5">
        <v>0</v>
      </c>
      <c r="Q5">
        <v>0</v>
      </c>
      <c r="R5">
        <v>0</v>
      </c>
      <c r="S5">
        <v>1</v>
      </c>
    </row>
    <row r="6" spans="1:19" x14ac:dyDescent="0.2">
      <c r="A6">
        <v>1</v>
      </c>
      <c r="B6">
        <v>1</v>
      </c>
      <c r="C6">
        <v>0</v>
      </c>
      <c r="D6">
        <v>0</v>
      </c>
      <c r="E6">
        <v>1</v>
      </c>
      <c r="F6">
        <v>0</v>
      </c>
      <c r="G6">
        <v>1</v>
      </c>
      <c r="H6">
        <v>0</v>
      </c>
      <c r="I6">
        <v>0</v>
      </c>
      <c r="J6">
        <v>0</v>
      </c>
      <c r="K6">
        <v>0</v>
      </c>
      <c r="L6">
        <v>1</v>
      </c>
      <c r="M6">
        <v>0</v>
      </c>
      <c r="N6">
        <v>0</v>
      </c>
      <c r="O6" s="4">
        <v>0</v>
      </c>
      <c r="P6">
        <v>0</v>
      </c>
      <c r="Q6">
        <v>0</v>
      </c>
      <c r="R6">
        <v>0</v>
      </c>
      <c r="S6">
        <v>1</v>
      </c>
    </row>
    <row r="7" spans="1:19" x14ac:dyDescent="0.2">
      <c r="A7">
        <v>0</v>
      </c>
      <c r="B7">
        <v>1</v>
      </c>
      <c r="C7">
        <v>0</v>
      </c>
      <c r="D7">
        <v>1</v>
      </c>
      <c r="E7">
        <v>0</v>
      </c>
      <c r="F7">
        <v>0</v>
      </c>
      <c r="G7">
        <v>1</v>
      </c>
      <c r="H7">
        <v>0</v>
      </c>
      <c r="I7">
        <v>0</v>
      </c>
      <c r="J7">
        <v>0</v>
      </c>
      <c r="K7">
        <v>0</v>
      </c>
      <c r="L7">
        <v>0</v>
      </c>
      <c r="M7">
        <v>1</v>
      </c>
      <c r="N7">
        <v>0</v>
      </c>
      <c r="O7" s="4">
        <v>1</v>
      </c>
      <c r="P7">
        <v>0</v>
      </c>
      <c r="Q7">
        <v>0</v>
      </c>
      <c r="R7">
        <v>0</v>
      </c>
      <c r="S7">
        <v>0</v>
      </c>
    </row>
    <row r="8" spans="1:19" x14ac:dyDescent="0.2">
      <c r="A8">
        <v>1</v>
      </c>
      <c r="B8">
        <v>1</v>
      </c>
      <c r="C8">
        <v>0</v>
      </c>
      <c r="D8">
        <v>1</v>
      </c>
      <c r="E8">
        <v>0</v>
      </c>
      <c r="F8">
        <v>0</v>
      </c>
      <c r="G8">
        <v>1</v>
      </c>
      <c r="H8">
        <v>0</v>
      </c>
      <c r="I8">
        <v>0</v>
      </c>
      <c r="J8">
        <v>0</v>
      </c>
      <c r="K8">
        <v>0</v>
      </c>
      <c r="L8">
        <v>0</v>
      </c>
      <c r="M8">
        <v>1</v>
      </c>
      <c r="N8">
        <v>0</v>
      </c>
      <c r="O8" s="4">
        <v>1</v>
      </c>
      <c r="P8">
        <v>0</v>
      </c>
      <c r="Q8">
        <v>0</v>
      </c>
      <c r="R8">
        <v>0</v>
      </c>
      <c r="S8">
        <v>0</v>
      </c>
    </row>
    <row r="9" spans="1:19" x14ac:dyDescent="0.2">
      <c r="A9">
        <v>1</v>
      </c>
      <c r="B9">
        <v>1</v>
      </c>
      <c r="C9">
        <v>0</v>
      </c>
      <c r="D9">
        <v>1</v>
      </c>
      <c r="E9">
        <v>0</v>
      </c>
      <c r="F9">
        <v>0</v>
      </c>
      <c r="G9">
        <v>1</v>
      </c>
      <c r="H9">
        <v>0</v>
      </c>
      <c r="I9">
        <v>0</v>
      </c>
      <c r="J9">
        <v>0</v>
      </c>
      <c r="K9">
        <v>0</v>
      </c>
      <c r="L9">
        <v>0</v>
      </c>
      <c r="M9">
        <v>1</v>
      </c>
      <c r="N9">
        <v>0</v>
      </c>
      <c r="O9" s="4">
        <v>1</v>
      </c>
      <c r="P9">
        <v>0</v>
      </c>
      <c r="Q9">
        <v>0</v>
      </c>
      <c r="R9">
        <v>0</v>
      </c>
      <c r="S9">
        <v>0</v>
      </c>
    </row>
    <row r="10" spans="1:19" x14ac:dyDescent="0.2">
      <c r="A10">
        <v>0</v>
      </c>
      <c r="B10">
        <v>1</v>
      </c>
      <c r="C10">
        <v>0</v>
      </c>
      <c r="D10">
        <v>0</v>
      </c>
      <c r="E10">
        <v>1</v>
      </c>
      <c r="F10">
        <v>0</v>
      </c>
      <c r="G10">
        <v>0</v>
      </c>
      <c r="H10">
        <v>0</v>
      </c>
      <c r="I10">
        <v>0</v>
      </c>
      <c r="J10">
        <v>1</v>
      </c>
      <c r="K10">
        <v>0</v>
      </c>
      <c r="L10">
        <v>1</v>
      </c>
      <c r="M10">
        <v>0</v>
      </c>
      <c r="N10">
        <v>0</v>
      </c>
      <c r="O10" s="4">
        <v>0</v>
      </c>
      <c r="P10">
        <v>0</v>
      </c>
      <c r="Q10">
        <v>0</v>
      </c>
      <c r="R10">
        <v>1</v>
      </c>
      <c r="S10">
        <v>0</v>
      </c>
    </row>
    <row r="11" spans="1:19" x14ac:dyDescent="0.2">
      <c r="A11">
        <v>1</v>
      </c>
      <c r="B11">
        <v>1</v>
      </c>
      <c r="C11">
        <v>0</v>
      </c>
      <c r="D11">
        <v>0</v>
      </c>
      <c r="E11">
        <v>1</v>
      </c>
      <c r="F11">
        <v>0</v>
      </c>
      <c r="G11">
        <v>1</v>
      </c>
      <c r="H11">
        <v>1</v>
      </c>
      <c r="I11">
        <v>0</v>
      </c>
      <c r="J11">
        <v>0</v>
      </c>
      <c r="K11">
        <v>0</v>
      </c>
      <c r="L11">
        <v>1</v>
      </c>
      <c r="M11">
        <v>0</v>
      </c>
      <c r="N11">
        <v>0</v>
      </c>
      <c r="O11" s="4">
        <v>0</v>
      </c>
      <c r="P11">
        <v>0</v>
      </c>
      <c r="Q11">
        <v>0</v>
      </c>
      <c r="R11">
        <v>0</v>
      </c>
      <c r="S11">
        <v>1</v>
      </c>
    </row>
    <row r="12" spans="1:19" x14ac:dyDescent="0.2">
      <c r="A12">
        <v>1</v>
      </c>
      <c r="B12">
        <v>1</v>
      </c>
      <c r="C12">
        <v>0</v>
      </c>
      <c r="D12">
        <v>1</v>
      </c>
      <c r="E12">
        <v>0</v>
      </c>
      <c r="F12">
        <v>0</v>
      </c>
      <c r="G12">
        <v>1</v>
      </c>
      <c r="H12">
        <v>0</v>
      </c>
      <c r="I12">
        <v>0</v>
      </c>
      <c r="J12">
        <v>0</v>
      </c>
      <c r="K12">
        <v>0</v>
      </c>
      <c r="L12">
        <v>1</v>
      </c>
      <c r="M12">
        <v>0</v>
      </c>
      <c r="N12">
        <v>0</v>
      </c>
      <c r="O12" s="4">
        <v>0</v>
      </c>
      <c r="P12">
        <v>0</v>
      </c>
      <c r="Q12">
        <v>1</v>
      </c>
      <c r="R12">
        <v>0</v>
      </c>
      <c r="S12">
        <v>0</v>
      </c>
    </row>
    <row r="13" spans="1:19" x14ac:dyDescent="0.2">
      <c r="A13">
        <v>1</v>
      </c>
      <c r="B13">
        <v>1</v>
      </c>
      <c r="C13">
        <v>0</v>
      </c>
      <c r="D13">
        <v>1</v>
      </c>
      <c r="E13">
        <v>0</v>
      </c>
      <c r="F13">
        <v>0</v>
      </c>
      <c r="G13">
        <v>1</v>
      </c>
      <c r="H13">
        <v>0</v>
      </c>
      <c r="I13">
        <v>0</v>
      </c>
      <c r="J13">
        <v>0</v>
      </c>
      <c r="K13">
        <v>0</v>
      </c>
      <c r="L13">
        <v>1</v>
      </c>
      <c r="M13">
        <v>0</v>
      </c>
      <c r="N13">
        <v>0</v>
      </c>
      <c r="O13" s="4">
        <v>0</v>
      </c>
      <c r="P13">
        <v>0</v>
      </c>
      <c r="Q13">
        <v>0</v>
      </c>
      <c r="R13">
        <v>1</v>
      </c>
      <c r="S13">
        <v>0</v>
      </c>
    </row>
    <row r="14" spans="1:19" x14ac:dyDescent="0.2">
      <c r="A14">
        <v>1</v>
      </c>
      <c r="B14">
        <v>1</v>
      </c>
      <c r="C14">
        <v>0</v>
      </c>
      <c r="D14">
        <v>0</v>
      </c>
      <c r="E14">
        <v>1</v>
      </c>
      <c r="F14">
        <v>0</v>
      </c>
      <c r="G14">
        <v>1</v>
      </c>
      <c r="H14">
        <v>0</v>
      </c>
      <c r="I14">
        <v>0</v>
      </c>
      <c r="J14">
        <v>0</v>
      </c>
      <c r="K14">
        <v>0</v>
      </c>
      <c r="L14">
        <v>1</v>
      </c>
      <c r="M14">
        <v>0</v>
      </c>
      <c r="N14">
        <v>0</v>
      </c>
      <c r="O14" s="4">
        <v>0</v>
      </c>
      <c r="P14">
        <v>0</v>
      </c>
      <c r="Q14">
        <v>1</v>
      </c>
      <c r="R14">
        <v>0</v>
      </c>
      <c r="S14">
        <v>0</v>
      </c>
    </row>
    <row r="15" spans="1:19" x14ac:dyDescent="0.2">
      <c r="A15">
        <v>0</v>
      </c>
      <c r="B15">
        <v>0</v>
      </c>
      <c r="C15">
        <v>1</v>
      </c>
      <c r="D15">
        <v>1</v>
      </c>
      <c r="E15">
        <v>0</v>
      </c>
      <c r="F15">
        <v>0</v>
      </c>
      <c r="G15">
        <v>1</v>
      </c>
      <c r="H15">
        <v>0</v>
      </c>
      <c r="I15">
        <v>0</v>
      </c>
      <c r="J15">
        <v>0</v>
      </c>
      <c r="K15">
        <v>0</v>
      </c>
      <c r="L15">
        <v>0</v>
      </c>
      <c r="M15">
        <v>1</v>
      </c>
      <c r="N15">
        <v>0</v>
      </c>
      <c r="O15" s="4">
        <v>0</v>
      </c>
      <c r="P15">
        <v>0</v>
      </c>
      <c r="Q15">
        <v>1</v>
      </c>
      <c r="R15">
        <v>0</v>
      </c>
      <c r="S15">
        <v>0</v>
      </c>
    </row>
    <row r="16" spans="1:19" x14ac:dyDescent="0.2">
      <c r="A16">
        <v>0</v>
      </c>
      <c r="B16">
        <v>0</v>
      </c>
      <c r="C16">
        <v>1</v>
      </c>
      <c r="D16">
        <v>1</v>
      </c>
      <c r="E16">
        <v>0</v>
      </c>
      <c r="F16">
        <v>0</v>
      </c>
      <c r="G16">
        <v>1</v>
      </c>
      <c r="H16">
        <v>0</v>
      </c>
      <c r="I16">
        <v>0</v>
      </c>
      <c r="J16">
        <v>0</v>
      </c>
      <c r="K16">
        <v>0</v>
      </c>
      <c r="L16">
        <v>0</v>
      </c>
      <c r="M16">
        <v>1</v>
      </c>
      <c r="N16">
        <v>0</v>
      </c>
      <c r="O16" s="4">
        <v>0</v>
      </c>
      <c r="P16">
        <v>0</v>
      </c>
      <c r="Q16">
        <v>1</v>
      </c>
      <c r="R16">
        <v>0</v>
      </c>
      <c r="S16">
        <v>0</v>
      </c>
    </row>
    <row r="17" spans="1:19" x14ac:dyDescent="0.2">
      <c r="A17">
        <v>1</v>
      </c>
      <c r="B17">
        <v>0</v>
      </c>
      <c r="C17">
        <v>1</v>
      </c>
      <c r="D17">
        <v>1</v>
      </c>
      <c r="E17">
        <v>0</v>
      </c>
      <c r="F17">
        <v>0</v>
      </c>
      <c r="G17">
        <v>0</v>
      </c>
      <c r="H17">
        <v>0</v>
      </c>
      <c r="I17">
        <v>1</v>
      </c>
      <c r="J17">
        <v>0</v>
      </c>
      <c r="K17">
        <v>0</v>
      </c>
      <c r="L17">
        <v>0</v>
      </c>
      <c r="M17">
        <v>1</v>
      </c>
      <c r="N17">
        <v>0</v>
      </c>
      <c r="O17" s="4">
        <v>0</v>
      </c>
      <c r="P17">
        <v>0</v>
      </c>
      <c r="Q17">
        <v>0</v>
      </c>
      <c r="R17">
        <v>1</v>
      </c>
      <c r="S17">
        <v>0</v>
      </c>
    </row>
    <row r="18" spans="1:19" x14ac:dyDescent="0.2">
      <c r="A18">
        <v>0</v>
      </c>
      <c r="B18">
        <v>0</v>
      </c>
      <c r="C18">
        <v>1</v>
      </c>
      <c r="D18">
        <v>1</v>
      </c>
      <c r="E18">
        <v>0</v>
      </c>
      <c r="F18">
        <v>0</v>
      </c>
      <c r="G18">
        <v>1</v>
      </c>
      <c r="H18">
        <v>0</v>
      </c>
      <c r="I18">
        <v>0</v>
      </c>
      <c r="J18">
        <v>0</v>
      </c>
      <c r="K18">
        <v>0</v>
      </c>
      <c r="L18">
        <v>0</v>
      </c>
      <c r="M18">
        <v>1</v>
      </c>
      <c r="N18">
        <v>0</v>
      </c>
      <c r="O18" s="4">
        <v>0</v>
      </c>
      <c r="P18">
        <v>1</v>
      </c>
      <c r="Q18">
        <v>0</v>
      </c>
      <c r="R18">
        <v>0</v>
      </c>
      <c r="S18">
        <v>0</v>
      </c>
    </row>
    <row r="19" spans="1:19" x14ac:dyDescent="0.2">
      <c r="A19">
        <v>0</v>
      </c>
      <c r="B19">
        <v>1</v>
      </c>
      <c r="C19">
        <v>0</v>
      </c>
      <c r="D19">
        <v>1</v>
      </c>
      <c r="E19">
        <v>0</v>
      </c>
      <c r="F19">
        <v>0</v>
      </c>
      <c r="G19">
        <v>0</v>
      </c>
      <c r="H19">
        <v>0</v>
      </c>
      <c r="I19">
        <v>0</v>
      </c>
      <c r="J19">
        <v>1</v>
      </c>
      <c r="K19">
        <v>0</v>
      </c>
      <c r="L19">
        <v>0</v>
      </c>
      <c r="M19">
        <v>1</v>
      </c>
      <c r="N19">
        <v>0</v>
      </c>
      <c r="O19" s="4">
        <v>0</v>
      </c>
      <c r="P19">
        <v>0</v>
      </c>
      <c r="Q19">
        <v>0</v>
      </c>
      <c r="R19">
        <v>1</v>
      </c>
      <c r="S19">
        <v>0</v>
      </c>
    </row>
    <row r="20" spans="1:19" x14ac:dyDescent="0.2">
      <c r="A20">
        <v>1</v>
      </c>
      <c r="B20">
        <v>1</v>
      </c>
      <c r="C20">
        <v>0</v>
      </c>
      <c r="D20">
        <v>1</v>
      </c>
      <c r="E20">
        <v>0</v>
      </c>
      <c r="F20">
        <v>0</v>
      </c>
      <c r="G20">
        <v>1</v>
      </c>
      <c r="H20">
        <v>0</v>
      </c>
      <c r="I20">
        <v>0</v>
      </c>
      <c r="J20">
        <v>0</v>
      </c>
      <c r="K20">
        <v>0</v>
      </c>
      <c r="L20">
        <v>0</v>
      </c>
      <c r="M20">
        <v>1</v>
      </c>
      <c r="N20">
        <v>0</v>
      </c>
      <c r="O20" s="4">
        <v>1</v>
      </c>
      <c r="P20">
        <v>0</v>
      </c>
      <c r="Q20">
        <v>0</v>
      </c>
      <c r="R20">
        <v>0</v>
      </c>
      <c r="S20">
        <v>0</v>
      </c>
    </row>
    <row r="21" spans="1:19" x14ac:dyDescent="0.2">
      <c r="A21">
        <v>0</v>
      </c>
      <c r="B21">
        <v>0</v>
      </c>
      <c r="C21">
        <v>1</v>
      </c>
      <c r="D21">
        <v>1</v>
      </c>
      <c r="E21">
        <v>0</v>
      </c>
      <c r="F21">
        <v>0</v>
      </c>
      <c r="G21">
        <v>1</v>
      </c>
      <c r="H21">
        <v>0</v>
      </c>
      <c r="I21">
        <v>0</v>
      </c>
      <c r="J21">
        <v>0</v>
      </c>
      <c r="K21">
        <v>0</v>
      </c>
      <c r="L21">
        <v>0</v>
      </c>
      <c r="M21">
        <v>1</v>
      </c>
      <c r="N21">
        <v>0</v>
      </c>
      <c r="O21" s="4">
        <v>0</v>
      </c>
      <c r="P21">
        <v>1</v>
      </c>
      <c r="Q21">
        <v>0</v>
      </c>
      <c r="R21">
        <v>0</v>
      </c>
      <c r="S21">
        <v>0</v>
      </c>
    </row>
    <row r="22" spans="1:19" x14ac:dyDescent="0.2">
      <c r="A22">
        <v>0</v>
      </c>
      <c r="B22">
        <v>1</v>
      </c>
      <c r="C22">
        <v>0</v>
      </c>
      <c r="D22">
        <v>1</v>
      </c>
      <c r="E22">
        <v>0</v>
      </c>
      <c r="F22">
        <v>0</v>
      </c>
      <c r="G22">
        <v>1</v>
      </c>
      <c r="H22">
        <v>0</v>
      </c>
      <c r="I22">
        <v>0</v>
      </c>
      <c r="J22">
        <v>0</v>
      </c>
      <c r="K22">
        <v>0</v>
      </c>
      <c r="L22">
        <v>0</v>
      </c>
      <c r="M22">
        <v>1</v>
      </c>
      <c r="N22">
        <v>0</v>
      </c>
      <c r="O22" s="4">
        <v>0</v>
      </c>
      <c r="P22">
        <v>0</v>
      </c>
      <c r="Q22">
        <v>1</v>
      </c>
      <c r="R22">
        <v>0</v>
      </c>
      <c r="S22">
        <v>0</v>
      </c>
    </row>
    <row r="23" spans="1:19" x14ac:dyDescent="0.2">
      <c r="A23">
        <v>0</v>
      </c>
      <c r="B23">
        <v>1</v>
      </c>
      <c r="C23">
        <v>0</v>
      </c>
      <c r="D23">
        <v>1</v>
      </c>
      <c r="E23">
        <v>0</v>
      </c>
      <c r="F23">
        <v>0</v>
      </c>
      <c r="G23">
        <v>1</v>
      </c>
      <c r="H23">
        <v>0</v>
      </c>
      <c r="I23">
        <v>0</v>
      </c>
      <c r="J23">
        <v>0</v>
      </c>
      <c r="K23">
        <v>0</v>
      </c>
      <c r="L23">
        <v>0</v>
      </c>
      <c r="M23">
        <v>1</v>
      </c>
      <c r="N23">
        <v>0</v>
      </c>
      <c r="O23" s="4">
        <v>1</v>
      </c>
      <c r="P23">
        <v>0</v>
      </c>
      <c r="Q23">
        <v>0</v>
      </c>
      <c r="R23">
        <v>0</v>
      </c>
      <c r="S23">
        <v>0</v>
      </c>
    </row>
    <row r="24" spans="1:19" x14ac:dyDescent="0.2">
      <c r="A24">
        <v>0</v>
      </c>
      <c r="B24">
        <v>1</v>
      </c>
      <c r="C24">
        <v>0</v>
      </c>
      <c r="D24">
        <v>1</v>
      </c>
      <c r="E24">
        <v>0</v>
      </c>
      <c r="F24">
        <v>0</v>
      </c>
      <c r="G24">
        <v>1</v>
      </c>
      <c r="H24">
        <v>0</v>
      </c>
      <c r="I24">
        <v>0</v>
      </c>
      <c r="J24">
        <v>0</v>
      </c>
      <c r="K24">
        <v>0</v>
      </c>
      <c r="L24">
        <v>0</v>
      </c>
      <c r="M24">
        <v>1</v>
      </c>
      <c r="N24">
        <v>0</v>
      </c>
      <c r="O24" s="4">
        <v>1</v>
      </c>
      <c r="P24">
        <v>0</v>
      </c>
      <c r="Q24">
        <v>0</v>
      </c>
      <c r="R24">
        <v>0</v>
      </c>
      <c r="S24">
        <v>0</v>
      </c>
    </row>
    <row r="25" spans="1:19" x14ac:dyDescent="0.2">
      <c r="A25">
        <v>1</v>
      </c>
      <c r="B25">
        <v>1</v>
      </c>
      <c r="C25">
        <v>0</v>
      </c>
      <c r="D25">
        <v>1</v>
      </c>
      <c r="E25">
        <v>0</v>
      </c>
      <c r="F25">
        <v>0</v>
      </c>
      <c r="G25">
        <v>1</v>
      </c>
      <c r="H25">
        <v>0</v>
      </c>
      <c r="I25">
        <v>0</v>
      </c>
      <c r="J25">
        <v>0</v>
      </c>
      <c r="K25">
        <v>0</v>
      </c>
      <c r="L25">
        <v>0</v>
      </c>
      <c r="M25">
        <v>1</v>
      </c>
      <c r="N25">
        <v>0</v>
      </c>
      <c r="O25" s="4">
        <v>0</v>
      </c>
      <c r="P25">
        <v>0</v>
      </c>
      <c r="Q25">
        <v>0</v>
      </c>
      <c r="R25">
        <v>0</v>
      </c>
      <c r="S25">
        <v>1</v>
      </c>
    </row>
    <row r="26" spans="1:19" x14ac:dyDescent="0.2">
      <c r="A26">
        <v>1</v>
      </c>
      <c r="B26">
        <v>1</v>
      </c>
      <c r="C26">
        <v>0</v>
      </c>
      <c r="D26">
        <v>1</v>
      </c>
      <c r="E26">
        <v>0</v>
      </c>
      <c r="F26">
        <v>0</v>
      </c>
      <c r="G26">
        <v>1</v>
      </c>
      <c r="H26">
        <v>0</v>
      </c>
      <c r="I26">
        <v>0</v>
      </c>
      <c r="J26">
        <v>0</v>
      </c>
      <c r="K26">
        <v>0</v>
      </c>
      <c r="L26">
        <v>0</v>
      </c>
      <c r="M26">
        <v>1</v>
      </c>
      <c r="N26">
        <v>0</v>
      </c>
      <c r="O26" s="4">
        <v>0</v>
      </c>
      <c r="P26">
        <v>1</v>
      </c>
      <c r="Q26">
        <v>0</v>
      </c>
      <c r="R26">
        <v>0</v>
      </c>
      <c r="S26">
        <v>0</v>
      </c>
    </row>
    <row r="27" spans="1:19" x14ac:dyDescent="0.2">
      <c r="A27">
        <v>0</v>
      </c>
      <c r="B27">
        <v>1</v>
      </c>
      <c r="C27">
        <v>0</v>
      </c>
      <c r="D27">
        <v>1</v>
      </c>
      <c r="E27">
        <v>0</v>
      </c>
      <c r="F27">
        <v>0</v>
      </c>
      <c r="G27">
        <v>1</v>
      </c>
      <c r="H27">
        <v>0</v>
      </c>
      <c r="I27">
        <v>0</v>
      </c>
      <c r="J27">
        <v>0</v>
      </c>
      <c r="K27">
        <v>0</v>
      </c>
      <c r="L27">
        <v>0</v>
      </c>
      <c r="M27">
        <v>1</v>
      </c>
      <c r="N27">
        <v>0</v>
      </c>
      <c r="O27" s="4">
        <v>1</v>
      </c>
      <c r="P27">
        <v>0</v>
      </c>
      <c r="Q27">
        <v>0</v>
      </c>
      <c r="R27">
        <v>0</v>
      </c>
      <c r="S27">
        <v>0</v>
      </c>
    </row>
    <row r="28" spans="1:19" x14ac:dyDescent="0.2">
      <c r="A28">
        <v>1</v>
      </c>
      <c r="B28">
        <v>1</v>
      </c>
      <c r="C28">
        <v>0</v>
      </c>
      <c r="D28">
        <v>1</v>
      </c>
      <c r="E28">
        <v>0</v>
      </c>
      <c r="F28">
        <v>0</v>
      </c>
      <c r="G28">
        <v>1</v>
      </c>
      <c r="H28">
        <v>0</v>
      </c>
      <c r="I28">
        <v>0</v>
      </c>
      <c r="J28">
        <v>0</v>
      </c>
      <c r="K28">
        <v>0</v>
      </c>
      <c r="L28">
        <v>0</v>
      </c>
      <c r="M28">
        <v>1</v>
      </c>
      <c r="N28">
        <v>0</v>
      </c>
      <c r="O28" s="4">
        <v>0</v>
      </c>
      <c r="P28">
        <v>0</v>
      </c>
      <c r="Q28">
        <v>1</v>
      </c>
      <c r="R28">
        <v>0</v>
      </c>
      <c r="S28">
        <v>0</v>
      </c>
    </row>
    <row r="29" spans="1:19" x14ac:dyDescent="0.2">
      <c r="A29">
        <v>0</v>
      </c>
      <c r="B29">
        <v>1</v>
      </c>
      <c r="C29">
        <v>0</v>
      </c>
      <c r="D29">
        <v>1</v>
      </c>
      <c r="E29">
        <v>0</v>
      </c>
      <c r="F29">
        <v>0</v>
      </c>
      <c r="G29">
        <v>1</v>
      </c>
      <c r="H29">
        <v>0</v>
      </c>
      <c r="I29">
        <v>0</v>
      </c>
      <c r="J29">
        <v>0</v>
      </c>
      <c r="K29">
        <v>0</v>
      </c>
      <c r="L29">
        <v>0</v>
      </c>
      <c r="M29">
        <v>1</v>
      </c>
      <c r="N29">
        <v>0</v>
      </c>
      <c r="O29" s="4">
        <v>0</v>
      </c>
      <c r="P29">
        <v>0</v>
      </c>
      <c r="Q29">
        <v>0</v>
      </c>
      <c r="R29">
        <v>1</v>
      </c>
      <c r="S29">
        <v>0</v>
      </c>
    </row>
    <row r="30" spans="1:19" x14ac:dyDescent="0.2">
      <c r="A30">
        <v>1</v>
      </c>
      <c r="B30">
        <v>1</v>
      </c>
      <c r="C30">
        <v>0</v>
      </c>
      <c r="D30">
        <v>1</v>
      </c>
      <c r="E30">
        <v>0</v>
      </c>
      <c r="F30">
        <v>0</v>
      </c>
      <c r="G30">
        <v>1</v>
      </c>
      <c r="H30">
        <v>0</v>
      </c>
      <c r="I30">
        <v>0</v>
      </c>
      <c r="J30">
        <v>0</v>
      </c>
      <c r="K30">
        <v>0</v>
      </c>
      <c r="L30">
        <v>0</v>
      </c>
      <c r="M30">
        <v>1</v>
      </c>
      <c r="N30">
        <v>0</v>
      </c>
      <c r="O30" s="4">
        <v>0</v>
      </c>
      <c r="P30">
        <v>0</v>
      </c>
      <c r="Q30">
        <v>1</v>
      </c>
      <c r="R30">
        <v>0</v>
      </c>
      <c r="S30">
        <v>0</v>
      </c>
    </row>
    <row r="31" spans="1:19" x14ac:dyDescent="0.2">
      <c r="A31">
        <v>1</v>
      </c>
      <c r="B31">
        <v>1</v>
      </c>
      <c r="C31">
        <v>0</v>
      </c>
      <c r="D31">
        <v>1</v>
      </c>
      <c r="E31">
        <v>0</v>
      </c>
      <c r="F31">
        <v>0</v>
      </c>
      <c r="G31">
        <v>1</v>
      </c>
      <c r="H31">
        <v>0</v>
      </c>
      <c r="I31">
        <v>0</v>
      </c>
      <c r="J31">
        <v>0</v>
      </c>
      <c r="K31">
        <v>0</v>
      </c>
      <c r="L31">
        <v>0</v>
      </c>
      <c r="M31">
        <v>1</v>
      </c>
      <c r="N31">
        <v>0</v>
      </c>
      <c r="O31" s="4">
        <v>1</v>
      </c>
      <c r="P31">
        <v>0</v>
      </c>
      <c r="Q31">
        <v>0</v>
      </c>
      <c r="R31">
        <v>0</v>
      </c>
      <c r="S31">
        <v>0</v>
      </c>
    </row>
    <row r="32" spans="1:19" x14ac:dyDescent="0.2">
      <c r="A32">
        <v>1</v>
      </c>
      <c r="B32">
        <v>1</v>
      </c>
      <c r="C32">
        <v>0</v>
      </c>
      <c r="D32">
        <v>1</v>
      </c>
      <c r="E32">
        <v>0</v>
      </c>
      <c r="F32">
        <v>0</v>
      </c>
      <c r="G32">
        <v>1</v>
      </c>
      <c r="H32">
        <v>0</v>
      </c>
      <c r="I32">
        <v>0</v>
      </c>
      <c r="J32">
        <v>0</v>
      </c>
      <c r="K32">
        <v>0</v>
      </c>
      <c r="L32">
        <v>0</v>
      </c>
      <c r="M32">
        <v>1</v>
      </c>
      <c r="N32">
        <v>0</v>
      </c>
      <c r="O32" s="4">
        <v>1</v>
      </c>
      <c r="P32">
        <v>0</v>
      </c>
      <c r="Q32">
        <v>0</v>
      </c>
      <c r="R32">
        <v>0</v>
      </c>
      <c r="S32">
        <v>0</v>
      </c>
    </row>
    <row r="33" spans="1:19" x14ac:dyDescent="0.2">
      <c r="A33">
        <v>0</v>
      </c>
      <c r="B33">
        <v>1</v>
      </c>
      <c r="C33">
        <v>0</v>
      </c>
      <c r="D33">
        <v>1</v>
      </c>
      <c r="E33">
        <v>0</v>
      </c>
      <c r="F33">
        <v>0</v>
      </c>
      <c r="G33">
        <v>1</v>
      </c>
      <c r="H33">
        <v>0</v>
      </c>
      <c r="I33">
        <v>0</v>
      </c>
      <c r="J33">
        <v>0</v>
      </c>
      <c r="K33">
        <v>0</v>
      </c>
      <c r="L33">
        <v>0</v>
      </c>
      <c r="M33">
        <v>1</v>
      </c>
      <c r="N33">
        <v>0</v>
      </c>
      <c r="O33" s="4">
        <v>1</v>
      </c>
      <c r="P33">
        <v>0</v>
      </c>
      <c r="Q33">
        <v>0</v>
      </c>
      <c r="R33">
        <v>0</v>
      </c>
      <c r="S33">
        <v>0</v>
      </c>
    </row>
    <row r="34" spans="1:19" x14ac:dyDescent="0.2">
      <c r="A34">
        <v>0</v>
      </c>
      <c r="B34">
        <v>0</v>
      </c>
      <c r="C34">
        <v>1</v>
      </c>
      <c r="D34">
        <v>1</v>
      </c>
      <c r="E34">
        <v>0</v>
      </c>
      <c r="F34">
        <v>0</v>
      </c>
      <c r="G34">
        <v>1</v>
      </c>
      <c r="H34">
        <v>0</v>
      </c>
      <c r="I34">
        <v>0</v>
      </c>
      <c r="J34">
        <v>0</v>
      </c>
      <c r="K34">
        <v>0</v>
      </c>
      <c r="L34">
        <v>0</v>
      </c>
      <c r="M34">
        <v>1</v>
      </c>
      <c r="N34">
        <v>0</v>
      </c>
      <c r="O34" s="4">
        <v>0</v>
      </c>
      <c r="P34">
        <v>0</v>
      </c>
      <c r="Q34">
        <v>0</v>
      </c>
      <c r="R34">
        <v>1</v>
      </c>
      <c r="S34">
        <v>0</v>
      </c>
    </row>
    <row r="35" spans="1:19" x14ac:dyDescent="0.2">
      <c r="A35">
        <v>1</v>
      </c>
      <c r="B35">
        <v>0</v>
      </c>
      <c r="C35">
        <v>1</v>
      </c>
      <c r="D35">
        <v>1</v>
      </c>
      <c r="E35">
        <v>0</v>
      </c>
      <c r="F35">
        <v>0</v>
      </c>
      <c r="G35">
        <v>1</v>
      </c>
      <c r="H35">
        <v>0</v>
      </c>
      <c r="I35">
        <v>0</v>
      </c>
      <c r="J35">
        <v>0</v>
      </c>
      <c r="K35">
        <v>0</v>
      </c>
      <c r="L35">
        <v>0</v>
      </c>
      <c r="M35">
        <v>1</v>
      </c>
      <c r="N35">
        <v>0</v>
      </c>
      <c r="O35" s="4">
        <v>0</v>
      </c>
      <c r="P35">
        <v>0</v>
      </c>
      <c r="Q35">
        <v>1</v>
      </c>
      <c r="R35">
        <v>0</v>
      </c>
      <c r="S35">
        <v>0</v>
      </c>
    </row>
    <row r="36" spans="1:19" x14ac:dyDescent="0.2">
      <c r="A36">
        <v>0</v>
      </c>
      <c r="B36">
        <v>1</v>
      </c>
      <c r="C36">
        <v>0</v>
      </c>
      <c r="D36">
        <v>1</v>
      </c>
      <c r="E36">
        <v>0</v>
      </c>
      <c r="F36">
        <v>0</v>
      </c>
      <c r="G36">
        <v>1</v>
      </c>
      <c r="H36">
        <v>0</v>
      </c>
      <c r="I36">
        <v>0</v>
      </c>
      <c r="J36">
        <v>0</v>
      </c>
      <c r="K36">
        <v>0</v>
      </c>
      <c r="L36">
        <v>0</v>
      </c>
      <c r="M36">
        <v>1</v>
      </c>
      <c r="N36">
        <v>0</v>
      </c>
      <c r="O36" s="4">
        <v>0</v>
      </c>
      <c r="P36">
        <v>1</v>
      </c>
      <c r="Q36">
        <v>0</v>
      </c>
      <c r="R36">
        <v>0</v>
      </c>
      <c r="S36">
        <v>0</v>
      </c>
    </row>
    <row r="37" spans="1:19" x14ac:dyDescent="0.2">
      <c r="A37">
        <v>1</v>
      </c>
      <c r="B37">
        <v>1</v>
      </c>
      <c r="C37">
        <v>0</v>
      </c>
      <c r="D37">
        <v>1</v>
      </c>
      <c r="E37">
        <v>0</v>
      </c>
      <c r="F37">
        <v>0</v>
      </c>
      <c r="G37">
        <v>1</v>
      </c>
      <c r="H37">
        <v>0</v>
      </c>
      <c r="I37">
        <v>0</v>
      </c>
      <c r="J37">
        <v>0</v>
      </c>
      <c r="K37">
        <v>0</v>
      </c>
      <c r="L37">
        <v>0</v>
      </c>
      <c r="M37">
        <v>1</v>
      </c>
      <c r="N37">
        <v>0</v>
      </c>
      <c r="O37" s="4">
        <v>1</v>
      </c>
      <c r="P37">
        <v>0</v>
      </c>
      <c r="Q37">
        <v>0</v>
      </c>
      <c r="R37">
        <v>0</v>
      </c>
      <c r="S37">
        <v>0</v>
      </c>
    </row>
    <row r="38" spans="1:19" x14ac:dyDescent="0.2">
      <c r="A38">
        <v>1</v>
      </c>
      <c r="B38">
        <v>1</v>
      </c>
      <c r="C38">
        <v>0</v>
      </c>
      <c r="D38">
        <v>1</v>
      </c>
      <c r="E38">
        <v>0</v>
      </c>
      <c r="F38">
        <v>0</v>
      </c>
      <c r="G38">
        <v>1</v>
      </c>
      <c r="H38">
        <v>0</v>
      </c>
      <c r="I38">
        <v>0</v>
      </c>
      <c r="J38">
        <v>0</v>
      </c>
      <c r="K38">
        <v>0</v>
      </c>
      <c r="L38">
        <v>0</v>
      </c>
      <c r="M38">
        <v>1</v>
      </c>
      <c r="N38">
        <v>0</v>
      </c>
      <c r="O38" s="4">
        <v>0</v>
      </c>
      <c r="P38">
        <v>0</v>
      </c>
      <c r="Q38">
        <v>1</v>
      </c>
      <c r="R38">
        <v>0</v>
      </c>
      <c r="S38">
        <v>0</v>
      </c>
    </row>
    <row r="39" spans="1:19" x14ac:dyDescent="0.2">
      <c r="A39">
        <v>1</v>
      </c>
      <c r="B39">
        <v>1</v>
      </c>
      <c r="C39">
        <v>0</v>
      </c>
      <c r="D39">
        <v>1</v>
      </c>
      <c r="E39">
        <v>0</v>
      </c>
      <c r="F39">
        <v>0</v>
      </c>
      <c r="G39">
        <v>1</v>
      </c>
      <c r="H39">
        <v>0</v>
      </c>
      <c r="I39">
        <v>0</v>
      </c>
      <c r="J39">
        <v>0</v>
      </c>
      <c r="K39">
        <v>0</v>
      </c>
      <c r="L39">
        <v>0</v>
      </c>
      <c r="M39">
        <v>1</v>
      </c>
      <c r="N39">
        <v>0</v>
      </c>
      <c r="O39" s="4">
        <v>0</v>
      </c>
      <c r="P39">
        <v>0</v>
      </c>
      <c r="Q39">
        <v>1</v>
      </c>
      <c r="R39">
        <v>0</v>
      </c>
      <c r="S39">
        <v>0</v>
      </c>
    </row>
    <row r="40" spans="1:19" x14ac:dyDescent="0.2">
      <c r="A40">
        <v>0</v>
      </c>
      <c r="B40">
        <v>1</v>
      </c>
      <c r="C40">
        <v>0</v>
      </c>
      <c r="D40">
        <v>1</v>
      </c>
      <c r="E40">
        <v>0</v>
      </c>
      <c r="F40">
        <v>0</v>
      </c>
      <c r="G40">
        <v>1</v>
      </c>
      <c r="H40">
        <v>0</v>
      </c>
      <c r="I40">
        <v>0</v>
      </c>
      <c r="J40">
        <v>0</v>
      </c>
      <c r="K40">
        <v>0</v>
      </c>
      <c r="L40">
        <v>0</v>
      </c>
      <c r="M40">
        <v>1</v>
      </c>
      <c r="N40">
        <v>0</v>
      </c>
      <c r="O40" s="4">
        <v>0</v>
      </c>
      <c r="P40">
        <v>0</v>
      </c>
      <c r="Q40">
        <v>0</v>
      </c>
      <c r="R40">
        <v>1</v>
      </c>
      <c r="S40">
        <v>0</v>
      </c>
    </row>
    <row r="41" spans="1:19" x14ac:dyDescent="0.2">
      <c r="A41">
        <v>0</v>
      </c>
      <c r="B41">
        <v>1</v>
      </c>
      <c r="C41">
        <v>0</v>
      </c>
      <c r="D41">
        <v>1</v>
      </c>
      <c r="E41">
        <v>0</v>
      </c>
      <c r="F41">
        <v>0</v>
      </c>
      <c r="G41">
        <v>1</v>
      </c>
      <c r="H41">
        <v>0</v>
      </c>
      <c r="I41">
        <v>0</v>
      </c>
      <c r="J41">
        <v>0</v>
      </c>
      <c r="K41">
        <v>0</v>
      </c>
      <c r="L41">
        <v>0</v>
      </c>
      <c r="M41">
        <v>1</v>
      </c>
      <c r="N41">
        <v>0</v>
      </c>
      <c r="O41" s="4">
        <v>0</v>
      </c>
      <c r="P41">
        <v>0</v>
      </c>
      <c r="Q41">
        <v>1</v>
      </c>
      <c r="R41">
        <v>0</v>
      </c>
      <c r="S41">
        <v>0</v>
      </c>
    </row>
    <row r="42" spans="1:19" x14ac:dyDescent="0.2">
      <c r="A42">
        <v>0</v>
      </c>
      <c r="B42">
        <v>0</v>
      </c>
      <c r="C42">
        <v>1</v>
      </c>
      <c r="D42">
        <v>1</v>
      </c>
      <c r="E42">
        <v>0</v>
      </c>
      <c r="F42">
        <v>0</v>
      </c>
      <c r="G42">
        <v>1</v>
      </c>
      <c r="H42">
        <v>0</v>
      </c>
      <c r="I42">
        <v>0</v>
      </c>
      <c r="J42">
        <v>0</v>
      </c>
      <c r="K42">
        <v>0</v>
      </c>
      <c r="L42">
        <v>0</v>
      </c>
      <c r="M42">
        <v>1</v>
      </c>
      <c r="N42">
        <v>0</v>
      </c>
      <c r="O42" s="4">
        <v>0</v>
      </c>
      <c r="P42">
        <v>1</v>
      </c>
      <c r="Q42">
        <v>0</v>
      </c>
      <c r="R42">
        <v>0</v>
      </c>
      <c r="S42">
        <v>0</v>
      </c>
    </row>
    <row r="43" spans="1:19" x14ac:dyDescent="0.2">
      <c r="A43">
        <v>1</v>
      </c>
      <c r="B43">
        <v>0</v>
      </c>
      <c r="C43">
        <v>1</v>
      </c>
      <c r="D43">
        <v>1</v>
      </c>
      <c r="E43">
        <v>0</v>
      </c>
      <c r="F43">
        <v>0</v>
      </c>
      <c r="G43">
        <v>1</v>
      </c>
      <c r="H43">
        <v>0</v>
      </c>
      <c r="I43">
        <v>0</v>
      </c>
      <c r="J43">
        <v>0</v>
      </c>
      <c r="K43">
        <v>0</v>
      </c>
      <c r="L43">
        <v>0</v>
      </c>
      <c r="M43">
        <v>1</v>
      </c>
      <c r="N43">
        <v>0</v>
      </c>
      <c r="O43" s="4">
        <v>0</v>
      </c>
      <c r="P43">
        <v>0</v>
      </c>
      <c r="Q43">
        <v>1</v>
      </c>
      <c r="R43">
        <v>0</v>
      </c>
      <c r="S43">
        <v>0</v>
      </c>
    </row>
    <row r="44" spans="1:19" x14ac:dyDescent="0.2">
      <c r="A44">
        <v>0</v>
      </c>
      <c r="B44">
        <v>1</v>
      </c>
      <c r="C44">
        <v>0</v>
      </c>
      <c r="D44">
        <v>1</v>
      </c>
      <c r="E44">
        <v>0</v>
      </c>
      <c r="F44">
        <v>0</v>
      </c>
      <c r="G44">
        <v>1</v>
      </c>
      <c r="H44">
        <v>0</v>
      </c>
      <c r="I44">
        <v>0</v>
      </c>
      <c r="J44">
        <v>0</v>
      </c>
      <c r="K44">
        <v>0</v>
      </c>
      <c r="L44">
        <v>0</v>
      </c>
      <c r="M44">
        <v>1</v>
      </c>
      <c r="N44">
        <v>0</v>
      </c>
      <c r="O44" s="4">
        <v>0</v>
      </c>
      <c r="P44">
        <v>0</v>
      </c>
      <c r="Q44">
        <v>1</v>
      </c>
      <c r="R44">
        <v>0</v>
      </c>
      <c r="S44">
        <v>0</v>
      </c>
    </row>
    <row r="45" spans="1:19" x14ac:dyDescent="0.2">
      <c r="A45">
        <v>1</v>
      </c>
      <c r="B45">
        <v>1</v>
      </c>
      <c r="C45">
        <v>0</v>
      </c>
      <c r="D45">
        <v>1</v>
      </c>
      <c r="E45">
        <v>0</v>
      </c>
      <c r="F45">
        <v>0</v>
      </c>
      <c r="G45">
        <v>1</v>
      </c>
      <c r="H45">
        <v>0</v>
      </c>
      <c r="I45">
        <v>0</v>
      </c>
      <c r="J45">
        <v>0</v>
      </c>
      <c r="K45">
        <v>0</v>
      </c>
      <c r="L45">
        <v>0</v>
      </c>
      <c r="M45">
        <v>1</v>
      </c>
      <c r="N45">
        <v>0</v>
      </c>
      <c r="O45" s="4">
        <v>0</v>
      </c>
      <c r="P45">
        <v>0</v>
      </c>
      <c r="Q45">
        <v>0</v>
      </c>
      <c r="R45">
        <v>1</v>
      </c>
      <c r="S45">
        <v>0</v>
      </c>
    </row>
    <row r="46" spans="1:19" x14ac:dyDescent="0.2">
      <c r="A46">
        <v>1</v>
      </c>
      <c r="B46">
        <v>0</v>
      </c>
      <c r="C46">
        <v>1</v>
      </c>
      <c r="D46">
        <v>0</v>
      </c>
      <c r="E46">
        <v>0</v>
      </c>
      <c r="F46">
        <v>1</v>
      </c>
      <c r="G46">
        <v>1</v>
      </c>
      <c r="H46">
        <v>1</v>
      </c>
      <c r="I46">
        <v>0</v>
      </c>
      <c r="J46">
        <v>0</v>
      </c>
      <c r="K46">
        <v>0</v>
      </c>
      <c r="L46">
        <v>0</v>
      </c>
      <c r="M46">
        <v>0</v>
      </c>
      <c r="N46">
        <v>1</v>
      </c>
      <c r="O46" s="4">
        <v>0</v>
      </c>
      <c r="P46">
        <v>0</v>
      </c>
      <c r="Q46">
        <v>1</v>
      </c>
      <c r="R46">
        <v>0</v>
      </c>
      <c r="S46">
        <v>0</v>
      </c>
    </row>
    <row r="47" spans="1:19" x14ac:dyDescent="0.2">
      <c r="A47">
        <v>1</v>
      </c>
      <c r="B47">
        <v>0</v>
      </c>
      <c r="C47">
        <v>1</v>
      </c>
      <c r="D47">
        <v>1</v>
      </c>
      <c r="E47">
        <v>0</v>
      </c>
      <c r="F47">
        <v>0</v>
      </c>
      <c r="G47">
        <v>1</v>
      </c>
      <c r="H47">
        <v>0</v>
      </c>
      <c r="I47">
        <v>0</v>
      </c>
      <c r="J47">
        <v>0</v>
      </c>
      <c r="K47">
        <v>0</v>
      </c>
      <c r="L47">
        <v>0</v>
      </c>
      <c r="M47">
        <v>1</v>
      </c>
      <c r="N47">
        <v>0</v>
      </c>
      <c r="O47" s="4">
        <v>0</v>
      </c>
      <c r="P47">
        <v>0</v>
      </c>
      <c r="Q47">
        <v>0</v>
      </c>
      <c r="R47">
        <v>1</v>
      </c>
      <c r="S47">
        <v>0</v>
      </c>
    </row>
    <row r="48" spans="1:19" x14ac:dyDescent="0.2">
      <c r="A48">
        <v>1</v>
      </c>
      <c r="B48">
        <v>1</v>
      </c>
      <c r="C48">
        <v>0</v>
      </c>
      <c r="D48">
        <v>1</v>
      </c>
      <c r="E48">
        <v>0</v>
      </c>
      <c r="F48">
        <v>0</v>
      </c>
      <c r="G48">
        <v>1</v>
      </c>
      <c r="H48">
        <v>0</v>
      </c>
      <c r="I48">
        <v>0</v>
      </c>
      <c r="J48">
        <v>0</v>
      </c>
      <c r="K48">
        <v>0</v>
      </c>
      <c r="L48">
        <v>0</v>
      </c>
      <c r="M48">
        <v>1</v>
      </c>
      <c r="N48">
        <v>0</v>
      </c>
      <c r="O48" s="4">
        <v>0</v>
      </c>
      <c r="P48">
        <v>1</v>
      </c>
      <c r="Q48">
        <v>0</v>
      </c>
      <c r="R48">
        <v>0</v>
      </c>
      <c r="S48">
        <v>0</v>
      </c>
    </row>
    <row r="49" spans="1:19" x14ac:dyDescent="0.2">
      <c r="A49">
        <v>0</v>
      </c>
      <c r="B49">
        <v>1</v>
      </c>
      <c r="C49">
        <v>0</v>
      </c>
      <c r="D49">
        <v>1</v>
      </c>
      <c r="E49">
        <v>0</v>
      </c>
      <c r="F49">
        <v>0</v>
      </c>
      <c r="G49">
        <v>1</v>
      </c>
      <c r="H49">
        <v>0</v>
      </c>
      <c r="I49">
        <v>0</v>
      </c>
      <c r="J49">
        <v>0</v>
      </c>
      <c r="K49">
        <v>0</v>
      </c>
      <c r="L49">
        <v>0</v>
      </c>
      <c r="M49">
        <v>1</v>
      </c>
      <c r="N49">
        <v>0</v>
      </c>
      <c r="O49" s="4">
        <v>0</v>
      </c>
      <c r="P49">
        <v>0</v>
      </c>
      <c r="Q49">
        <v>1</v>
      </c>
      <c r="R49">
        <v>0</v>
      </c>
      <c r="S49">
        <v>0</v>
      </c>
    </row>
    <row r="50" spans="1:19" x14ac:dyDescent="0.2">
      <c r="A50">
        <v>0</v>
      </c>
      <c r="B50">
        <v>1</v>
      </c>
      <c r="C50">
        <v>0</v>
      </c>
      <c r="D50">
        <v>1</v>
      </c>
      <c r="E50">
        <v>0</v>
      </c>
      <c r="F50">
        <v>0</v>
      </c>
      <c r="G50">
        <v>1</v>
      </c>
      <c r="H50">
        <v>0</v>
      </c>
      <c r="I50">
        <v>0</v>
      </c>
      <c r="J50">
        <v>0</v>
      </c>
      <c r="K50">
        <v>0</v>
      </c>
      <c r="L50">
        <v>0</v>
      </c>
      <c r="M50">
        <v>1</v>
      </c>
      <c r="N50">
        <v>0</v>
      </c>
      <c r="O50" s="4">
        <v>0</v>
      </c>
      <c r="P50">
        <v>0</v>
      </c>
      <c r="Q50">
        <v>0</v>
      </c>
      <c r="R50">
        <v>0</v>
      </c>
      <c r="S50">
        <v>1</v>
      </c>
    </row>
    <row r="51" spans="1:19" x14ac:dyDescent="0.2">
      <c r="A51">
        <v>0</v>
      </c>
      <c r="B51">
        <v>0</v>
      </c>
      <c r="C51">
        <v>1</v>
      </c>
      <c r="D51">
        <v>0</v>
      </c>
      <c r="E51">
        <v>0</v>
      </c>
      <c r="F51">
        <v>1</v>
      </c>
      <c r="G51">
        <v>1</v>
      </c>
      <c r="H51">
        <v>1</v>
      </c>
      <c r="I51">
        <v>0</v>
      </c>
      <c r="J51">
        <v>0</v>
      </c>
      <c r="K51">
        <v>0</v>
      </c>
      <c r="L51">
        <v>1</v>
      </c>
      <c r="M51">
        <v>0</v>
      </c>
      <c r="N51">
        <v>0</v>
      </c>
      <c r="O51" s="4">
        <v>0</v>
      </c>
      <c r="P51">
        <v>1</v>
      </c>
      <c r="Q51">
        <v>0</v>
      </c>
      <c r="R51">
        <v>0</v>
      </c>
      <c r="S51">
        <v>0</v>
      </c>
    </row>
    <row r="52" spans="1:19" x14ac:dyDescent="0.2">
      <c r="A52">
        <v>0</v>
      </c>
      <c r="B52">
        <v>0</v>
      </c>
      <c r="C52">
        <v>1</v>
      </c>
      <c r="D52">
        <v>0</v>
      </c>
      <c r="E52">
        <v>0</v>
      </c>
      <c r="F52">
        <v>1</v>
      </c>
      <c r="G52">
        <v>1</v>
      </c>
      <c r="H52">
        <v>1</v>
      </c>
      <c r="I52">
        <v>0</v>
      </c>
      <c r="J52">
        <v>0</v>
      </c>
      <c r="K52">
        <v>1</v>
      </c>
      <c r="L52">
        <v>0</v>
      </c>
      <c r="M52">
        <v>0</v>
      </c>
      <c r="N52">
        <v>0</v>
      </c>
      <c r="O52" s="4">
        <v>1</v>
      </c>
      <c r="P52">
        <v>0</v>
      </c>
      <c r="Q52">
        <v>0</v>
      </c>
      <c r="R52">
        <v>0</v>
      </c>
      <c r="S52">
        <v>0</v>
      </c>
    </row>
    <row r="53" spans="1:19" x14ac:dyDescent="0.2">
      <c r="A53">
        <v>1</v>
      </c>
      <c r="B53">
        <v>0</v>
      </c>
      <c r="C53">
        <v>1</v>
      </c>
      <c r="D53">
        <v>0</v>
      </c>
      <c r="E53">
        <v>1</v>
      </c>
      <c r="F53">
        <v>0</v>
      </c>
      <c r="G53">
        <v>1</v>
      </c>
      <c r="H53">
        <v>1</v>
      </c>
      <c r="I53">
        <v>0</v>
      </c>
      <c r="J53">
        <v>0</v>
      </c>
      <c r="K53">
        <v>0</v>
      </c>
      <c r="L53">
        <v>1</v>
      </c>
      <c r="M53">
        <v>0</v>
      </c>
      <c r="N53">
        <v>0</v>
      </c>
      <c r="O53" s="4">
        <v>0</v>
      </c>
      <c r="P53">
        <v>0</v>
      </c>
      <c r="Q53">
        <v>1</v>
      </c>
      <c r="R53">
        <v>0</v>
      </c>
      <c r="S53">
        <v>0</v>
      </c>
    </row>
    <row r="54" spans="1:19" x14ac:dyDescent="0.2">
      <c r="A54">
        <v>1</v>
      </c>
      <c r="B54">
        <v>0</v>
      </c>
      <c r="C54">
        <v>1</v>
      </c>
      <c r="D54">
        <v>0</v>
      </c>
      <c r="E54">
        <v>1</v>
      </c>
      <c r="F54">
        <v>0</v>
      </c>
      <c r="G54">
        <v>1</v>
      </c>
      <c r="H54">
        <v>1</v>
      </c>
      <c r="I54">
        <v>0</v>
      </c>
      <c r="J54">
        <v>0</v>
      </c>
      <c r="K54">
        <v>0</v>
      </c>
      <c r="L54">
        <v>1</v>
      </c>
      <c r="M54">
        <v>0</v>
      </c>
      <c r="N54">
        <v>0</v>
      </c>
      <c r="O54" s="4">
        <v>0</v>
      </c>
      <c r="P54">
        <v>0</v>
      </c>
      <c r="Q54">
        <v>0</v>
      </c>
      <c r="R54">
        <v>0</v>
      </c>
      <c r="S54">
        <v>1</v>
      </c>
    </row>
    <row r="55" spans="1:19" x14ac:dyDescent="0.2">
      <c r="A55">
        <v>0</v>
      </c>
      <c r="B55">
        <v>0</v>
      </c>
      <c r="C55">
        <v>1</v>
      </c>
      <c r="D55">
        <v>0</v>
      </c>
      <c r="E55">
        <v>0</v>
      </c>
      <c r="F55">
        <v>1</v>
      </c>
      <c r="G55">
        <v>1</v>
      </c>
      <c r="H55">
        <v>1</v>
      </c>
      <c r="I55">
        <v>0</v>
      </c>
      <c r="J55">
        <v>0</v>
      </c>
      <c r="K55">
        <v>0</v>
      </c>
      <c r="L55">
        <v>0</v>
      </c>
      <c r="M55">
        <v>0</v>
      </c>
      <c r="N55">
        <v>1</v>
      </c>
      <c r="O55" s="4">
        <v>0</v>
      </c>
      <c r="P55">
        <v>1</v>
      </c>
      <c r="Q55">
        <v>0</v>
      </c>
      <c r="R55">
        <v>0</v>
      </c>
      <c r="S55">
        <v>0</v>
      </c>
    </row>
    <row r="56" spans="1:19" x14ac:dyDescent="0.2">
      <c r="A56">
        <v>0</v>
      </c>
      <c r="B56">
        <v>0</v>
      </c>
      <c r="C56">
        <v>1</v>
      </c>
      <c r="D56">
        <v>0</v>
      </c>
      <c r="E56">
        <v>0</v>
      </c>
      <c r="F56">
        <v>1</v>
      </c>
      <c r="G56">
        <v>1</v>
      </c>
      <c r="H56">
        <v>1</v>
      </c>
      <c r="I56">
        <v>0</v>
      </c>
      <c r="J56">
        <v>0</v>
      </c>
      <c r="K56">
        <v>0</v>
      </c>
      <c r="L56">
        <v>0</v>
      </c>
      <c r="M56">
        <v>0</v>
      </c>
      <c r="N56">
        <v>1</v>
      </c>
      <c r="O56" s="4">
        <v>0</v>
      </c>
      <c r="P56">
        <v>0</v>
      </c>
      <c r="Q56">
        <v>1</v>
      </c>
      <c r="R56">
        <v>0</v>
      </c>
      <c r="S56">
        <v>0</v>
      </c>
    </row>
    <row r="57" spans="1:19" x14ac:dyDescent="0.2">
      <c r="A57">
        <v>1</v>
      </c>
      <c r="B57">
        <v>0</v>
      </c>
      <c r="C57">
        <v>1</v>
      </c>
      <c r="D57">
        <v>1</v>
      </c>
      <c r="E57">
        <v>0</v>
      </c>
      <c r="F57">
        <v>0</v>
      </c>
      <c r="G57">
        <v>1</v>
      </c>
      <c r="H57">
        <v>0</v>
      </c>
      <c r="I57">
        <v>0</v>
      </c>
      <c r="J57">
        <v>0</v>
      </c>
      <c r="K57">
        <v>0</v>
      </c>
      <c r="L57">
        <v>0</v>
      </c>
      <c r="M57">
        <v>1</v>
      </c>
      <c r="N57">
        <v>0</v>
      </c>
      <c r="O57" s="4">
        <v>0</v>
      </c>
      <c r="P57">
        <v>0</v>
      </c>
      <c r="Q57">
        <v>1</v>
      </c>
      <c r="R57">
        <v>0</v>
      </c>
      <c r="S57">
        <v>0</v>
      </c>
    </row>
    <row r="58" spans="1:19" x14ac:dyDescent="0.2">
      <c r="A58">
        <v>1</v>
      </c>
      <c r="B58">
        <v>0</v>
      </c>
      <c r="C58">
        <v>1</v>
      </c>
      <c r="D58">
        <v>1</v>
      </c>
      <c r="E58">
        <v>0</v>
      </c>
      <c r="F58">
        <v>0</v>
      </c>
      <c r="G58">
        <v>1</v>
      </c>
      <c r="H58">
        <v>0</v>
      </c>
      <c r="I58">
        <v>0</v>
      </c>
      <c r="J58">
        <v>0</v>
      </c>
      <c r="K58">
        <v>0</v>
      </c>
      <c r="L58">
        <v>0</v>
      </c>
      <c r="M58">
        <v>1</v>
      </c>
      <c r="N58">
        <v>0</v>
      </c>
      <c r="O58" s="4">
        <v>0</v>
      </c>
      <c r="P58">
        <v>0</v>
      </c>
      <c r="Q58">
        <v>0</v>
      </c>
      <c r="R58">
        <v>1</v>
      </c>
      <c r="S58">
        <v>0</v>
      </c>
    </row>
    <row r="59" spans="1:19" x14ac:dyDescent="0.2">
      <c r="A59">
        <v>0</v>
      </c>
      <c r="B59">
        <v>1</v>
      </c>
      <c r="C59">
        <v>0</v>
      </c>
      <c r="D59">
        <v>1</v>
      </c>
      <c r="E59">
        <v>0</v>
      </c>
      <c r="F59">
        <v>0</v>
      </c>
      <c r="G59">
        <v>1</v>
      </c>
      <c r="H59">
        <v>0</v>
      </c>
      <c r="I59">
        <v>0</v>
      </c>
      <c r="J59">
        <v>0</v>
      </c>
      <c r="K59">
        <v>0</v>
      </c>
      <c r="L59">
        <v>0</v>
      </c>
      <c r="M59">
        <v>1</v>
      </c>
      <c r="N59">
        <v>0</v>
      </c>
      <c r="O59" s="4">
        <v>0</v>
      </c>
      <c r="P59">
        <v>1</v>
      </c>
      <c r="Q59">
        <v>0</v>
      </c>
      <c r="R59">
        <v>0</v>
      </c>
      <c r="S59">
        <v>0</v>
      </c>
    </row>
    <row r="60" spans="1:19" x14ac:dyDescent="0.2">
      <c r="A60">
        <v>0</v>
      </c>
      <c r="B60">
        <v>1</v>
      </c>
      <c r="C60">
        <v>0</v>
      </c>
      <c r="D60">
        <v>1</v>
      </c>
      <c r="E60">
        <v>0</v>
      </c>
      <c r="F60">
        <v>0</v>
      </c>
      <c r="G60">
        <v>1</v>
      </c>
      <c r="H60">
        <v>0</v>
      </c>
      <c r="I60">
        <v>0</v>
      </c>
      <c r="J60">
        <v>0</v>
      </c>
      <c r="K60">
        <v>0</v>
      </c>
      <c r="L60">
        <v>0</v>
      </c>
      <c r="M60">
        <v>1</v>
      </c>
      <c r="N60">
        <v>0</v>
      </c>
      <c r="O60" s="4">
        <v>0</v>
      </c>
      <c r="P60">
        <v>0</v>
      </c>
      <c r="Q60">
        <v>1</v>
      </c>
      <c r="R60">
        <v>0</v>
      </c>
      <c r="S60">
        <v>0</v>
      </c>
    </row>
    <row r="61" spans="1:19" x14ac:dyDescent="0.2">
      <c r="A61">
        <v>0</v>
      </c>
      <c r="B61">
        <v>1</v>
      </c>
      <c r="C61">
        <v>0</v>
      </c>
      <c r="D61">
        <v>1</v>
      </c>
      <c r="E61">
        <v>0</v>
      </c>
      <c r="F61">
        <v>0</v>
      </c>
      <c r="G61">
        <v>1</v>
      </c>
      <c r="H61">
        <v>0</v>
      </c>
      <c r="I61">
        <v>0</v>
      </c>
      <c r="J61">
        <v>0</v>
      </c>
      <c r="K61">
        <v>0</v>
      </c>
      <c r="L61">
        <v>0</v>
      </c>
      <c r="M61">
        <v>1</v>
      </c>
      <c r="N61">
        <v>0</v>
      </c>
      <c r="O61" s="4">
        <v>0</v>
      </c>
      <c r="P61">
        <v>0</v>
      </c>
      <c r="Q61">
        <v>1</v>
      </c>
      <c r="R61">
        <v>0</v>
      </c>
      <c r="S61">
        <v>0</v>
      </c>
    </row>
    <row r="62" spans="1:19" x14ac:dyDescent="0.2">
      <c r="A62">
        <v>0</v>
      </c>
      <c r="B62">
        <v>0</v>
      </c>
      <c r="C62">
        <v>1</v>
      </c>
      <c r="D62">
        <v>0</v>
      </c>
      <c r="E62">
        <v>0</v>
      </c>
      <c r="F62">
        <v>1</v>
      </c>
      <c r="G62">
        <v>1</v>
      </c>
      <c r="H62">
        <v>1</v>
      </c>
      <c r="I62">
        <v>0</v>
      </c>
      <c r="J62">
        <v>0</v>
      </c>
      <c r="K62">
        <v>0</v>
      </c>
      <c r="L62">
        <v>1</v>
      </c>
      <c r="M62">
        <v>0</v>
      </c>
      <c r="N62">
        <v>0</v>
      </c>
      <c r="O62" s="4">
        <v>0</v>
      </c>
      <c r="P62">
        <v>0</v>
      </c>
      <c r="Q62">
        <v>0</v>
      </c>
      <c r="R62">
        <v>1</v>
      </c>
      <c r="S62">
        <v>0</v>
      </c>
    </row>
    <row r="63" spans="1:19" x14ac:dyDescent="0.2">
      <c r="A63">
        <v>0</v>
      </c>
      <c r="B63">
        <v>0</v>
      </c>
      <c r="C63">
        <v>1</v>
      </c>
      <c r="D63">
        <v>0</v>
      </c>
      <c r="E63">
        <v>0</v>
      </c>
      <c r="F63">
        <v>1</v>
      </c>
      <c r="G63">
        <v>1</v>
      </c>
      <c r="H63">
        <v>1</v>
      </c>
      <c r="I63">
        <v>0</v>
      </c>
      <c r="J63">
        <v>0</v>
      </c>
      <c r="K63">
        <v>0</v>
      </c>
      <c r="L63">
        <v>1</v>
      </c>
      <c r="M63">
        <v>0</v>
      </c>
      <c r="N63">
        <v>0</v>
      </c>
      <c r="O63" s="4">
        <v>0</v>
      </c>
      <c r="P63">
        <v>0</v>
      </c>
      <c r="Q63">
        <v>1</v>
      </c>
      <c r="R63">
        <v>0</v>
      </c>
      <c r="S63">
        <v>0</v>
      </c>
    </row>
    <row r="64" spans="1:19" x14ac:dyDescent="0.2">
      <c r="A64">
        <v>0</v>
      </c>
      <c r="B64">
        <v>1</v>
      </c>
      <c r="C64">
        <v>0</v>
      </c>
      <c r="D64">
        <v>1</v>
      </c>
      <c r="E64">
        <v>0</v>
      </c>
      <c r="F64">
        <v>0</v>
      </c>
      <c r="G64">
        <v>1</v>
      </c>
      <c r="H64">
        <v>0</v>
      </c>
      <c r="I64">
        <v>0</v>
      </c>
      <c r="J64">
        <v>0</v>
      </c>
      <c r="K64">
        <v>0</v>
      </c>
      <c r="L64">
        <v>0</v>
      </c>
      <c r="M64">
        <v>1</v>
      </c>
      <c r="N64">
        <v>0</v>
      </c>
      <c r="O64" s="4">
        <v>1</v>
      </c>
      <c r="P64">
        <v>0</v>
      </c>
      <c r="Q64">
        <v>0</v>
      </c>
      <c r="R64">
        <v>0</v>
      </c>
      <c r="S64">
        <v>0</v>
      </c>
    </row>
    <row r="65" spans="1:19" x14ac:dyDescent="0.2">
      <c r="A65">
        <v>0</v>
      </c>
      <c r="B65">
        <v>1</v>
      </c>
      <c r="C65">
        <v>0</v>
      </c>
      <c r="D65">
        <v>1</v>
      </c>
      <c r="E65">
        <v>0</v>
      </c>
      <c r="F65">
        <v>0</v>
      </c>
      <c r="G65">
        <v>1</v>
      </c>
      <c r="H65">
        <v>0</v>
      </c>
      <c r="I65">
        <v>0</v>
      </c>
      <c r="J65">
        <v>0</v>
      </c>
      <c r="K65">
        <v>0</v>
      </c>
      <c r="L65">
        <v>0</v>
      </c>
      <c r="M65">
        <v>1</v>
      </c>
      <c r="N65">
        <v>0</v>
      </c>
      <c r="O65" s="4">
        <v>1</v>
      </c>
      <c r="P65">
        <v>0</v>
      </c>
      <c r="Q65">
        <v>0</v>
      </c>
      <c r="R65">
        <v>0</v>
      </c>
      <c r="S65">
        <v>0</v>
      </c>
    </row>
    <row r="66" spans="1:19" x14ac:dyDescent="0.2">
      <c r="A66">
        <v>0</v>
      </c>
      <c r="B66">
        <v>1</v>
      </c>
      <c r="C66">
        <v>0</v>
      </c>
      <c r="D66">
        <v>0</v>
      </c>
      <c r="E66">
        <v>0</v>
      </c>
      <c r="F66">
        <v>1</v>
      </c>
      <c r="G66">
        <v>1</v>
      </c>
      <c r="H66">
        <v>0</v>
      </c>
      <c r="I66">
        <v>0</v>
      </c>
      <c r="J66">
        <v>0</v>
      </c>
      <c r="K66">
        <v>1</v>
      </c>
      <c r="L66">
        <v>0</v>
      </c>
      <c r="M66">
        <v>0</v>
      </c>
      <c r="N66">
        <v>0</v>
      </c>
      <c r="O66" s="4">
        <v>0</v>
      </c>
      <c r="P66">
        <v>0</v>
      </c>
      <c r="Q66">
        <v>1</v>
      </c>
      <c r="R66">
        <v>0</v>
      </c>
      <c r="S66">
        <v>0</v>
      </c>
    </row>
    <row r="67" spans="1:19" x14ac:dyDescent="0.2">
      <c r="A67">
        <v>0</v>
      </c>
      <c r="B67">
        <v>0</v>
      </c>
      <c r="C67">
        <v>1</v>
      </c>
      <c r="D67">
        <v>0</v>
      </c>
      <c r="E67">
        <v>0</v>
      </c>
      <c r="F67">
        <v>1</v>
      </c>
      <c r="G67">
        <v>1</v>
      </c>
      <c r="H67">
        <v>0</v>
      </c>
      <c r="I67">
        <v>0</v>
      </c>
      <c r="J67">
        <v>0</v>
      </c>
      <c r="K67">
        <v>0</v>
      </c>
      <c r="L67">
        <v>0</v>
      </c>
      <c r="M67">
        <v>0</v>
      </c>
      <c r="N67">
        <v>1</v>
      </c>
      <c r="O67" s="4">
        <v>0</v>
      </c>
      <c r="P67">
        <v>1</v>
      </c>
      <c r="Q67">
        <v>0</v>
      </c>
      <c r="R67">
        <v>0</v>
      </c>
      <c r="S67">
        <v>0</v>
      </c>
    </row>
    <row r="68" spans="1:19" x14ac:dyDescent="0.2">
      <c r="A68">
        <v>1</v>
      </c>
      <c r="B68">
        <v>0</v>
      </c>
      <c r="C68">
        <v>1</v>
      </c>
      <c r="D68">
        <v>0</v>
      </c>
      <c r="E68">
        <v>0</v>
      </c>
      <c r="F68">
        <v>1</v>
      </c>
      <c r="G68">
        <v>0</v>
      </c>
      <c r="H68">
        <v>0</v>
      </c>
      <c r="I68">
        <v>0</v>
      </c>
      <c r="J68">
        <v>1</v>
      </c>
      <c r="K68">
        <v>0</v>
      </c>
      <c r="L68">
        <v>1</v>
      </c>
      <c r="M68">
        <v>0</v>
      </c>
      <c r="N68">
        <v>0</v>
      </c>
      <c r="O68" s="4">
        <v>0</v>
      </c>
      <c r="P68">
        <v>0</v>
      </c>
      <c r="Q68">
        <v>1</v>
      </c>
      <c r="R68">
        <v>0</v>
      </c>
      <c r="S68">
        <v>0</v>
      </c>
    </row>
    <row r="69" spans="1:19" x14ac:dyDescent="0.2">
      <c r="A69">
        <v>0</v>
      </c>
      <c r="B69">
        <v>1</v>
      </c>
      <c r="C69">
        <v>0</v>
      </c>
      <c r="D69">
        <v>1</v>
      </c>
      <c r="E69">
        <v>0</v>
      </c>
      <c r="F69">
        <v>0</v>
      </c>
      <c r="G69">
        <v>1</v>
      </c>
      <c r="H69">
        <v>0</v>
      </c>
      <c r="I69">
        <v>0</v>
      </c>
      <c r="J69">
        <v>0</v>
      </c>
      <c r="K69">
        <v>0</v>
      </c>
      <c r="L69">
        <v>0</v>
      </c>
      <c r="M69">
        <v>1</v>
      </c>
      <c r="N69">
        <v>0</v>
      </c>
      <c r="O69" s="4">
        <v>0</v>
      </c>
      <c r="P69">
        <v>0</v>
      </c>
      <c r="Q69">
        <v>0</v>
      </c>
      <c r="R69">
        <v>0</v>
      </c>
      <c r="S69">
        <v>1</v>
      </c>
    </row>
    <row r="70" spans="1:19" x14ac:dyDescent="0.2">
      <c r="A70">
        <v>1</v>
      </c>
      <c r="B70">
        <v>1</v>
      </c>
      <c r="C70">
        <v>0</v>
      </c>
      <c r="D70">
        <v>0</v>
      </c>
      <c r="E70">
        <v>0</v>
      </c>
      <c r="F70">
        <v>1</v>
      </c>
      <c r="G70">
        <v>0</v>
      </c>
      <c r="H70">
        <v>0</v>
      </c>
      <c r="I70">
        <v>0</v>
      </c>
      <c r="J70">
        <v>1</v>
      </c>
      <c r="K70">
        <v>0</v>
      </c>
      <c r="L70">
        <v>1</v>
      </c>
      <c r="M70">
        <v>0</v>
      </c>
      <c r="N70">
        <v>0</v>
      </c>
      <c r="O70" s="4">
        <v>0</v>
      </c>
      <c r="P70">
        <v>0</v>
      </c>
      <c r="Q70">
        <v>0</v>
      </c>
      <c r="R70">
        <v>0</v>
      </c>
      <c r="S70">
        <v>1</v>
      </c>
    </row>
    <row r="71" spans="1:19" x14ac:dyDescent="0.2">
      <c r="A71">
        <v>0</v>
      </c>
      <c r="B71">
        <v>1</v>
      </c>
      <c r="C71">
        <v>0</v>
      </c>
      <c r="D71">
        <v>1</v>
      </c>
      <c r="E71">
        <v>0</v>
      </c>
      <c r="F71">
        <v>0</v>
      </c>
      <c r="G71">
        <v>1</v>
      </c>
      <c r="H71">
        <v>0</v>
      </c>
      <c r="I71">
        <v>0</v>
      </c>
      <c r="J71">
        <v>0</v>
      </c>
      <c r="K71">
        <v>0</v>
      </c>
      <c r="L71">
        <v>0</v>
      </c>
      <c r="M71">
        <v>1</v>
      </c>
      <c r="N71">
        <v>0</v>
      </c>
      <c r="O71" s="4">
        <v>0</v>
      </c>
      <c r="P71">
        <v>0</v>
      </c>
      <c r="Q71">
        <v>0</v>
      </c>
      <c r="R71">
        <v>1</v>
      </c>
      <c r="S71">
        <v>0</v>
      </c>
    </row>
    <row r="72" spans="1:19" x14ac:dyDescent="0.2">
      <c r="A72">
        <v>1</v>
      </c>
      <c r="B72">
        <v>1</v>
      </c>
      <c r="C72">
        <v>0</v>
      </c>
      <c r="D72">
        <v>0</v>
      </c>
      <c r="E72">
        <v>0</v>
      </c>
      <c r="F72">
        <v>1</v>
      </c>
      <c r="G72">
        <v>0</v>
      </c>
      <c r="H72">
        <v>0</v>
      </c>
      <c r="I72">
        <v>0</v>
      </c>
      <c r="J72">
        <v>1</v>
      </c>
      <c r="K72">
        <v>1</v>
      </c>
      <c r="L72">
        <v>0</v>
      </c>
      <c r="M72">
        <v>0</v>
      </c>
      <c r="N72">
        <v>0</v>
      </c>
      <c r="O72" s="4">
        <v>0</v>
      </c>
      <c r="P72">
        <v>0</v>
      </c>
      <c r="Q72">
        <v>0</v>
      </c>
      <c r="R72">
        <v>0</v>
      </c>
      <c r="S72">
        <v>1</v>
      </c>
    </row>
    <row r="73" spans="1:19" x14ac:dyDescent="0.2">
      <c r="A73">
        <v>0</v>
      </c>
      <c r="B73">
        <v>1</v>
      </c>
      <c r="C73">
        <v>0</v>
      </c>
      <c r="D73">
        <v>0</v>
      </c>
      <c r="E73">
        <v>0</v>
      </c>
      <c r="F73">
        <v>1</v>
      </c>
      <c r="G73">
        <v>1</v>
      </c>
      <c r="H73">
        <v>0</v>
      </c>
      <c r="I73">
        <v>0</v>
      </c>
      <c r="J73">
        <v>0</v>
      </c>
      <c r="K73">
        <v>0</v>
      </c>
      <c r="L73">
        <v>1</v>
      </c>
      <c r="M73">
        <v>0</v>
      </c>
      <c r="N73">
        <v>0</v>
      </c>
      <c r="O73" s="4">
        <v>0</v>
      </c>
      <c r="P73">
        <v>0</v>
      </c>
      <c r="Q73">
        <v>1</v>
      </c>
      <c r="R73">
        <v>0</v>
      </c>
      <c r="S73">
        <v>0</v>
      </c>
    </row>
    <row r="74" spans="1:19" x14ac:dyDescent="0.2">
      <c r="A74">
        <v>1</v>
      </c>
      <c r="B74">
        <v>1</v>
      </c>
      <c r="C74">
        <v>0</v>
      </c>
      <c r="D74">
        <v>0</v>
      </c>
      <c r="E74">
        <v>0</v>
      </c>
      <c r="F74">
        <v>1</v>
      </c>
      <c r="G74">
        <v>1</v>
      </c>
      <c r="H74">
        <v>0</v>
      </c>
      <c r="I74">
        <v>0</v>
      </c>
      <c r="J74">
        <v>0</v>
      </c>
      <c r="K74">
        <v>0</v>
      </c>
      <c r="L74">
        <v>1</v>
      </c>
      <c r="M74">
        <v>0</v>
      </c>
      <c r="N74">
        <v>0</v>
      </c>
      <c r="O74" s="4">
        <v>0</v>
      </c>
      <c r="P74">
        <v>1</v>
      </c>
      <c r="Q74">
        <v>0</v>
      </c>
      <c r="R74">
        <v>0</v>
      </c>
      <c r="S74">
        <v>0</v>
      </c>
    </row>
    <row r="75" spans="1:19" x14ac:dyDescent="0.2">
      <c r="A75">
        <v>1</v>
      </c>
      <c r="B75">
        <v>1</v>
      </c>
      <c r="C75">
        <v>0</v>
      </c>
      <c r="D75">
        <v>0</v>
      </c>
      <c r="E75">
        <v>0</v>
      </c>
      <c r="F75">
        <v>1</v>
      </c>
      <c r="G75">
        <v>1</v>
      </c>
      <c r="H75">
        <v>1</v>
      </c>
      <c r="I75">
        <v>0</v>
      </c>
      <c r="J75">
        <v>0</v>
      </c>
      <c r="K75">
        <v>0</v>
      </c>
      <c r="L75">
        <v>1</v>
      </c>
      <c r="M75">
        <v>0</v>
      </c>
      <c r="N75">
        <v>0</v>
      </c>
      <c r="O75" s="4">
        <v>0</v>
      </c>
      <c r="P75">
        <v>0</v>
      </c>
      <c r="Q75">
        <v>0</v>
      </c>
      <c r="R75">
        <v>0</v>
      </c>
      <c r="S75">
        <v>1</v>
      </c>
    </row>
    <row r="76" spans="1:19" x14ac:dyDescent="0.2">
      <c r="A76">
        <v>1</v>
      </c>
      <c r="B76">
        <v>1</v>
      </c>
      <c r="C76">
        <v>0</v>
      </c>
      <c r="D76">
        <v>0</v>
      </c>
      <c r="E76">
        <v>1</v>
      </c>
      <c r="F76">
        <v>0</v>
      </c>
      <c r="G76">
        <v>0</v>
      </c>
      <c r="H76">
        <v>0</v>
      </c>
      <c r="I76">
        <v>0</v>
      </c>
      <c r="J76">
        <v>1</v>
      </c>
      <c r="K76">
        <v>0</v>
      </c>
      <c r="L76">
        <v>1</v>
      </c>
      <c r="M76">
        <v>0</v>
      </c>
      <c r="N76">
        <v>0</v>
      </c>
      <c r="O76" s="4">
        <v>0</v>
      </c>
      <c r="P76">
        <v>0</v>
      </c>
      <c r="Q76">
        <v>0</v>
      </c>
      <c r="R76">
        <v>0</v>
      </c>
      <c r="S76">
        <v>1</v>
      </c>
    </row>
    <row r="77" spans="1:19" x14ac:dyDescent="0.2">
      <c r="A77">
        <v>1</v>
      </c>
      <c r="B77">
        <v>1</v>
      </c>
      <c r="C77">
        <v>0</v>
      </c>
      <c r="D77">
        <v>0</v>
      </c>
      <c r="E77">
        <v>1</v>
      </c>
      <c r="F77">
        <v>0</v>
      </c>
      <c r="G77">
        <v>1</v>
      </c>
      <c r="H77">
        <v>1</v>
      </c>
      <c r="I77">
        <v>0</v>
      </c>
      <c r="J77">
        <v>0</v>
      </c>
      <c r="K77">
        <v>0</v>
      </c>
      <c r="L77">
        <v>1</v>
      </c>
      <c r="M77">
        <v>0</v>
      </c>
      <c r="N77">
        <v>0</v>
      </c>
      <c r="O77" s="4">
        <v>0</v>
      </c>
      <c r="P77">
        <v>0</v>
      </c>
      <c r="Q77">
        <v>0</v>
      </c>
      <c r="R77">
        <v>0</v>
      </c>
      <c r="S77">
        <v>1</v>
      </c>
    </row>
    <row r="78" spans="1:19" x14ac:dyDescent="0.2">
      <c r="A78">
        <v>1</v>
      </c>
      <c r="B78">
        <v>1</v>
      </c>
      <c r="C78">
        <v>0</v>
      </c>
      <c r="D78">
        <v>0</v>
      </c>
      <c r="E78">
        <v>0</v>
      </c>
      <c r="F78">
        <v>1</v>
      </c>
      <c r="G78">
        <v>0</v>
      </c>
      <c r="H78">
        <v>0</v>
      </c>
      <c r="I78">
        <v>0</v>
      </c>
      <c r="J78">
        <v>1</v>
      </c>
      <c r="K78">
        <v>0</v>
      </c>
      <c r="L78">
        <v>1</v>
      </c>
      <c r="M78">
        <v>0</v>
      </c>
      <c r="N78">
        <v>0</v>
      </c>
      <c r="O78" s="4">
        <v>1</v>
      </c>
      <c r="P78">
        <v>0</v>
      </c>
      <c r="Q78">
        <v>0</v>
      </c>
      <c r="R78">
        <v>0</v>
      </c>
      <c r="S78">
        <v>0</v>
      </c>
    </row>
    <row r="79" spans="1:19" x14ac:dyDescent="0.2">
      <c r="A79">
        <v>0</v>
      </c>
      <c r="B79">
        <v>1</v>
      </c>
      <c r="C79">
        <v>0</v>
      </c>
      <c r="D79">
        <v>0</v>
      </c>
      <c r="E79">
        <v>0</v>
      </c>
      <c r="F79">
        <v>1</v>
      </c>
      <c r="G79">
        <v>1</v>
      </c>
      <c r="H79">
        <v>1</v>
      </c>
      <c r="I79">
        <v>0</v>
      </c>
      <c r="J79">
        <v>0</v>
      </c>
      <c r="K79">
        <v>0</v>
      </c>
      <c r="L79">
        <v>1</v>
      </c>
      <c r="M79">
        <v>0</v>
      </c>
      <c r="N79">
        <v>0</v>
      </c>
      <c r="O79" s="4">
        <v>0</v>
      </c>
      <c r="P79">
        <v>0</v>
      </c>
      <c r="Q79">
        <v>0</v>
      </c>
      <c r="R79">
        <v>0</v>
      </c>
      <c r="S79">
        <v>1</v>
      </c>
    </row>
    <row r="80" spans="1:19" x14ac:dyDescent="0.2">
      <c r="A80">
        <v>1</v>
      </c>
      <c r="B80">
        <v>1</v>
      </c>
      <c r="C80">
        <v>0</v>
      </c>
      <c r="D80">
        <v>0</v>
      </c>
      <c r="E80">
        <v>1</v>
      </c>
      <c r="F80">
        <v>0</v>
      </c>
      <c r="G80">
        <v>1</v>
      </c>
      <c r="H80">
        <v>0</v>
      </c>
      <c r="I80">
        <v>0</v>
      </c>
      <c r="J80">
        <v>0</v>
      </c>
      <c r="K80">
        <v>0</v>
      </c>
      <c r="L80">
        <v>1</v>
      </c>
      <c r="M80">
        <v>0</v>
      </c>
      <c r="N80">
        <v>0</v>
      </c>
      <c r="O80" s="4">
        <v>0</v>
      </c>
      <c r="P80">
        <v>0</v>
      </c>
      <c r="Q80">
        <v>1</v>
      </c>
      <c r="R80">
        <v>0</v>
      </c>
      <c r="S80">
        <v>0</v>
      </c>
    </row>
    <row r="81" spans="1:19" x14ac:dyDescent="0.2">
      <c r="A81">
        <v>1</v>
      </c>
      <c r="B81">
        <v>1</v>
      </c>
      <c r="C81">
        <v>0</v>
      </c>
      <c r="D81">
        <v>0</v>
      </c>
      <c r="E81">
        <v>1</v>
      </c>
      <c r="F81">
        <v>0</v>
      </c>
      <c r="G81">
        <v>0</v>
      </c>
      <c r="H81">
        <v>0</v>
      </c>
      <c r="I81">
        <v>0</v>
      </c>
      <c r="J81">
        <v>1</v>
      </c>
      <c r="K81">
        <v>0</v>
      </c>
      <c r="L81">
        <v>1</v>
      </c>
      <c r="M81">
        <v>0</v>
      </c>
      <c r="N81">
        <v>0</v>
      </c>
      <c r="O81" s="4">
        <v>0</v>
      </c>
      <c r="P81">
        <v>0</v>
      </c>
      <c r="Q81">
        <v>0</v>
      </c>
      <c r="R81">
        <v>1</v>
      </c>
      <c r="S81">
        <v>0</v>
      </c>
    </row>
    <row r="82" spans="1:19" x14ac:dyDescent="0.2">
      <c r="A82">
        <v>1</v>
      </c>
      <c r="B82">
        <v>0</v>
      </c>
      <c r="C82">
        <v>1</v>
      </c>
      <c r="D82">
        <v>0</v>
      </c>
      <c r="E82">
        <v>1</v>
      </c>
      <c r="F82">
        <v>0</v>
      </c>
      <c r="G82">
        <v>0</v>
      </c>
      <c r="H82">
        <v>0</v>
      </c>
      <c r="I82">
        <v>0</v>
      </c>
      <c r="J82">
        <v>1</v>
      </c>
      <c r="K82">
        <v>0</v>
      </c>
      <c r="L82">
        <v>1</v>
      </c>
      <c r="M82">
        <v>0</v>
      </c>
      <c r="N82">
        <v>0</v>
      </c>
      <c r="O82" s="4">
        <v>0</v>
      </c>
      <c r="P82">
        <v>0</v>
      </c>
      <c r="Q82">
        <v>0</v>
      </c>
      <c r="R82">
        <v>0</v>
      </c>
      <c r="S82">
        <v>1</v>
      </c>
    </row>
    <row r="83" spans="1:19" x14ac:dyDescent="0.2">
      <c r="A83">
        <v>0</v>
      </c>
      <c r="B83">
        <v>1</v>
      </c>
      <c r="C83">
        <v>0</v>
      </c>
      <c r="D83">
        <v>0</v>
      </c>
      <c r="E83">
        <v>0</v>
      </c>
      <c r="F83">
        <v>1</v>
      </c>
      <c r="G83">
        <v>0</v>
      </c>
      <c r="H83">
        <v>0</v>
      </c>
      <c r="I83">
        <v>0</v>
      </c>
      <c r="J83">
        <v>1</v>
      </c>
      <c r="K83">
        <v>0</v>
      </c>
      <c r="L83">
        <v>1</v>
      </c>
      <c r="M83">
        <v>0</v>
      </c>
      <c r="N83">
        <v>0</v>
      </c>
      <c r="O83" s="4">
        <v>0</v>
      </c>
      <c r="P83">
        <v>0</v>
      </c>
      <c r="Q83">
        <v>0</v>
      </c>
      <c r="R83">
        <v>0</v>
      </c>
      <c r="S83">
        <v>1</v>
      </c>
    </row>
    <row r="84" spans="1:19" x14ac:dyDescent="0.2">
      <c r="A84">
        <v>1</v>
      </c>
      <c r="B84">
        <v>1</v>
      </c>
      <c r="C84">
        <v>0</v>
      </c>
      <c r="D84">
        <v>0</v>
      </c>
      <c r="E84">
        <v>1</v>
      </c>
      <c r="F84">
        <v>0</v>
      </c>
      <c r="G84">
        <v>0</v>
      </c>
      <c r="H84">
        <v>0</v>
      </c>
      <c r="I84">
        <v>0</v>
      </c>
      <c r="J84">
        <v>1</v>
      </c>
      <c r="K84">
        <v>0</v>
      </c>
      <c r="L84">
        <v>1</v>
      </c>
      <c r="M84">
        <v>0</v>
      </c>
      <c r="N84">
        <v>0</v>
      </c>
      <c r="O84" s="4">
        <v>1</v>
      </c>
      <c r="P84">
        <v>0</v>
      </c>
      <c r="Q84">
        <v>0</v>
      </c>
      <c r="R84">
        <v>0</v>
      </c>
      <c r="S84">
        <v>0</v>
      </c>
    </row>
    <row r="85" spans="1:19" x14ac:dyDescent="0.2">
      <c r="A85">
        <v>1</v>
      </c>
      <c r="B85">
        <v>1</v>
      </c>
      <c r="C85">
        <v>0</v>
      </c>
      <c r="D85">
        <v>0</v>
      </c>
      <c r="E85">
        <v>0</v>
      </c>
      <c r="F85">
        <v>1</v>
      </c>
      <c r="G85">
        <v>0</v>
      </c>
      <c r="H85">
        <v>0</v>
      </c>
      <c r="I85">
        <v>0</v>
      </c>
      <c r="J85">
        <v>1</v>
      </c>
      <c r="K85">
        <v>0</v>
      </c>
      <c r="L85">
        <v>1</v>
      </c>
      <c r="M85">
        <v>0</v>
      </c>
      <c r="N85">
        <v>0</v>
      </c>
      <c r="O85" s="4">
        <v>1</v>
      </c>
      <c r="P85">
        <v>0</v>
      </c>
      <c r="Q85">
        <v>0</v>
      </c>
      <c r="R85">
        <v>0</v>
      </c>
      <c r="S85">
        <v>0</v>
      </c>
    </row>
    <row r="86" spans="1:19" x14ac:dyDescent="0.2">
      <c r="A86">
        <v>0</v>
      </c>
      <c r="B86">
        <v>1</v>
      </c>
      <c r="C86">
        <v>0</v>
      </c>
      <c r="D86">
        <v>0</v>
      </c>
      <c r="E86">
        <v>1</v>
      </c>
      <c r="F86">
        <v>0</v>
      </c>
      <c r="G86">
        <v>1</v>
      </c>
      <c r="H86">
        <v>1</v>
      </c>
      <c r="I86">
        <v>0</v>
      </c>
      <c r="J86">
        <v>0</v>
      </c>
      <c r="K86">
        <v>0</v>
      </c>
      <c r="L86">
        <v>1</v>
      </c>
      <c r="M86">
        <v>0</v>
      </c>
      <c r="N86">
        <v>0</v>
      </c>
      <c r="O86" s="4">
        <v>0</v>
      </c>
      <c r="P86">
        <v>0</v>
      </c>
      <c r="Q86">
        <v>0</v>
      </c>
      <c r="R86">
        <v>1</v>
      </c>
      <c r="S86">
        <v>0</v>
      </c>
    </row>
    <row r="87" spans="1:19" x14ac:dyDescent="0.2">
      <c r="A87">
        <v>1</v>
      </c>
      <c r="B87">
        <v>1</v>
      </c>
      <c r="C87">
        <v>0</v>
      </c>
      <c r="D87">
        <v>0</v>
      </c>
      <c r="E87">
        <v>1</v>
      </c>
      <c r="F87">
        <v>0</v>
      </c>
      <c r="G87">
        <v>1</v>
      </c>
      <c r="H87">
        <v>1</v>
      </c>
      <c r="I87">
        <v>0</v>
      </c>
      <c r="J87">
        <v>0</v>
      </c>
      <c r="K87">
        <v>0</v>
      </c>
      <c r="L87">
        <v>1</v>
      </c>
      <c r="M87">
        <v>0</v>
      </c>
      <c r="N87">
        <v>0</v>
      </c>
      <c r="O87" s="4">
        <v>0</v>
      </c>
      <c r="P87">
        <v>0</v>
      </c>
      <c r="Q87">
        <v>1</v>
      </c>
      <c r="R87">
        <v>0</v>
      </c>
      <c r="S87">
        <v>0</v>
      </c>
    </row>
    <row r="88" spans="1:19" x14ac:dyDescent="0.2">
      <c r="A88">
        <v>1</v>
      </c>
      <c r="B88">
        <v>1</v>
      </c>
      <c r="C88">
        <v>0</v>
      </c>
      <c r="D88">
        <v>0</v>
      </c>
      <c r="E88">
        <v>1</v>
      </c>
      <c r="F88">
        <v>0</v>
      </c>
      <c r="G88">
        <v>0</v>
      </c>
      <c r="H88">
        <v>0</v>
      </c>
      <c r="I88">
        <v>0</v>
      </c>
      <c r="J88">
        <v>1</v>
      </c>
      <c r="K88">
        <v>0</v>
      </c>
      <c r="L88">
        <v>1</v>
      </c>
      <c r="M88">
        <v>0</v>
      </c>
      <c r="N88">
        <v>0</v>
      </c>
      <c r="O88" s="4">
        <v>0</v>
      </c>
      <c r="P88">
        <v>0</v>
      </c>
      <c r="Q88">
        <v>0</v>
      </c>
      <c r="R88">
        <v>1</v>
      </c>
      <c r="S88">
        <v>0</v>
      </c>
    </row>
    <row r="89" spans="1:19" x14ac:dyDescent="0.2">
      <c r="A89">
        <v>1</v>
      </c>
      <c r="B89">
        <v>1</v>
      </c>
      <c r="C89">
        <v>0</v>
      </c>
      <c r="D89">
        <v>0</v>
      </c>
      <c r="E89">
        <v>1</v>
      </c>
      <c r="F89">
        <v>0</v>
      </c>
      <c r="G89">
        <v>1</v>
      </c>
      <c r="H89">
        <v>1</v>
      </c>
      <c r="I89">
        <v>0</v>
      </c>
      <c r="J89">
        <v>0</v>
      </c>
      <c r="K89">
        <v>0</v>
      </c>
      <c r="L89">
        <v>1</v>
      </c>
      <c r="M89">
        <v>0</v>
      </c>
      <c r="N89">
        <v>0</v>
      </c>
      <c r="O89" s="4">
        <v>0</v>
      </c>
      <c r="P89">
        <v>0</v>
      </c>
      <c r="Q89">
        <v>0</v>
      </c>
      <c r="R89">
        <v>1</v>
      </c>
      <c r="S89">
        <v>0</v>
      </c>
    </row>
    <row r="90" spans="1:19" x14ac:dyDescent="0.2">
      <c r="A90">
        <v>1</v>
      </c>
      <c r="B90">
        <v>0</v>
      </c>
      <c r="C90">
        <v>1</v>
      </c>
      <c r="D90">
        <v>0</v>
      </c>
      <c r="E90">
        <v>0</v>
      </c>
      <c r="F90">
        <v>1</v>
      </c>
      <c r="G90">
        <v>0</v>
      </c>
      <c r="H90">
        <v>0</v>
      </c>
      <c r="I90">
        <v>0</v>
      </c>
      <c r="J90">
        <v>1</v>
      </c>
      <c r="K90">
        <v>0</v>
      </c>
      <c r="L90">
        <v>1</v>
      </c>
      <c r="M90">
        <v>0</v>
      </c>
      <c r="N90">
        <v>0</v>
      </c>
      <c r="O90" s="4">
        <v>0</v>
      </c>
      <c r="P90">
        <v>0</v>
      </c>
      <c r="Q90">
        <v>0</v>
      </c>
      <c r="R90">
        <v>0</v>
      </c>
      <c r="S90">
        <v>1</v>
      </c>
    </row>
    <row r="91" spans="1:19" x14ac:dyDescent="0.2">
      <c r="A91">
        <v>1</v>
      </c>
      <c r="B91">
        <v>1</v>
      </c>
      <c r="C91">
        <v>0</v>
      </c>
      <c r="D91">
        <v>0</v>
      </c>
      <c r="E91">
        <v>1</v>
      </c>
      <c r="F91">
        <v>0</v>
      </c>
      <c r="G91">
        <v>1</v>
      </c>
      <c r="H91">
        <v>1</v>
      </c>
      <c r="I91">
        <v>0</v>
      </c>
      <c r="J91">
        <v>0</v>
      </c>
      <c r="K91">
        <v>0</v>
      </c>
      <c r="L91">
        <v>1</v>
      </c>
      <c r="M91">
        <v>0</v>
      </c>
      <c r="N91">
        <v>0</v>
      </c>
      <c r="O91" s="4">
        <v>0</v>
      </c>
      <c r="P91">
        <v>0</v>
      </c>
      <c r="Q91">
        <v>0</v>
      </c>
      <c r="R91">
        <v>1</v>
      </c>
      <c r="S91">
        <v>0</v>
      </c>
    </row>
    <row r="92" spans="1:19" x14ac:dyDescent="0.2">
      <c r="A92">
        <v>1</v>
      </c>
      <c r="B92">
        <v>1</v>
      </c>
      <c r="C92">
        <v>0</v>
      </c>
      <c r="D92">
        <v>0</v>
      </c>
      <c r="E92">
        <v>0</v>
      </c>
      <c r="F92">
        <v>1</v>
      </c>
      <c r="G92">
        <v>0</v>
      </c>
      <c r="H92">
        <v>0</v>
      </c>
      <c r="I92">
        <v>0</v>
      </c>
      <c r="J92">
        <v>1</v>
      </c>
      <c r="K92">
        <v>0</v>
      </c>
      <c r="L92">
        <v>1</v>
      </c>
      <c r="M92">
        <v>0</v>
      </c>
      <c r="N92">
        <v>0</v>
      </c>
      <c r="O92" s="4">
        <v>0</v>
      </c>
      <c r="P92">
        <v>0</v>
      </c>
      <c r="Q92">
        <v>0</v>
      </c>
      <c r="R92">
        <v>0</v>
      </c>
      <c r="S92">
        <v>1</v>
      </c>
    </row>
    <row r="93" spans="1:19" x14ac:dyDescent="0.2">
      <c r="A93">
        <v>0</v>
      </c>
      <c r="B93">
        <v>1</v>
      </c>
      <c r="C93">
        <v>0</v>
      </c>
      <c r="D93">
        <v>0</v>
      </c>
      <c r="E93">
        <v>1</v>
      </c>
      <c r="F93">
        <v>0</v>
      </c>
      <c r="G93">
        <v>0</v>
      </c>
      <c r="H93">
        <v>0</v>
      </c>
      <c r="I93">
        <v>0</v>
      </c>
      <c r="J93">
        <v>1</v>
      </c>
      <c r="K93">
        <v>0</v>
      </c>
      <c r="L93">
        <v>1</v>
      </c>
      <c r="M93">
        <v>0</v>
      </c>
      <c r="N93">
        <v>0</v>
      </c>
      <c r="O93" s="4">
        <v>0</v>
      </c>
      <c r="P93">
        <v>0</v>
      </c>
      <c r="Q93">
        <v>1</v>
      </c>
      <c r="R93">
        <v>0</v>
      </c>
      <c r="S93">
        <v>0</v>
      </c>
    </row>
    <row r="94" spans="1:19" x14ac:dyDescent="0.2">
      <c r="A94">
        <v>1</v>
      </c>
      <c r="B94">
        <v>1</v>
      </c>
      <c r="C94">
        <v>0</v>
      </c>
      <c r="D94">
        <v>0</v>
      </c>
      <c r="E94">
        <v>1</v>
      </c>
      <c r="F94">
        <v>0</v>
      </c>
      <c r="G94">
        <v>1</v>
      </c>
      <c r="H94">
        <v>0</v>
      </c>
      <c r="I94">
        <v>0</v>
      </c>
      <c r="J94">
        <v>0</v>
      </c>
      <c r="K94">
        <v>0</v>
      </c>
      <c r="L94">
        <v>1</v>
      </c>
      <c r="M94">
        <v>0</v>
      </c>
      <c r="N94">
        <v>0</v>
      </c>
      <c r="O94" s="4">
        <v>0</v>
      </c>
      <c r="P94">
        <v>0</v>
      </c>
      <c r="Q94">
        <v>0</v>
      </c>
      <c r="R94">
        <v>0</v>
      </c>
      <c r="S94">
        <v>1</v>
      </c>
    </row>
    <row r="95" spans="1:19" x14ac:dyDescent="0.2">
      <c r="A95">
        <v>1</v>
      </c>
      <c r="B95">
        <v>1</v>
      </c>
      <c r="C95">
        <v>0</v>
      </c>
      <c r="D95">
        <v>0</v>
      </c>
      <c r="E95">
        <v>1</v>
      </c>
      <c r="F95">
        <v>0</v>
      </c>
      <c r="G95">
        <v>1</v>
      </c>
      <c r="H95">
        <v>1</v>
      </c>
      <c r="I95">
        <v>0</v>
      </c>
      <c r="J95">
        <v>0</v>
      </c>
      <c r="K95">
        <v>0</v>
      </c>
      <c r="L95">
        <v>1</v>
      </c>
      <c r="M95">
        <v>0</v>
      </c>
      <c r="N95">
        <v>0</v>
      </c>
      <c r="O95" s="4">
        <v>0</v>
      </c>
      <c r="P95">
        <v>0</v>
      </c>
      <c r="Q95">
        <v>0</v>
      </c>
      <c r="R95">
        <v>0</v>
      </c>
      <c r="S95">
        <v>1</v>
      </c>
    </row>
    <row r="96" spans="1:19" x14ac:dyDescent="0.2">
      <c r="A96">
        <v>1</v>
      </c>
      <c r="B96">
        <v>1</v>
      </c>
      <c r="C96">
        <v>0</v>
      </c>
      <c r="D96">
        <v>0</v>
      </c>
      <c r="E96">
        <v>1</v>
      </c>
      <c r="F96">
        <v>0</v>
      </c>
      <c r="G96">
        <v>1</v>
      </c>
      <c r="H96">
        <v>0</v>
      </c>
      <c r="I96">
        <v>0</v>
      </c>
      <c r="J96">
        <v>0</v>
      </c>
      <c r="K96">
        <v>0</v>
      </c>
      <c r="L96">
        <v>1</v>
      </c>
      <c r="M96">
        <v>0</v>
      </c>
      <c r="N96">
        <v>0</v>
      </c>
      <c r="O96" s="4">
        <v>0</v>
      </c>
      <c r="P96">
        <v>0</v>
      </c>
      <c r="Q96">
        <v>0</v>
      </c>
      <c r="R96">
        <v>0</v>
      </c>
      <c r="S96">
        <v>1</v>
      </c>
    </row>
    <row r="97" spans="1:19" x14ac:dyDescent="0.2">
      <c r="A97">
        <v>1</v>
      </c>
      <c r="B97">
        <v>1</v>
      </c>
      <c r="C97">
        <v>0</v>
      </c>
      <c r="D97">
        <v>0</v>
      </c>
      <c r="E97">
        <v>1</v>
      </c>
      <c r="F97">
        <v>0</v>
      </c>
      <c r="G97">
        <v>1</v>
      </c>
      <c r="H97">
        <v>0</v>
      </c>
      <c r="I97">
        <v>0</v>
      </c>
      <c r="J97">
        <v>0</v>
      </c>
      <c r="K97">
        <v>0</v>
      </c>
      <c r="L97">
        <v>1</v>
      </c>
      <c r="M97">
        <v>0</v>
      </c>
      <c r="N97">
        <v>0</v>
      </c>
      <c r="O97" s="4">
        <v>0</v>
      </c>
      <c r="P97">
        <v>0</v>
      </c>
      <c r="Q97">
        <v>0</v>
      </c>
      <c r="R97">
        <v>0</v>
      </c>
      <c r="S97">
        <v>1</v>
      </c>
    </row>
    <row r="98" spans="1:19" x14ac:dyDescent="0.2">
      <c r="A98">
        <v>1</v>
      </c>
      <c r="B98">
        <v>1</v>
      </c>
      <c r="C98">
        <v>0</v>
      </c>
      <c r="D98">
        <v>0</v>
      </c>
      <c r="E98">
        <v>1</v>
      </c>
      <c r="F98">
        <v>0</v>
      </c>
      <c r="G98">
        <v>1</v>
      </c>
      <c r="H98">
        <v>0</v>
      </c>
      <c r="I98">
        <v>0</v>
      </c>
      <c r="J98">
        <v>0</v>
      </c>
      <c r="K98">
        <v>0</v>
      </c>
      <c r="L98">
        <v>1</v>
      </c>
      <c r="M98">
        <v>0</v>
      </c>
      <c r="N98">
        <v>0</v>
      </c>
      <c r="O98" s="4">
        <v>0</v>
      </c>
      <c r="P98">
        <v>0</v>
      </c>
      <c r="Q98">
        <v>0</v>
      </c>
      <c r="R98">
        <v>1</v>
      </c>
      <c r="S98">
        <v>0</v>
      </c>
    </row>
    <row r="99" spans="1:19" x14ac:dyDescent="0.2">
      <c r="A99">
        <v>0</v>
      </c>
      <c r="B99">
        <v>1</v>
      </c>
      <c r="C99">
        <v>0</v>
      </c>
      <c r="D99">
        <v>0</v>
      </c>
      <c r="E99">
        <v>1</v>
      </c>
      <c r="F99">
        <v>0</v>
      </c>
      <c r="G99">
        <v>0</v>
      </c>
      <c r="H99">
        <v>0</v>
      </c>
      <c r="I99">
        <v>0</v>
      </c>
      <c r="J99">
        <v>1</v>
      </c>
      <c r="K99">
        <v>0</v>
      </c>
      <c r="L99">
        <v>1</v>
      </c>
      <c r="M99">
        <v>0</v>
      </c>
      <c r="N99">
        <v>0</v>
      </c>
      <c r="O99" s="4">
        <v>0</v>
      </c>
      <c r="P99">
        <v>0</v>
      </c>
      <c r="Q99">
        <v>0</v>
      </c>
      <c r="R99">
        <v>0</v>
      </c>
      <c r="S99">
        <v>1</v>
      </c>
    </row>
    <row r="100" spans="1:19" x14ac:dyDescent="0.2">
      <c r="A100">
        <v>1</v>
      </c>
      <c r="B100">
        <v>1</v>
      </c>
      <c r="C100">
        <v>0</v>
      </c>
      <c r="D100">
        <v>0</v>
      </c>
      <c r="E100">
        <v>1</v>
      </c>
      <c r="F100">
        <v>0</v>
      </c>
      <c r="G100">
        <v>0</v>
      </c>
      <c r="H100">
        <v>0</v>
      </c>
      <c r="I100">
        <v>0</v>
      </c>
      <c r="J100">
        <v>1</v>
      </c>
      <c r="K100">
        <v>0</v>
      </c>
      <c r="L100">
        <v>1</v>
      </c>
      <c r="M100">
        <v>0</v>
      </c>
      <c r="N100">
        <v>0</v>
      </c>
      <c r="O100" s="4">
        <v>0</v>
      </c>
      <c r="P100">
        <v>0</v>
      </c>
      <c r="Q100">
        <v>0</v>
      </c>
      <c r="R100">
        <v>1</v>
      </c>
      <c r="S100">
        <v>0</v>
      </c>
    </row>
    <row r="101" spans="1:19" x14ac:dyDescent="0.2">
      <c r="A101">
        <v>0</v>
      </c>
      <c r="B101">
        <v>0</v>
      </c>
      <c r="C101">
        <v>1</v>
      </c>
      <c r="D101">
        <v>0</v>
      </c>
      <c r="E101">
        <v>1</v>
      </c>
      <c r="F101">
        <v>0</v>
      </c>
      <c r="G101">
        <v>0</v>
      </c>
      <c r="H101">
        <v>0</v>
      </c>
      <c r="I101">
        <v>0</v>
      </c>
      <c r="J101">
        <v>1</v>
      </c>
      <c r="K101">
        <v>0</v>
      </c>
      <c r="L101">
        <v>1</v>
      </c>
      <c r="M101">
        <v>0</v>
      </c>
      <c r="N101">
        <v>0</v>
      </c>
      <c r="O101" s="4">
        <v>0</v>
      </c>
      <c r="P101">
        <v>0</v>
      </c>
      <c r="Q101">
        <v>1</v>
      </c>
      <c r="R101">
        <v>0</v>
      </c>
      <c r="S101">
        <v>0</v>
      </c>
    </row>
    <row r="102" spans="1:19" x14ac:dyDescent="0.2">
      <c r="A102">
        <v>1</v>
      </c>
      <c r="B102">
        <v>1</v>
      </c>
      <c r="C102">
        <v>0</v>
      </c>
      <c r="D102">
        <v>0</v>
      </c>
      <c r="E102">
        <v>0</v>
      </c>
      <c r="F102">
        <v>1</v>
      </c>
      <c r="G102">
        <v>1</v>
      </c>
      <c r="H102">
        <v>0</v>
      </c>
      <c r="I102">
        <v>0</v>
      </c>
      <c r="J102">
        <v>0</v>
      </c>
      <c r="K102">
        <v>0</v>
      </c>
      <c r="L102">
        <v>1</v>
      </c>
      <c r="M102">
        <v>0</v>
      </c>
      <c r="N102">
        <v>0</v>
      </c>
      <c r="O102" s="4">
        <v>0</v>
      </c>
      <c r="P102">
        <v>0</v>
      </c>
      <c r="Q102">
        <v>0</v>
      </c>
      <c r="R102">
        <v>0</v>
      </c>
      <c r="S102">
        <v>1</v>
      </c>
    </row>
    <row r="103" spans="1:19" x14ac:dyDescent="0.2">
      <c r="A103">
        <v>0</v>
      </c>
      <c r="B103">
        <v>1</v>
      </c>
      <c r="C103">
        <v>0</v>
      </c>
      <c r="D103">
        <v>0</v>
      </c>
      <c r="E103">
        <v>0</v>
      </c>
      <c r="F103">
        <v>1</v>
      </c>
      <c r="G103">
        <v>1</v>
      </c>
      <c r="H103">
        <v>0</v>
      </c>
      <c r="I103">
        <v>0</v>
      </c>
      <c r="J103">
        <v>0</v>
      </c>
      <c r="K103">
        <v>0</v>
      </c>
      <c r="L103">
        <v>1</v>
      </c>
      <c r="M103">
        <v>0</v>
      </c>
      <c r="N103">
        <v>0</v>
      </c>
      <c r="O103" s="4">
        <v>0</v>
      </c>
      <c r="P103">
        <v>0</v>
      </c>
      <c r="Q103">
        <v>1</v>
      </c>
      <c r="R103">
        <v>0</v>
      </c>
      <c r="S103">
        <v>0</v>
      </c>
    </row>
    <row r="104" spans="1:19" x14ac:dyDescent="0.2">
      <c r="A104">
        <v>1</v>
      </c>
      <c r="B104">
        <v>1</v>
      </c>
      <c r="C104">
        <v>0</v>
      </c>
      <c r="D104">
        <v>0</v>
      </c>
      <c r="E104">
        <v>1</v>
      </c>
      <c r="F104">
        <v>0</v>
      </c>
      <c r="G104">
        <v>0</v>
      </c>
      <c r="H104">
        <v>0</v>
      </c>
      <c r="I104">
        <v>0</v>
      </c>
      <c r="J104">
        <v>1</v>
      </c>
      <c r="K104">
        <v>0</v>
      </c>
      <c r="L104">
        <v>1</v>
      </c>
      <c r="M104">
        <v>0</v>
      </c>
      <c r="N104">
        <v>0</v>
      </c>
      <c r="O104" s="4">
        <v>0</v>
      </c>
      <c r="P104">
        <v>0</v>
      </c>
      <c r="Q104">
        <v>0</v>
      </c>
      <c r="R104">
        <v>1</v>
      </c>
      <c r="S104">
        <v>0</v>
      </c>
    </row>
    <row r="105" spans="1:19" x14ac:dyDescent="0.2">
      <c r="A105">
        <v>0</v>
      </c>
      <c r="B105">
        <v>1</v>
      </c>
      <c r="C105">
        <v>0</v>
      </c>
      <c r="D105">
        <v>0</v>
      </c>
      <c r="E105">
        <v>0</v>
      </c>
      <c r="F105">
        <v>1</v>
      </c>
      <c r="G105">
        <v>1</v>
      </c>
      <c r="H105">
        <v>0</v>
      </c>
      <c r="I105">
        <v>0</v>
      </c>
      <c r="J105">
        <v>0</v>
      </c>
      <c r="K105">
        <v>0</v>
      </c>
      <c r="L105">
        <v>1</v>
      </c>
      <c r="M105">
        <v>0</v>
      </c>
      <c r="N105">
        <v>0</v>
      </c>
      <c r="O105" s="4">
        <v>0</v>
      </c>
      <c r="P105">
        <v>0</v>
      </c>
      <c r="Q105">
        <v>0</v>
      </c>
      <c r="R105">
        <v>0</v>
      </c>
      <c r="S105">
        <v>1</v>
      </c>
    </row>
  </sheetData>
  <autoFilter ref="A1:N105" xr:uid="{915BBC5B-A0FD-4BBE-940E-1C257D0F463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32BF2-2458-4353-8012-5ECFE84D33D0}">
  <dimension ref="A1:N105"/>
  <sheetViews>
    <sheetView topLeftCell="A79" workbookViewId="0">
      <selection activeCell="I1" sqref="I1:O105"/>
    </sheetView>
  </sheetViews>
  <sheetFormatPr defaultRowHeight="12.75" x14ac:dyDescent="0.2"/>
  <sheetData>
    <row r="1" spans="1:14" x14ac:dyDescent="0.2">
      <c r="A1" t="s">
        <v>590</v>
      </c>
      <c r="B1" t="s">
        <v>591</v>
      </c>
      <c r="C1" t="s">
        <v>592</v>
      </c>
      <c r="D1" s="4" t="s">
        <v>606</v>
      </c>
      <c r="E1" s="4" t="s">
        <v>607</v>
      </c>
      <c r="F1" s="4" t="s">
        <v>608</v>
      </c>
      <c r="I1" t="str">
        <f>A1</f>
        <v>concern_binary</v>
      </c>
      <c r="J1" t="str">
        <f t="shared" ref="J1:N1" si="0">B1</f>
        <v>is_male</v>
      </c>
      <c r="K1" t="str">
        <f t="shared" si="0"/>
        <v>is_female</v>
      </c>
      <c r="L1" t="str">
        <f t="shared" si="0"/>
        <v>age_group1</v>
      </c>
      <c r="M1" t="str">
        <f t="shared" si="0"/>
        <v>age_group2</v>
      </c>
      <c r="N1" t="str">
        <f t="shared" si="0"/>
        <v>age_group3</v>
      </c>
    </row>
    <row r="2" spans="1:14" x14ac:dyDescent="0.2">
      <c r="A2">
        <v>1</v>
      </c>
      <c r="B2">
        <v>1</v>
      </c>
      <c r="C2">
        <v>0</v>
      </c>
      <c r="D2">
        <v>0</v>
      </c>
      <c r="E2">
        <v>1</v>
      </c>
      <c r="F2">
        <v>0</v>
      </c>
      <c r="I2" t="str">
        <f>IF(A2=1,"conernted", "")</f>
        <v>conernted</v>
      </c>
      <c r="J2" t="str">
        <f>IF(B2=1,"male", "")</f>
        <v>male</v>
      </c>
      <c r="K2" t="str">
        <f>IF(C2=1,"female", "")</f>
        <v/>
      </c>
      <c r="L2" t="str">
        <f>IF(D2=1,"agegroup1", "")</f>
        <v/>
      </c>
      <c r="M2" t="str">
        <f>IF(E2=1,"agegroup2", "")</f>
        <v>agegroup2</v>
      </c>
      <c r="N2" t="str">
        <f>IF(F2=1,"agegroup3", "")</f>
        <v/>
      </c>
    </row>
    <row r="3" spans="1:14" x14ac:dyDescent="0.2">
      <c r="A3">
        <v>1</v>
      </c>
      <c r="B3">
        <v>1</v>
      </c>
      <c r="C3">
        <v>0</v>
      </c>
      <c r="D3">
        <v>0</v>
      </c>
      <c r="E3">
        <v>0</v>
      </c>
      <c r="F3">
        <v>1</v>
      </c>
      <c r="I3" t="str">
        <f t="shared" ref="I3:I66" si="1">IF(A3=1,"conernted", "")</f>
        <v>conernted</v>
      </c>
      <c r="J3" t="str">
        <f t="shared" ref="J3:J66" si="2">IF(B3=1,"male", "")</f>
        <v>male</v>
      </c>
      <c r="K3" t="str">
        <f t="shared" ref="K3:K66" si="3">IF(C3=1,"female", "")</f>
        <v/>
      </c>
      <c r="L3" t="str">
        <f t="shared" ref="L3:L66" si="4">IF(D3=1,"agegroup1", "")</f>
        <v/>
      </c>
      <c r="M3" t="str">
        <f t="shared" ref="M3:M66" si="5">IF(E3=1,"agegroup2", "")</f>
        <v/>
      </c>
      <c r="N3" t="str">
        <f t="shared" ref="N3:N66" si="6">IF(F3=1,"agegroup3", "")</f>
        <v>agegroup3</v>
      </c>
    </row>
    <row r="4" spans="1:14" x14ac:dyDescent="0.2">
      <c r="A4">
        <v>0</v>
      </c>
      <c r="B4">
        <v>0</v>
      </c>
      <c r="C4">
        <v>1</v>
      </c>
      <c r="D4">
        <v>0</v>
      </c>
      <c r="E4">
        <v>0</v>
      </c>
      <c r="F4">
        <v>1</v>
      </c>
      <c r="I4" t="str">
        <f t="shared" si="1"/>
        <v/>
      </c>
      <c r="J4" t="str">
        <f t="shared" si="2"/>
        <v/>
      </c>
      <c r="K4" t="str">
        <f t="shared" si="3"/>
        <v>female</v>
      </c>
      <c r="L4" t="str">
        <f t="shared" si="4"/>
        <v/>
      </c>
      <c r="M4" t="str">
        <f t="shared" si="5"/>
        <v/>
      </c>
      <c r="N4" t="str">
        <f t="shared" si="6"/>
        <v>agegroup3</v>
      </c>
    </row>
    <row r="5" spans="1:14" x14ac:dyDescent="0.2">
      <c r="A5">
        <v>1</v>
      </c>
      <c r="B5">
        <v>0</v>
      </c>
      <c r="C5">
        <v>1</v>
      </c>
      <c r="D5">
        <v>1</v>
      </c>
      <c r="E5">
        <v>0</v>
      </c>
      <c r="F5">
        <v>0</v>
      </c>
      <c r="I5" t="str">
        <f t="shared" si="1"/>
        <v>conernted</v>
      </c>
      <c r="J5" t="str">
        <f t="shared" si="2"/>
        <v/>
      </c>
      <c r="K5" t="str">
        <f t="shared" si="3"/>
        <v>female</v>
      </c>
      <c r="L5" t="str">
        <f t="shared" si="4"/>
        <v>agegroup1</v>
      </c>
      <c r="M5" t="str">
        <f t="shared" si="5"/>
        <v/>
      </c>
      <c r="N5" t="str">
        <f t="shared" si="6"/>
        <v/>
      </c>
    </row>
    <row r="6" spans="1:14" x14ac:dyDescent="0.2">
      <c r="A6">
        <v>1</v>
      </c>
      <c r="B6">
        <v>1</v>
      </c>
      <c r="C6">
        <v>0</v>
      </c>
      <c r="D6">
        <v>0</v>
      </c>
      <c r="E6">
        <v>1</v>
      </c>
      <c r="F6">
        <v>0</v>
      </c>
      <c r="I6" t="str">
        <f t="shared" si="1"/>
        <v>conernted</v>
      </c>
      <c r="J6" t="str">
        <f t="shared" si="2"/>
        <v>male</v>
      </c>
      <c r="K6" t="str">
        <f t="shared" si="3"/>
        <v/>
      </c>
      <c r="L6" t="str">
        <f t="shared" si="4"/>
        <v/>
      </c>
      <c r="M6" t="str">
        <f t="shared" si="5"/>
        <v>agegroup2</v>
      </c>
      <c r="N6" t="str">
        <f t="shared" si="6"/>
        <v/>
      </c>
    </row>
    <row r="7" spans="1:14" x14ac:dyDescent="0.2">
      <c r="A7">
        <v>0</v>
      </c>
      <c r="B7">
        <v>1</v>
      </c>
      <c r="C7">
        <v>0</v>
      </c>
      <c r="D7">
        <v>1</v>
      </c>
      <c r="E7">
        <v>0</v>
      </c>
      <c r="F7">
        <v>0</v>
      </c>
      <c r="I7" t="str">
        <f t="shared" si="1"/>
        <v/>
      </c>
      <c r="J7" t="str">
        <f t="shared" si="2"/>
        <v>male</v>
      </c>
      <c r="K7" t="str">
        <f t="shared" si="3"/>
        <v/>
      </c>
      <c r="L7" t="str">
        <f t="shared" si="4"/>
        <v>agegroup1</v>
      </c>
      <c r="M7" t="str">
        <f t="shared" si="5"/>
        <v/>
      </c>
      <c r="N7" t="str">
        <f t="shared" si="6"/>
        <v/>
      </c>
    </row>
    <row r="8" spans="1:14" x14ac:dyDescent="0.2">
      <c r="A8">
        <v>1</v>
      </c>
      <c r="B8">
        <v>1</v>
      </c>
      <c r="C8">
        <v>0</v>
      </c>
      <c r="D8">
        <v>1</v>
      </c>
      <c r="E8">
        <v>0</v>
      </c>
      <c r="F8">
        <v>0</v>
      </c>
      <c r="I8" t="str">
        <f t="shared" si="1"/>
        <v>conernted</v>
      </c>
      <c r="J8" t="str">
        <f t="shared" si="2"/>
        <v>male</v>
      </c>
      <c r="K8" t="str">
        <f t="shared" si="3"/>
        <v/>
      </c>
      <c r="L8" t="str">
        <f t="shared" si="4"/>
        <v>agegroup1</v>
      </c>
      <c r="M8" t="str">
        <f t="shared" si="5"/>
        <v/>
      </c>
      <c r="N8" t="str">
        <f t="shared" si="6"/>
        <v/>
      </c>
    </row>
    <row r="9" spans="1:14" x14ac:dyDescent="0.2">
      <c r="A9">
        <v>1</v>
      </c>
      <c r="B9">
        <v>1</v>
      </c>
      <c r="C9">
        <v>0</v>
      </c>
      <c r="D9">
        <v>1</v>
      </c>
      <c r="E9">
        <v>0</v>
      </c>
      <c r="F9">
        <v>0</v>
      </c>
      <c r="I9" t="str">
        <f t="shared" si="1"/>
        <v>conernted</v>
      </c>
      <c r="J9" t="str">
        <f t="shared" si="2"/>
        <v>male</v>
      </c>
      <c r="K9" t="str">
        <f t="shared" si="3"/>
        <v/>
      </c>
      <c r="L9" t="str">
        <f t="shared" si="4"/>
        <v>agegroup1</v>
      </c>
      <c r="M9" t="str">
        <f t="shared" si="5"/>
        <v/>
      </c>
      <c r="N9" t="str">
        <f t="shared" si="6"/>
        <v/>
      </c>
    </row>
    <row r="10" spans="1:14" x14ac:dyDescent="0.2">
      <c r="A10">
        <v>0</v>
      </c>
      <c r="B10">
        <v>1</v>
      </c>
      <c r="C10">
        <v>0</v>
      </c>
      <c r="D10">
        <v>0</v>
      </c>
      <c r="E10">
        <v>1</v>
      </c>
      <c r="F10">
        <v>0</v>
      </c>
      <c r="I10" t="str">
        <f t="shared" si="1"/>
        <v/>
      </c>
      <c r="J10" t="str">
        <f t="shared" si="2"/>
        <v>male</v>
      </c>
      <c r="K10" t="str">
        <f t="shared" si="3"/>
        <v/>
      </c>
      <c r="L10" t="str">
        <f t="shared" si="4"/>
        <v/>
      </c>
      <c r="M10" t="str">
        <f t="shared" si="5"/>
        <v>agegroup2</v>
      </c>
      <c r="N10" t="str">
        <f t="shared" si="6"/>
        <v/>
      </c>
    </row>
    <row r="11" spans="1:14" x14ac:dyDescent="0.2">
      <c r="A11">
        <v>1</v>
      </c>
      <c r="B11">
        <v>1</v>
      </c>
      <c r="C11">
        <v>0</v>
      </c>
      <c r="D11">
        <v>0</v>
      </c>
      <c r="E11">
        <v>1</v>
      </c>
      <c r="F11">
        <v>0</v>
      </c>
      <c r="I11" t="str">
        <f t="shared" si="1"/>
        <v>conernted</v>
      </c>
      <c r="J11" t="str">
        <f t="shared" si="2"/>
        <v>male</v>
      </c>
      <c r="K11" t="str">
        <f t="shared" si="3"/>
        <v/>
      </c>
      <c r="L11" t="str">
        <f t="shared" si="4"/>
        <v/>
      </c>
      <c r="M11" t="str">
        <f t="shared" si="5"/>
        <v>agegroup2</v>
      </c>
      <c r="N11" t="str">
        <f t="shared" si="6"/>
        <v/>
      </c>
    </row>
    <row r="12" spans="1:14" x14ac:dyDescent="0.2">
      <c r="A12">
        <v>1</v>
      </c>
      <c r="B12">
        <v>1</v>
      </c>
      <c r="C12">
        <v>0</v>
      </c>
      <c r="D12">
        <v>1</v>
      </c>
      <c r="E12">
        <v>0</v>
      </c>
      <c r="F12">
        <v>0</v>
      </c>
      <c r="I12" t="str">
        <f t="shared" si="1"/>
        <v>conernted</v>
      </c>
      <c r="J12" t="str">
        <f t="shared" si="2"/>
        <v>male</v>
      </c>
      <c r="K12" t="str">
        <f t="shared" si="3"/>
        <v/>
      </c>
      <c r="L12" t="str">
        <f t="shared" si="4"/>
        <v>agegroup1</v>
      </c>
      <c r="M12" t="str">
        <f t="shared" si="5"/>
        <v/>
      </c>
      <c r="N12" t="str">
        <f t="shared" si="6"/>
        <v/>
      </c>
    </row>
    <row r="13" spans="1:14" x14ac:dyDescent="0.2">
      <c r="A13">
        <v>1</v>
      </c>
      <c r="B13">
        <v>1</v>
      </c>
      <c r="C13">
        <v>0</v>
      </c>
      <c r="D13">
        <v>1</v>
      </c>
      <c r="E13">
        <v>0</v>
      </c>
      <c r="F13">
        <v>0</v>
      </c>
      <c r="I13" t="str">
        <f t="shared" si="1"/>
        <v>conernted</v>
      </c>
      <c r="J13" t="str">
        <f t="shared" si="2"/>
        <v>male</v>
      </c>
      <c r="K13" t="str">
        <f t="shared" si="3"/>
        <v/>
      </c>
      <c r="L13" t="str">
        <f t="shared" si="4"/>
        <v>agegroup1</v>
      </c>
      <c r="M13" t="str">
        <f t="shared" si="5"/>
        <v/>
      </c>
      <c r="N13" t="str">
        <f t="shared" si="6"/>
        <v/>
      </c>
    </row>
    <row r="14" spans="1:14" x14ac:dyDescent="0.2">
      <c r="A14">
        <v>1</v>
      </c>
      <c r="B14">
        <v>1</v>
      </c>
      <c r="C14">
        <v>0</v>
      </c>
      <c r="D14">
        <v>0</v>
      </c>
      <c r="E14">
        <v>1</v>
      </c>
      <c r="F14">
        <v>0</v>
      </c>
      <c r="I14" t="str">
        <f t="shared" si="1"/>
        <v>conernted</v>
      </c>
      <c r="J14" t="str">
        <f t="shared" si="2"/>
        <v>male</v>
      </c>
      <c r="K14" t="str">
        <f t="shared" si="3"/>
        <v/>
      </c>
      <c r="L14" t="str">
        <f t="shared" si="4"/>
        <v/>
      </c>
      <c r="M14" t="str">
        <f t="shared" si="5"/>
        <v>agegroup2</v>
      </c>
      <c r="N14" t="str">
        <f t="shared" si="6"/>
        <v/>
      </c>
    </row>
    <row r="15" spans="1:14" x14ac:dyDescent="0.2">
      <c r="A15">
        <v>0</v>
      </c>
      <c r="B15">
        <v>0</v>
      </c>
      <c r="C15">
        <v>1</v>
      </c>
      <c r="D15">
        <v>1</v>
      </c>
      <c r="E15">
        <v>0</v>
      </c>
      <c r="F15">
        <v>0</v>
      </c>
      <c r="I15" t="str">
        <f t="shared" si="1"/>
        <v/>
      </c>
      <c r="J15" t="str">
        <f t="shared" si="2"/>
        <v/>
      </c>
      <c r="K15" t="str">
        <f t="shared" si="3"/>
        <v>female</v>
      </c>
      <c r="L15" t="str">
        <f t="shared" si="4"/>
        <v>agegroup1</v>
      </c>
      <c r="M15" t="str">
        <f t="shared" si="5"/>
        <v/>
      </c>
      <c r="N15" t="str">
        <f t="shared" si="6"/>
        <v/>
      </c>
    </row>
    <row r="16" spans="1:14" x14ac:dyDescent="0.2">
      <c r="A16">
        <v>0</v>
      </c>
      <c r="B16">
        <v>0</v>
      </c>
      <c r="C16">
        <v>1</v>
      </c>
      <c r="D16">
        <v>1</v>
      </c>
      <c r="E16">
        <v>0</v>
      </c>
      <c r="F16">
        <v>0</v>
      </c>
      <c r="I16" t="str">
        <f t="shared" si="1"/>
        <v/>
      </c>
      <c r="J16" t="str">
        <f t="shared" si="2"/>
        <v/>
      </c>
      <c r="K16" t="str">
        <f t="shared" si="3"/>
        <v>female</v>
      </c>
      <c r="L16" t="str">
        <f t="shared" si="4"/>
        <v>agegroup1</v>
      </c>
      <c r="M16" t="str">
        <f t="shared" si="5"/>
        <v/>
      </c>
      <c r="N16" t="str">
        <f t="shared" si="6"/>
        <v/>
      </c>
    </row>
    <row r="17" spans="1:14" x14ac:dyDescent="0.2">
      <c r="A17">
        <v>1</v>
      </c>
      <c r="B17">
        <v>0</v>
      </c>
      <c r="C17">
        <v>1</v>
      </c>
      <c r="D17">
        <v>1</v>
      </c>
      <c r="E17">
        <v>0</v>
      </c>
      <c r="F17">
        <v>0</v>
      </c>
      <c r="I17" t="str">
        <f t="shared" si="1"/>
        <v>conernted</v>
      </c>
      <c r="J17" t="str">
        <f t="shared" si="2"/>
        <v/>
      </c>
      <c r="K17" t="str">
        <f t="shared" si="3"/>
        <v>female</v>
      </c>
      <c r="L17" t="str">
        <f t="shared" si="4"/>
        <v>agegroup1</v>
      </c>
      <c r="M17" t="str">
        <f t="shared" si="5"/>
        <v/>
      </c>
      <c r="N17" t="str">
        <f t="shared" si="6"/>
        <v/>
      </c>
    </row>
    <row r="18" spans="1:14" x14ac:dyDescent="0.2">
      <c r="A18">
        <v>0</v>
      </c>
      <c r="B18">
        <v>0</v>
      </c>
      <c r="C18">
        <v>1</v>
      </c>
      <c r="D18">
        <v>1</v>
      </c>
      <c r="E18">
        <v>0</v>
      </c>
      <c r="F18">
        <v>0</v>
      </c>
      <c r="I18" t="str">
        <f t="shared" si="1"/>
        <v/>
      </c>
      <c r="J18" t="str">
        <f t="shared" si="2"/>
        <v/>
      </c>
      <c r="K18" t="str">
        <f t="shared" si="3"/>
        <v>female</v>
      </c>
      <c r="L18" t="str">
        <f t="shared" si="4"/>
        <v>agegroup1</v>
      </c>
      <c r="M18" t="str">
        <f t="shared" si="5"/>
        <v/>
      </c>
      <c r="N18" t="str">
        <f t="shared" si="6"/>
        <v/>
      </c>
    </row>
    <row r="19" spans="1:14" x14ac:dyDescent="0.2">
      <c r="A19">
        <v>0</v>
      </c>
      <c r="B19">
        <v>1</v>
      </c>
      <c r="C19">
        <v>0</v>
      </c>
      <c r="D19">
        <v>1</v>
      </c>
      <c r="E19">
        <v>0</v>
      </c>
      <c r="F19">
        <v>0</v>
      </c>
      <c r="I19" t="str">
        <f t="shared" si="1"/>
        <v/>
      </c>
      <c r="J19" t="str">
        <f t="shared" si="2"/>
        <v>male</v>
      </c>
      <c r="K19" t="str">
        <f t="shared" si="3"/>
        <v/>
      </c>
      <c r="L19" t="str">
        <f t="shared" si="4"/>
        <v>agegroup1</v>
      </c>
      <c r="M19" t="str">
        <f t="shared" si="5"/>
        <v/>
      </c>
      <c r="N19" t="str">
        <f t="shared" si="6"/>
        <v/>
      </c>
    </row>
    <row r="20" spans="1:14" x14ac:dyDescent="0.2">
      <c r="A20">
        <v>1</v>
      </c>
      <c r="B20">
        <v>1</v>
      </c>
      <c r="C20">
        <v>0</v>
      </c>
      <c r="D20">
        <v>1</v>
      </c>
      <c r="E20">
        <v>0</v>
      </c>
      <c r="F20">
        <v>0</v>
      </c>
      <c r="I20" t="str">
        <f t="shared" si="1"/>
        <v>conernted</v>
      </c>
      <c r="J20" t="str">
        <f t="shared" si="2"/>
        <v>male</v>
      </c>
      <c r="K20" t="str">
        <f t="shared" si="3"/>
        <v/>
      </c>
      <c r="L20" t="str">
        <f t="shared" si="4"/>
        <v>agegroup1</v>
      </c>
      <c r="M20" t="str">
        <f t="shared" si="5"/>
        <v/>
      </c>
      <c r="N20" t="str">
        <f t="shared" si="6"/>
        <v/>
      </c>
    </row>
    <row r="21" spans="1:14" x14ac:dyDescent="0.2">
      <c r="A21">
        <v>0</v>
      </c>
      <c r="B21">
        <v>0</v>
      </c>
      <c r="C21">
        <v>1</v>
      </c>
      <c r="D21">
        <v>1</v>
      </c>
      <c r="E21">
        <v>0</v>
      </c>
      <c r="F21">
        <v>0</v>
      </c>
      <c r="I21" t="str">
        <f t="shared" si="1"/>
        <v/>
      </c>
      <c r="J21" t="str">
        <f t="shared" si="2"/>
        <v/>
      </c>
      <c r="K21" t="str">
        <f t="shared" si="3"/>
        <v>female</v>
      </c>
      <c r="L21" t="str">
        <f t="shared" si="4"/>
        <v>agegroup1</v>
      </c>
      <c r="M21" t="str">
        <f t="shared" si="5"/>
        <v/>
      </c>
      <c r="N21" t="str">
        <f t="shared" si="6"/>
        <v/>
      </c>
    </row>
    <row r="22" spans="1:14" x14ac:dyDescent="0.2">
      <c r="A22">
        <v>0</v>
      </c>
      <c r="B22">
        <v>1</v>
      </c>
      <c r="C22">
        <v>0</v>
      </c>
      <c r="D22">
        <v>1</v>
      </c>
      <c r="E22">
        <v>0</v>
      </c>
      <c r="F22">
        <v>0</v>
      </c>
      <c r="I22" t="str">
        <f t="shared" si="1"/>
        <v/>
      </c>
      <c r="J22" t="str">
        <f t="shared" si="2"/>
        <v>male</v>
      </c>
      <c r="K22" t="str">
        <f t="shared" si="3"/>
        <v/>
      </c>
      <c r="L22" t="str">
        <f t="shared" si="4"/>
        <v>agegroup1</v>
      </c>
      <c r="M22" t="str">
        <f t="shared" si="5"/>
        <v/>
      </c>
      <c r="N22" t="str">
        <f t="shared" si="6"/>
        <v/>
      </c>
    </row>
    <row r="23" spans="1:14" x14ac:dyDescent="0.2">
      <c r="A23">
        <v>0</v>
      </c>
      <c r="B23">
        <v>1</v>
      </c>
      <c r="C23">
        <v>0</v>
      </c>
      <c r="D23">
        <v>1</v>
      </c>
      <c r="E23">
        <v>0</v>
      </c>
      <c r="F23">
        <v>0</v>
      </c>
      <c r="I23" t="str">
        <f t="shared" si="1"/>
        <v/>
      </c>
      <c r="J23" t="str">
        <f t="shared" si="2"/>
        <v>male</v>
      </c>
      <c r="K23" t="str">
        <f t="shared" si="3"/>
        <v/>
      </c>
      <c r="L23" t="str">
        <f t="shared" si="4"/>
        <v>agegroup1</v>
      </c>
      <c r="M23" t="str">
        <f t="shared" si="5"/>
        <v/>
      </c>
      <c r="N23" t="str">
        <f t="shared" si="6"/>
        <v/>
      </c>
    </row>
    <row r="24" spans="1:14" x14ac:dyDescent="0.2">
      <c r="A24">
        <v>0</v>
      </c>
      <c r="B24">
        <v>1</v>
      </c>
      <c r="C24">
        <v>0</v>
      </c>
      <c r="D24">
        <v>1</v>
      </c>
      <c r="E24">
        <v>0</v>
      </c>
      <c r="F24">
        <v>0</v>
      </c>
      <c r="I24" t="str">
        <f t="shared" si="1"/>
        <v/>
      </c>
      <c r="J24" t="str">
        <f t="shared" si="2"/>
        <v>male</v>
      </c>
      <c r="K24" t="str">
        <f t="shared" si="3"/>
        <v/>
      </c>
      <c r="L24" t="str">
        <f t="shared" si="4"/>
        <v>agegroup1</v>
      </c>
      <c r="M24" t="str">
        <f t="shared" si="5"/>
        <v/>
      </c>
      <c r="N24" t="str">
        <f t="shared" si="6"/>
        <v/>
      </c>
    </row>
    <row r="25" spans="1:14" x14ac:dyDescent="0.2">
      <c r="A25">
        <v>1</v>
      </c>
      <c r="B25">
        <v>1</v>
      </c>
      <c r="C25">
        <v>0</v>
      </c>
      <c r="D25">
        <v>1</v>
      </c>
      <c r="E25">
        <v>0</v>
      </c>
      <c r="F25">
        <v>0</v>
      </c>
      <c r="I25" t="str">
        <f t="shared" si="1"/>
        <v>conernted</v>
      </c>
      <c r="J25" t="str">
        <f t="shared" si="2"/>
        <v>male</v>
      </c>
      <c r="K25" t="str">
        <f t="shared" si="3"/>
        <v/>
      </c>
      <c r="L25" t="str">
        <f t="shared" si="4"/>
        <v>agegroup1</v>
      </c>
      <c r="M25" t="str">
        <f t="shared" si="5"/>
        <v/>
      </c>
      <c r="N25" t="str">
        <f t="shared" si="6"/>
        <v/>
      </c>
    </row>
    <row r="26" spans="1:14" x14ac:dyDescent="0.2">
      <c r="A26">
        <v>1</v>
      </c>
      <c r="B26">
        <v>1</v>
      </c>
      <c r="C26">
        <v>0</v>
      </c>
      <c r="D26">
        <v>1</v>
      </c>
      <c r="E26">
        <v>0</v>
      </c>
      <c r="F26">
        <v>0</v>
      </c>
      <c r="I26" t="str">
        <f t="shared" si="1"/>
        <v>conernted</v>
      </c>
      <c r="J26" t="str">
        <f t="shared" si="2"/>
        <v>male</v>
      </c>
      <c r="K26" t="str">
        <f t="shared" si="3"/>
        <v/>
      </c>
      <c r="L26" t="str">
        <f t="shared" si="4"/>
        <v>agegroup1</v>
      </c>
      <c r="M26" t="str">
        <f t="shared" si="5"/>
        <v/>
      </c>
      <c r="N26" t="str">
        <f t="shared" si="6"/>
        <v/>
      </c>
    </row>
    <row r="27" spans="1:14" x14ac:dyDescent="0.2">
      <c r="A27">
        <v>0</v>
      </c>
      <c r="B27">
        <v>1</v>
      </c>
      <c r="C27">
        <v>0</v>
      </c>
      <c r="D27">
        <v>1</v>
      </c>
      <c r="E27">
        <v>0</v>
      </c>
      <c r="F27">
        <v>0</v>
      </c>
      <c r="I27" t="str">
        <f t="shared" si="1"/>
        <v/>
      </c>
      <c r="J27" t="str">
        <f t="shared" si="2"/>
        <v>male</v>
      </c>
      <c r="K27" t="str">
        <f t="shared" si="3"/>
        <v/>
      </c>
      <c r="L27" t="str">
        <f t="shared" si="4"/>
        <v>agegroup1</v>
      </c>
      <c r="M27" t="str">
        <f t="shared" si="5"/>
        <v/>
      </c>
      <c r="N27" t="str">
        <f t="shared" si="6"/>
        <v/>
      </c>
    </row>
    <row r="28" spans="1:14" x14ac:dyDescent="0.2">
      <c r="A28">
        <v>1</v>
      </c>
      <c r="B28">
        <v>1</v>
      </c>
      <c r="C28">
        <v>0</v>
      </c>
      <c r="D28">
        <v>1</v>
      </c>
      <c r="E28">
        <v>0</v>
      </c>
      <c r="F28">
        <v>0</v>
      </c>
      <c r="I28" t="str">
        <f t="shared" si="1"/>
        <v>conernted</v>
      </c>
      <c r="J28" t="str">
        <f t="shared" si="2"/>
        <v>male</v>
      </c>
      <c r="K28" t="str">
        <f t="shared" si="3"/>
        <v/>
      </c>
      <c r="L28" t="str">
        <f t="shared" si="4"/>
        <v>agegroup1</v>
      </c>
      <c r="M28" t="str">
        <f t="shared" si="5"/>
        <v/>
      </c>
      <c r="N28" t="str">
        <f t="shared" si="6"/>
        <v/>
      </c>
    </row>
    <row r="29" spans="1:14" x14ac:dyDescent="0.2">
      <c r="A29">
        <v>0</v>
      </c>
      <c r="B29">
        <v>1</v>
      </c>
      <c r="C29">
        <v>0</v>
      </c>
      <c r="D29">
        <v>1</v>
      </c>
      <c r="E29">
        <v>0</v>
      </c>
      <c r="F29">
        <v>0</v>
      </c>
      <c r="I29" t="str">
        <f t="shared" si="1"/>
        <v/>
      </c>
      <c r="J29" t="str">
        <f t="shared" si="2"/>
        <v>male</v>
      </c>
      <c r="K29" t="str">
        <f t="shared" si="3"/>
        <v/>
      </c>
      <c r="L29" t="str">
        <f t="shared" si="4"/>
        <v>agegroup1</v>
      </c>
      <c r="M29" t="str">
        <f t="shared" si="5"/>
        <v/>
      </c>
      <c r="N29" t="str">
        <f t="shared" si="6"/>
        <v/>
      </c>
    </row>
    <row r="30" spans="1:14" x14ac:dyDescent="0.2">
      <c r="A30">
        <v>1</v>
      </c>
      <c r="B30">
        <v>1</v>
      </c>
      <c r="C30">
        <v>0</v>
      </c>
      <c r="D30">
        <v>1</v>
      </c>
      <c r="E30">
        <v>0</v>
      </c>
      <c r="F30">
        <v>0</v>
      </c>
      <c r="I30" t="str">
        <f t="shared" si="1"/>
        <v>conernted</v>
      </c>
      <c r="J30" t="str">
        <f t="shared" si="2"/>
        <v>male</v>
      </c>
      <c r="K30" t="str">
        <f t="shared" si="3"/>
        <v/>
      </c>
      <c r="L30" t="str">
        <f t="shared" si="4"/>
        <v>agegroup1</v>
      </c>
      <c r="M30" t="str">
        <f t="shared" si="5"/>
        <v/>
      </c>
      <c r="N30" t="str">
        <f t="shared" si="6"/>
        <v/>
      </c>
    </row>
    <row r="31" spans="1:14" x14ac:dyDescent="0.2">
      <c r="A31">
        <v>1</v>
      </c>
      <c r="B31">
        <v>1</v>
      </c>
      <c r="C31">
        <v>0</v>
      </c>
      <c r="D31">
        <v>1</v>
      </c>
      <c r="E31">
        <v>0</v>
      </c>
      <c r="F31">
        <v>0</v>
      </c>
      <c r="I31" t="str">
        <f t="shared" si="1"/>
        <v>conernted</v>
      </c>
      <c r="J31" t="str">
        <f t="shared" si="2"/>
        <v>male</v>
      </c>
      <c r="K31" t="str">
        <f t="shared" si="3"/>
        <v/>
      </c>
      <c r="L31" t="str">
        <f t="shared" si="4"/>
        <v>agegroup1</v>
      </c>
      <c r="M31" t="str">
        <f t="shared" si="5"/>
        <v/>
      </c>
      <c r="N31" t="str">
        <f t="shared" si="6"/>
        <v/>
      </c>
    </row>
    <row r="32" spans="1:14" x14ac:dyDescent="0.2">
      <c r="A32">
        <v>1</v>
      </c>
      <c r="B32">
        <v>1</v>
      </c>
      <c r="C32">
        <v>0</v>
      </c>
      <c r="D32">
        <v>1</v>
      </c>
      <c r="E32">
        <v>0</v>
      </c>
      <c r="F32">
        <v>0</v>
      </c>
      <c r="I32" t="str">
        <f t="shared" si="1"/>
        <v>conernted</v>
      </c>
      <c r="J32" t="str">
        <f t="shared" si="2"/>
        <v>male</v>
      </c>
      <c r="K32" t="str">
        <f t="shared" si="3"/>
        <v/>
      </c>
      <c r="L32" t="str">
        <f t="shared" si="4"/>
        <v>agegroup1</v>
      </c>
      <c r="M32" t="str">
        <f t="shared" si="5"/>
        <v/>
      </c>
      <c r="N32" t="str">
        <f t="shared" si="6"/>
        <v/>
      </c>
    </row>
    <row r="33" spans="1:14" x14ac:dyDescent="0.2">
      <c r="A33">
        <v>0</v>
      </c>
      <c r="B33">
        <v>1</v>
      </c>
      <c r="C33">
        <v>0</v>
      </c>
      <c r="D33">
        <v>1</v>
      </c>
      <c r="E33">
        <v>0</v>
      </c>
      <c r="F33">
        <v>0</v>
      </c>
      <c r="I33" t="str">
        <f t="shared" si="1"/>
        <v/>
      </c>
      <c r="J33" t="str">
        <f t="shared" si="2"/>
        <v>male</v>
      </c>
      <c r="K33" t="str">
        <f t="shared" si="3"/>
        <v/>
      </c>
      <c r="L33" t="str">
        <f t="shared" si="4"/>
        <v>agegroup1</v>
      </c>
      <c r="M33" t="str">
        <f t="shared" si="5"/>
        <v/>
      </c>
      <c r="N33" t="str">
        <f t="shared" si="6"/>
        <v/>
      </c>
    </row>
    <row r="34" spans="1:14" x14ac:dyDescent="0.2">
      <c r="A34">
        <v>0</v>
      </c>
      <c r="B34">
        <v>0</v>
      </c>
      <c r="C34">
        <v>1</v>
      </c>
      <c r="D34">
        <v>1</v>
      </c>
      <c r="E34">
        <v>0</v>
      </c>
      <c r="F34">
        <v>0</v>
      </c>
      <c r="I34" t="str">
        <f t="shared" si="1"/>
        <v/>
      </c>
      <c r="J34" t="str">
        <f t="shared" si="2"/>
        <v/>
      </c>
      <c r="K34" t="str">
        <f t="shared" si="3"/>
        <v>female</v>
      </c>
      <c r="L34" t="str">
        <f t="shared" si="4"/>
        <v>agegroup1</v>
      </c>
      <c r="M34" t="str">
        <f t="shared" si="5"/>
        <v/>
      </c>
      <c r="N34" t="str">
        <f t="shared" si="6"/>
        <v/>
      </c>
    </row>
    <row r="35" spans="1:14" x14ac:dyDescent="0.2">
      <c r="A35">
        <v>1</v>
      </c>
      <c r="B35">
        <v>0</v>
      </c>
      <c r="C35">
        <v>1</v>
      </c>
      <c r="D35">
        <v>1</v>
      </c>
      <c r="E35">
        <v>0</v>
      </c>
      <c r="F35">
        <v>0</v>
      </c>
      <c r="I35" t="str">
        <f t="shared" si="1"/>
        <v>conernted</v>
      </c>
      <c r="J35" t="str">
        <f t="shared" si="2"/>
        <v/>
      </c>
      <c r="K35" t="str">
        <f t="shared" si="3"/>
        <v>female</v>
      </c>
      <c r="L35" t="str">
        <f t="shared" si="4"/>
        <v>agegroup1</v>
      </c>
      <c r="M35" t="str">
        <f t="shared" si="5"/>
        <v/>
      </c>
      <c r="N35" t="str">
        <f t="shared" si="6"/>
        <v/>
      </c>
    </row>
    <row r="36" spans="1:14" x14ac:dyDescent="0.2">
      <c r="A36">
        <v>0</v>
      </c>
      <c r="B36">
        <v>1</v>
      </c>
      <c r="C36">
        <v>0</v>
      </c>
      <c r="D36">
        <v>1</v>
      </c>
      <c r="E36">
        <v>0</v>
      </c>
      <c r="F36">
        <v>0</v>
      </c>
      <c r="I36" t="str">
        <f t="shared" si="1"/>
        <v/>
      </c>
      <c r="J36" t="str">
        <f t="shared" si="2"/>
        <v>male</v>
      </c>
      <c r="K36" t="str">
        <f t="shared" si="3"/>
        <v/>
      </c>
      <c r="L36" t="str">
        <f t="shared" si="4"/>
        <v>agegroup1</v>
      </c>
      <c r="M36" t="str">
        <f t="shared" si="5"/>
        <v/>
      </c>
      <c r="N36" t="str">
        <f t="shared" si="6"/>
        <v/>
      </c>
    </row>
    <row r="37" spans="1:14" x14ac:dyDescent="0.2">
      <c r="A37">
        <v>1</v>
      </c>
      <c r="B37">
        <v>1</v>
      </c>
      <c r="C37">
        <v>0</v>
      </c>
      <c r="D37">
        <v>1</v>
      </c>
      <c r="E37">
        <v>0</v>
      </c>
      <c r="F37">
        <v>0</v>
      </c>
      <c r="I37" t="str">
        <f t="shared" si="1"/>
        <v>conernted</v>
      </c>
      <c r="J37" t="str">
        <f t="shared" si="2"/>
        <v>male</v>
      </c>
      <c r="K37" t="str">
        <f t="shared" si="3"/>
        <v/>
      </c>
      <c r="L37" t="str">
        <f t="shared" si="4"/>
        <v>agegroup1</v>
      </c>
      <c r="M37" t="str">
        <f t="shared" si="5"/>
        <v/>
      </c>
      <c r="N37" t="str">
        <f t="shared" si="6"/>
        <v/>
      </c>
    </row>
    <row r="38" spans="1:14" x14ac:dyDescent="0.2">
      <c r="A38">
        <v>1</v>
      </c>
      <c r="B38">
        <v>1</v>
      </c>
      <c r="C38">
        <v>0</v>
      </c>
      <c r="D38">
        <v>1</v>
      </c>
      <c r="E38">
        <v>0</v>
      </c>
      <c r="F38">
        <v>0</v>
      </c>
      <c r="I38" t="str">
        <f t="shared" si="1"/>
        <v>conernted</v>
      </c>
      <c r="J38" t="str">
        <f t="shared" si="2"/>
        <v>male</v>
      </c>
      <c r="K38" t="str">
        <f t="shared" si="3"/>
        <v/>
      </c>
      <c r="L38" t="str">
        <f t="shared" si="4"/>
        <v>agegroup1</v>
      </c>
      <c r="M38" t="str">
        <f t="shared" si="5"/>
        <v/>
      </c>
      <c r="N38" t="str">
        <f t="shared" si="6"/>
        <v/>
      </c>
    </row>
    <row r="39" spans="1:14" x14ac:dyDescent="0.2">
      <c r="A39">
        <v>1</v>
      </c>
      <c r="B39">
        <v>1</v>
      </c>
      <c r="C39">
        <v>0</v>
      </c>
      <c r="D39">
        <v>1</v>
      </c>
      <c r="E39">
        <v>0</v>
      </c>
      <c r="F39">
        <v>0</v>
      </c>
      <c r="I39" t="str">
        <f t="shared" si="1"/>
        <v>conernted</v>
      </c>
      <c r="J39" t="str">
        <f t="shared" si="2"/>
        <v>male</v>
      </c>
      <c r="K39" t="str">
        <f t="shared" si="3"/>
        <v/>
      </c>
      <c r="L39" t="str">
        <f t="shared" si="4"/>
        <v>agegroup1</v>
      </c>
      <c r="M39" t="str">
        <f t="shared" si="5"/>
        <v/>
      </c>
      <c r="N39" t="str">
        <f t="shared" si="6"/>
        <v/>
      </c>
    </row>
    <row r="40" spans="1:14" x14ac:dyDescent="0.2">
      <c r="A40">
        <v>0</v>
      </c>
      <c r="B40">
        <v>1</v>
      </c>
      <c r="C40">
        <v>0</v>
      </c>
      <c r="D40">
        <v>1</v>
      </c>
      <c r="E40">
        <v>0</v>
      </c>
      <c r="F40">
        <v>0</v>
      </c>
      <c r="I40" t="str">
        <f t="shared" si="1"/>
        <v/>
      </c>
      <c r="J40" t="str">
        <f t="shared" si="2"/>
        <v>male</v>
      </c>
      <c r="K40" t="str">
        <f t="shared" si="3"/>
        <v/>
      </c>
      <c r="L40" t="str">
        <f t="shared" si="4"/>
        <v>agegroup1</v>
      </c>
      <c r="M40" t="str">
        <f t="shared" si="5"/>
        <v/>
      </c>
      <c r="N40" t="str">
        <f t="shared" si="6"/>
        <v/>
      </c>
    </row>
    <row r="41" spans="1:14" x14ac:dyDescent="0.2">
      <c r="A41">
        <v>0</v>
      </c>
      <c r="B41">
        <v>1</v>
      </c>
      <c r="C41">
        <v>0</v>
      </c>
      <c r="D41">
        <v>1</v>
      </c>
      <c r="E41">
        <v>0</v>
      </c>
      <c r="F41">
        <v>0</v>
      </c>
      <c r="I41" t="str">
        <f t="shared" si="1"/>
        <v/>
      </c>
      <c r="J41" t="str">
        <f t="shared" si="2"/>
        <v>male</v>
      </c>
      <c r="K41" t="str">
        <f t="shared" si="3"/>
        <v/>
      </c>
      <c r="L41" t="str">
        <f t="shared" si="4"/>
        <v>agegroup1</v>
      </c>
      <c r="M41" t="str">
        <f t="shared" si="5"/>
        <v/>
      </c>
      <c r="N41" t="str">
        <f t="shared" si="6"/>
        <v/>
      </c>
    </row>
    <row r="42" spans="1:14" x14ac:dyDescent="0.2">
      <c r="A42">
        <v>0</v>
      </c>
      <c r="B42">
        <v>0</v>
      </c>
      <c r="C42">
        <v>1</v>
      </c>
      <c r="D42">
        <v>1</v>
      </c>
      <c r="E42">
        <v>0</v>
      </c>
      <c r="F42">
        <v>0</v>
      </c>
      <c r="I42" t="str">
        <f t="shared" si="1"/>
        <v/>
      </c>
      <c r="J42" t="str">
        <f t="shared" si="2"/>
        <v/>
      </c>
      <c r="K42" t="str">
        <f t="shared" si="3"/>
        <v>female</v>
      </c>
      <c r="L42" t="str">
        <f t="shared" si="4"/>
        <v>agegroup1</v>
      </c>
      <c r="M42" t="str">
        <f t="shared" si="5"/>
        <v/>
      </c>
      <c r="N42" t="str">
        <f t="shared" si="6"/>
        <v/>
      </c>
    </row>
    <row r="43" spans="1:14" x14ac:dyDescent="0.2">
      <c r="A43">
        <v>1</v>
      </c>
      <c r="B43">
        <v>0</v>
      </c>
      <c r="C43">
        <v>1</v>
      </c>
      <c r="D43">
        <v>1</v>
      </c>
      <c r="E43">
        <v>0</v>
      </c>
      <c r="F43">
        <v>0</v>
      </c>
      <c r="I43" t="str">
        <f t="shared" si="1"/>
        <v>conernted</v>
      </c>
      <c r="J43" t="str">
        <f t="shared" si="2"/>
        <v/>
      </c>
      <c r="K43" t="str">
        <f t="shared" si="3"/>
        <v>female</v>
      </c>
      <c r="L43" t="str">
        <f t="shared" si="4"/>
        <v>agegroup1</v>
      </c>
      <c r="M43" t="str">
        <f t="shared" si="5"/>
        <v/>
      </c>
      <c r="N43" t="str">
        <f t="shared" si="6"/>
        <v/>
      </c>
    </row>
    <row r="44" spans="1:14" x14ac:dyDescent="0.2">
      <c r="A44">
        <v>0</v>
      </c>
      <c r="B44">
        <v>1</v>
      </c>
      <c r="C44">
        <v>0</v>
      </c>
      <c r="D44">
        <v>1</v>
      </c>
      <c r="E44">
        <v>0</v>
      </c>
      <c r="F44">
        <v>0</v>
      </c>
      <c r="I44" t="str">
        <f t="shared" si="1"/>
        <v/>
      </c>
      <c r="J44" t="str">
        <f t="shared" si="2"/>
        <v>male</v>
      </c>
      <c r="K44" t="str">
        <f t="shared" si="3"/>
        <v/>
      </c>
      <c r="L44" t="str">
        <f t="shared" si="4"/>
        <v>agegroup1</v>
      </c>
      <c r="M44" t="str">
        <f t="shared" si="5"/>
        <v/>
      </c>
      <c r="N44" t="str">
        <f t="shared" si="6"/>
        <v/>
      </c>
    </row>
    <row r="45" spans="1:14" x14ac:dyDescent="0.2">
      <c r="A45">
        <v>1</v>
      </c>
      <c r="B45">
        <v>1</v>
      </c>
      <c r="C45">
        <v>0</v>
      </c>
      <c r="D45">
        <v>1</v>
      </c>
      <c r="E45">
        <v>0</v>
      </c>
      <c r="F45">
        <v>0</v>
      </c>
      <c r="I45" t="str">
        <f t="shared" si="1"/>
        <v>conernted</v>
      </c>
      <c r="J45" t="str">
        <f t="shared" si="2"/>
        <v>male</v>
      </c>
      <c r="K45" t="str">
        <f t="shared" si="3"/>
        <v/>
      </c>
      <c r="L45" t="str">
        <f t="shared" si="4"/>
        <v>agegroup1</v>
      </c>
      <c r="M45" t="str">
        <f t="shared" si="5"/>
        <v/>
      </c>
      <c r="N45" t="str">
        <f t="shared" si="6"/>
        <v/>
      </c>
    </row>
    <row r="46" spans="1:14" x14ac:dyDescent="0.2">
      <c r="A46">
        <v>1</v>
      </c>
      <c r="B46">
        <v>0</v>
      </c>
      <c r="C46">
        <v>1</v>
      </c>
      <c r="D46">
        <v>0</v>
      </c>
      <c r="E46">
        <v>0</v>
      </c>
      <c r="F46">
        <v>1</v>
      </c>
      <c r="I46" t="str">
        <f t="shared" si="1"/>
        <v>conernted</v>
      </c>
      <c r="J46" t="str">
        <f t="shared" si="2"/>
        <v/>
      </c>
      <c r="K46" t="str">
        <f t="shared" si="3"/>
        <v>female</v>
      </c>
      <c r="L46" t="str">
        <f t="shared" si="4"/>
        <v/>
      </c>
      <c r="M46" t="str">
        <f t="shared" si="5"/>
        <v/>
      </c>
      <c r="N46" t="str">
        <f t="shared" si="6"/>
        <v>agegroup3</v>
      </c>
    </row>
    <row r="47" spans="1:14" x14ac:dyDescent="0.2">
      <c r="A47">
        <v>1</v>
      </c>
      <c r="B47">
        <v>0</v>
      </c>
      <c r="C47">
        <v>1</v>
      </c>
      <c r="D47">
        <v>1</v>
      </c>
      <c r="E47">
        <v>0</v>
      </c>
      <c r="F47">
        <v>0</v>
      </c>
      <c r="I47" t="str">
        <f t="shared" si="1"/>
        <v>conernted</v>
      </c>
      <c r="J47" t="str">
        <f t="shared" si="2"/>
        <v/>
      </c>
      <c r="K47" t="str">
        <f t="shared" si="3"/>
        <v>female</v>
      </c>
      <c r="L47" t="str">
        <f t="shared" si="4"/>
        <v>agegroup1</v>
      </c>
      <c r="M47" t="str">
        <f t="shared" si="5"/>
        <v/>
      </c>
      <c r="N47" t="str">
        <f t="shared" si="6"/>
        <v/>
      </c>
    </row>
    <row r="48" spans="1:14" x14ac:dyDescent="0.2">
      <c r="A48">
        <v>1</v>
      </c>
      <c r="B48">
        <v>1</v>
      </c>
      <c r="C48">
        <v>0</v>
      </c>
      <c r="D48">
        <v>1</v>
      </c>
      <c r="E48">
        <v>0</v>
      </c>
      <c r="F48">
        <v>0</v>
      </c>
      <c r="I48" t="str">
        <f t="shared" si="1"/>
        <v>conernted</v>
      </c>
      <c r="J48" t="str">
        <f t="shared" si="2"/>
        <v>male</v>
      </c>
      <c r="K48" t="str">
        <f t="shared" si="3"/>
        <v/>
      </c>
      <c r="L48" t="str">
        <f t="shared" si="4"/>
        <v>agegroup1</v>
      </c>
      <c r="M48" t="str">
        <f t="shared" si="5"/>
        <v/>
      </c>
      <c r="N48" t="str">
        <f t="shared" si="6"/>
        <v/>
      </c>
    </row>
    <row r="49" spans="1:14" x14ac:dyDescent="0.2">
      <c r="A49">
        <v>0</v>
      </c>
      <c r="B49">
        <v>1</v>
      </c>
      <c r="C49">
        <v>0</v>
      </c>
      <c r="D49">
        <v>1</v>
      </c>
      <c r="E49">
        <v>0</v>
      </c>
      <c r="F49">
        <v>0</v>
      </c>
      <c r="I49" t="str">
        <f t="shared" si="1"/>
        <v/>
      </c>
      <c r="J49" t="str">
        <f t="shared" si="2"/>
        <v>male</v>
      </c>
      <c r="K49" t="str">
        <f t="shared" si="3"/>
        <v/>
      </c>
      <c r="L49" t="str">
        <f t="shared" si="4"/>
        <v>agegroup1</v>
      </c>
      <c r="M49" t="str">
        <f t="shared" si="5"/>
        <v/>
      </c>
      <c r="N49" t="str">
        <f t="shared" si="6"/>
        <v/>
      </c>
    </row>
    <row r="50" spans="1:14" x14ac:dyDescent="0.2">
      <c r="A50">
        <v>0</v>
      </c>
      <c r="B50">
        <v>1</v>
      </c>
      <c r="C50">
        <v>0</v>
      </c>
      <c r="D50">
        <v>1</v>
      </c>
      <c r="E50">
        <v>0</v>
      </c>
      <c r="F50">
        <v>0</v>
      </c>
      <c r="I50" t="str">
        <f t="shared" si="1"/>
        <v/>
      </c>
      <c r="J50" t="str">
        <f t="shared" si="2"/>
        <v>male</v>
      </c>
      <c r="K50" t="str">
        <f t="shared" si="3"/>
        <v/>
      </c>
      <c r="L50" t="str">
        <f t="shared" si="4"/>
        <v>agegroup1</v>
      </c>
      <c r="M50" t="str">
        <f t="shared" si="5"/>
        <v/>
      </c>
      <c r="N50" t="str">
        <f t="shared" si="6"/>
        <v/>
      </c>
    </row>
    <row r="51" spans="1:14" x14ac:dyDescent="0.2">
      <c r="A51">
        <v>0</v>
      </c>
      <c r="B51">
        <v>0</v>
      </c>
      <c r="C51">
        <v>1</v>
      </c>
      <c r="D51">
        <v>0</v>
      </c>
      <c r="E51">
        <v>0</v>
      </c>
      <c r="F51">
        <v>1</v>
      </c>
      <c r="I51" t="str">
        <f t="shared" si="1"/>
        <v/>
      </c>
      <c r="J51" t="str">
        <f t="shared" si="2"/>
        <v/>
      </c>
      <c r="K51" t="str">
        <f t="shared" si="3"/>
        <v>female</v>
      </c>
      <c r="L51" t="str">
        <f t="shared" si="4"/>
        <v/>
      </c>
      <c r="M51" t="str">
        <f t="shared" si="5"/>
        <v/>
      </c>
      <c r="N51" t="str">
        <f t="shared" si="6"/>
        <v>agegroup3</v>
      </c>
    </row>
    <row r="52" spans="1:14" x14ac:dyDescent="0.2">
      <c r="A52">
        <v>0</v>
      </c>
      <c r="B52">
        <v>0</v>
      </c>
      <c r="C52">
        <v>1</v>
      </c>
      <c r="D52">
        <v>0</v>
      </c>
      <c r="E52">
        <v>0</v>
      </c>
      <c r="F52">
        <v>1</v>
      </c>
      <c r="I52" t="str">
        <f t="shared" si="1"/>
        <v/>
      </c>
      <c r="J52" t="str">
        <f t="shared" si="2"/>
        <v/>
      </c>
      <c r="K52" t="str">
        <f t="shared" si="3"/>
        <v>female</v>
      </c>
      <c r="L52" t="str">
        <f t="shared" si="4"/>
        <v/>
      </c>
      <c r="M52" t="str">
        <f t="shared" si="5"/>
        <v/>
      </c>
      <c r="N52" t="str">
        <f t="shared" si="6"/>
        <v>agegroup3</v>
      </c>
    </row>
    <row r="53" spans="1:14" x14ac:dyDescent="0.2">
      <c r="A53">
        <v>1</v>
      </c>
      <c r="B53">
        <v>0</v>
      </c>
      <c r="C53">
        <v>1</v>
      </c>
      <c r="D53">
        <v>0</v>
      </c>
      <c r="E53">
        <v>1</v>
      </c>
      <c r="F53">
        <v>0</v>
      </c>
      <c r="I53" t="str">
        <f t="shared" si="1"/>
        <v>conernted</v>
      </c>
      <c r="J53" t="str">
        <f t="shared" si="2"/>
        <v/>
      </c>
      <c r="K53" t="str">
        <f t="shared" si="3"/>
        <v>female</v>
      </c>
      <c r="L53" t="str">
        <f t="shared" si="4"/>
        <v/>
      </c>
      <c r="M53" t="str">
        <f t="shared" si="5"/>
        <v>agegroup2</v>
      </c>
      <c r="N53" t="str">
        <f t="shared" si="6"/>
        <v/>
      </c>
    </row>
    <row r="54" spans="1:14" x14ac:dyDescent="0.2">
      <c r="A54">
        <v>1</v>
      </c>
      <c r="B54">
        <v>0</v>
      </c>
      <c r="C54">
        <v>1</v>
      </c>
      <c r="D54">
        <v>0</v>
      </c>
      <c r="E54">
        <v>1</v>
      </c>
      <c r="F54">
        <v>0</v>
      </c>
      <c r="I54" t="str">
        <f t="shared" si="1"/>
        <v>conernted</v>
      </c>
      <c r="J54" t="str">
        <f t="shared" si="2"/>
        <v/>
      </c>
      <c r="K54" t="str">
        <f t="shared" si="3"/>
        <v>female</v>
      </c>
      <c r="L54" t="str">
        <f t="shared" si="4"/>
        <v/>
      </c>
      <c r="M54" t="str">
        <f t="shared" si="5"/>
        <v>agegroup2</v>
      </c>
      <c r="N54" t="str">
        <f t="shared" si="6"/>
        <v/>
      </c>
    </row>
    <row r="55" spans="1:14" x14ac:dyDescent="0.2">
      <c r="A55">
        <v>0</v>
      </c>
      <c r="B55">
        <v>0</v>
      </c>
      <c r="C55">
        <v>1</v>
      </c>
      <c r="D55">
        <v>0</v>
      </c>
      <c r="E55">
        <v>0</v>
      </c>
      <c r="F55">
        <v>1</v>
      </c>
      <c r="I55" t="str">
        <f t="shared" si="1"/>
        <v/>
      </c>
      <c r="J55" t="str">
        <f t="shared" si="2"/>
        <v/>
      </c>
      <c r="K55" t="str">
        <f t="shared" si="3"/>
        <v>female</v>
      </c>
      <c r="L55" t="str">
        <f t="shared" si="4"/>
        <v/>
      </c>
      <c r="M55" t="str">
        <f t="shared" si="5"/>
        <v/>
      </c>
      <c r="N55" t="str">
        <f t="shared" si="6"/>
        <v>agegroup3</v>
      </c>
    </row>
    <row r="56" spans="1:14" x14ac:dyDescent="0.2">
      <c r="A56">
        <v>0</v>
      </c>
      <c r="B56">
        <v>0</v>
      </c>
      <c r="C56">
        <v>1</v>
      </c>
      <c r="D56">
        <v>0</v>
      </c>
      <c r="E56">
        <v>0</v>
      </c>
      <c r="F56">
        <v>1</v>
      </c>
      <c r="I56" t="str">
        <f t="shared" si="1"/>
        <v/>
      </c>
      <c r="J56" t="str">
        <f t="shared" si="2"/>
        <v/>
      </c>
      <c r="K56" t="str">
        <f t="shared" si="3"/>
        <v>female</v>
      </c>
      <c r="L56" t="str">
        <f t="shared" si="4"/>
        <v/>
      </c>
      <c r="M56" t="str">
        <f t="shared" si="5"/>
        <v/>
      </c>
      <c r="N56" t="str">
        <f t="shared" si="6"/>
        <v>agegroup3</v>
      </c>
    </row>
    <row r="57" spans="1:14" x14ac:dyDescent="0.2">
      <c r="A57">
        <v>1</v>
      </c>
      <c r="B57">
        <v>0</v>
      </c>
      <c r="C57">
        <v>1</v>
      </c>
      <c r="D57">
        <v>1</v>
      </c>
      <c r="E57">
        <v>0</v>
      </c>
      <c r="F57">
        <v>0</v>
      </c>
      <c r="I57" t="str">
        <f t="shared" si="1"/>
        <v>conernted</v>
      </c>
      <c r="J57" t="str">
        <f t="shared" si="2"/>
        <v/>
      </c>
      <c r="K57" t="str">
        <f t="shared" si="3"/>
        <v>female</v>
      </c>
      <c r="L57" t="str">
        <f t="shared" si="4"/>
        <v>agegroup1</v>
      </c>
      <c r="M57" t="str">
        <f t="shared" si="5"/>
        <v/>
      </c>
      <c r="N57" t="str">
        <f t="shared" si="6"/>
        <v/>
      </c>
    </row>
    <row r="58" spans="1:14" x14ac:dyDescent="0.2">
      <c r="A58">
        <v>1</v>
      </c>
      <c r="B58">
        <v>0</v>
      </c>
      <c r="C58">
        <v>1</v>
      </c>
      <c r="D58">
        <v>1</v>
      </c>
      <c r="E58">
        <v>0</v>
      </c>
      <c r="F58">
        <v>0</v>
      </c>
      <c r="I58" t="str">
        <f t="shared" si="1"/>
        <v>conernted</v>
      </c>
      <c r="J58" t="str">
        <f t="shared" si="2"/>
        <v/>
      </c>
      <c r="K58" t="str">
        <f t="shared" si="3"/>
        <v>female</v>
      </c>
      <c r="L58" t="str">
        <f t="shared" si="4"/>
        <v>agegroup1</v>
      </c>
      <c r="M58" t="str">
        <f t="shared" si="5"/>
        <v/>
      </c>
      <c r="N58" t="str">
        <f t="shared" si="6"/>
        <v/>
      </c>
    </row>
    <row r="59" spans="1:14" x14ac:dyDescent="0.2">
      <c r="A59">
        <v>0</v>
      </c>
      <c r="B59">
        <v>1</v>
      </c>
      <c r="C59">
        <v>0</v>
      </c>
      <c r="D59">
        <v>1</v>
      </c>
      <c r="E59">
        <v>0</v>
      </c>
      <c r="F59">
        <v>0</v>
      </c>
      <c r="I59" t="str">
        <f t="shared" si="1"/>
        <v/>
      </c>
      <c r="J59" t="str">
        <f t="shared" si="2"/>
        <v>male</v>
      </c>
      <c r="K59" t="str">
        <f t="shared" si="3"/>
        <v/>
      </c>
      <c r="L59" t="str">
        <f t="shared" si="4"/>
        <v>agegroup1</v>
      </c>
      <c r="M59" t="str">
        <f t="shared" si="5"/>
        <v/>
      </c>
      <c r="N59" t="str">
        <f t="shared" si="6"/>
        <v/>
      </c>
    </row>
    <row r="60" spans="1:14" x14ac:dyDescent="0.2">
      <c r="A60">
        <v>0</v>
      </c>
      <c r="B60">
        <v>1</v>
      </c>
      <c r="C60">
        <v>0</v>
      </c>
      <c r="D60">
        <v>1</v>
      </c>
      <c r="E60">
        <v>0</v>
      </c>
      <c r="F60">
        <v>0</v>
      </c>
      <c r="I60" t="str">
        <f t="shared" si="1"/>
        <v/>
      </c>
      <c r="J60" t="str">
        <f t="shared" si="2"/>
        <v>male</v>
      </c>
      <c r="K60" t="str">
        <f t="shared" si="3"/>
        <v/>
      </c>
      <c r="L60" t="str">
        <f t="shared" si="4"/>
        <v>agegroup1</v>
      </c>
      <c r="M60" t="str">
        <f t="shared" si="5"/>
        <v/>
      </c>
      <c r="N60" t="str">
        <f t="shared" si="6"/>
        <v/>
      </c>
    </row>
    <row r="61" spans="1:14" x14ac:dyDescent="0.2">
      <c r="A61">
        <v>0</v>
      </c>
      <c r="B61">
        <v>1</v>
      </c>
      <c r="C61">
        <v>0</v>
      </c>
      <c r="D61">
        <v>1</v>
      </c>
      <c r="E61">
        <v>0</v>
      </c>
      <c r="F61">
        <v>0</v>
      </c>
      <c r="I61" t="str">
        <f t="shared" si="1"/>
        <v/>
      </c>
      <c r="J61" t="str">
        <f t="shared" si="2"/>
        <v>male</v>
      </c>
      <c r="K61" t="str">
        <f t="shared" si="3"/>
        <v/>
      </c>
      <c r="L61" t="str">
        <f t="shared" si="4"/>
        <v>agegroup1</v>
      </c>
      <c r="M61" t="str">
        <f t="shared" si="5"/>
        <v/>
      </c>
      <c r="N61" t="str">
        <f t="shared" si="6"/>
        <v/>
      </c>
    </row>
    <row r="62" spans="1:14" x14ac:dyDescent="0.2">
      <c r="A62">
        <v>0</v>
      </c>
      <c r="B62">
        <v>0</v>
      </c>
      <c r="C62">
        <v>1</v>
      </c>
      <c r="D62">
        <v>0</v>
      </c>
      <c r="E62">
        <v>0</v>
      </c>
      <c r="F62">
        <v>1</v>
      </c>
      <c r="I62" t="str">
        <f t="shared" si="1"/>
        <v/>
      </c>
      <c r="J62" t="str">
        <f t="shared" si="2"/>
        <v/>
      </c>
      <c r="K62" t="str">
        <f t="shared" si="3"/>
        <v>female</v>
      </c>
      <c r="L62" t="str">
        <f t="shared" si="4"/>
        <v/>
      </c>
      <c r="M62" t="str">
        <f t="shared" si="5"/>
        <v/>
      </c>
      <c r="N62" t="str">
        <f t="shared" si="6"/>
        <v>agegroup3</v>
      </c>
    </row>
    <row r="63" spans="1:14" x14ac:dyDescent="0.2">
      <c r="A63">
        <v>0</v>
      </c>
      <c r="B63">
        <v>0</v>
      </c>
      <c r="C63">
        <v>1</v>
      </c>
      <c r="D63">
        <v>0</v>
      </c>
      <c r="E63">
        <v>0</v>
      </c>
      <c r="F63">
        <v>1</v>
      </c>
      <c r="I63" t="str">
        <f t="shared" si="1"/>
        <v/>
      </c>
      <c r="J63" t="str">
        <f t="shared" si="2"/>
        <v/>
      </c>
      <c r="K63" t="str">
        <f t="shared" si="3"/>
        <v>female</v>
      </c>
      <c r="L63" t="str">
        <f t="shared" si="4"/>
        <v/>
      </c>
      <c r="M63" t="str">
        <f t="shared" si="5"/>
        <v/>
      </c>
      <c r="N63" t="str">
        <f t="shared" si="6"/>
        <v>agegroup3</v>
      </c>
    </row>
    <row r="64" spans="1:14" x14ac:dyDescent="0.2">
      <c r="A64">
        <v>0</v>
      </c>
      <c r="B64">
        <v>1</v>
      </c>
      <c r="C64">
        <v>0</v>
      </c>
      <c r="D64">
        <v>1</v>
      </c>
      <c r="E64">
        <v>0</v>
      </c>
      <c r="F64">
        <v>0</v>
      </c>
      <c r="I64" t="str">
        <f t="shared" si="1"/>
        <v/>
      </c>
      <c r="J64" t="str">
        <f t="shared" si="2"/>
        <v>male</v>
      </c>
      <c r="K64" t="str">
        <f t="shared" si="3"/>
        <v/>
      </c>
      <c r="L64" t="str">
        <f t="shared" si="4"/>
        <v>agegroup1</v>
      </c>
      <c r="M64" t="str">
        <f t="shared" si="5"/>
        <v/>
      </c>
      <c r="N64" t="str">
        <f t="shared" si="6"/>
        <v/>
      </c>
    </row>
    <row r="65" spans="1:14" x14ac:dyDescent="0.2">
      <c r="A65">
        <v>0</v>
      </c>
      <c r="B65">
        <v>1</v>
      </c>
      <c r="C65">
        <v>0</v>
      </c>
      <c r="D65">
        <v>1</v>
      </c>
      <c r="E65">
        <v>0</v>
      </c>
      <c r="F65">
        <v>0</v>
      </c>
      <c r="I65" t="str">
        <f t="shared" si="1"/>
        <v/>
      </c>
      <c r="J65" t="str">
        <f t="shared" si="2"/>
        <v>male</v>
      </c>
      <c r="K65" t="str">
        <f t="shared" si="3"/>
        <v/>
      </c>
      <c r="L65" t="str">
        <f t="shared" si="4"/>
        <v>agegroup1</v>
      </c>
      <c r="M65" t="str">
        <f t="shared" si="5"/>
        <v/>
      </c>
      <c r="N65" t="str">
        <f t="shared" si="6"/>
        <v/>
      </c>
    </row>
    <row r="66" spans="1:14" x14ac:dyDescent="0.2">
      <c r="A66">
        <v>0</v>
      </c>
      <c r="B66">
        <v>1</v>
      </c>
      <c r="C66">
        <v>0</v>
      </c>
      <c r="D66">
        <v>0</v>
      </c>
      <c r="E66">
        <v>0</v>
      </c>
      <c r="F66">
        <v>1</v>
      </c>
      <c r="I66" t="str">
        <f t="shared" si="1"/>
        <v/>
      </c>
      <c r="J66" t="str">
        <f t="shared" si="2"/>
        <v>male</v>
      </c>
      <c r="K66" t="str">
        <f t="shared" si="3"/>
        <v/>
      </c>
      <c r="L66" t="str">
        <f t="shared" si="4"/>
        <v/>
      </c>
      <c r="M66" t="str">
        <f t="shared" si="5"/>
        <v/>
      </c>
      <c r="N66" t="str">
        <f t="shared" si="6"/>
        <v>agegroup3</v>
      </c>
    </row>
    <row r="67" spans="1:14" x14ac:dyDescent="0.2">
      <c r="A67">
        <v>0</v>
      </c>
      <c r="B67">
        <v>0</v>
      </c>
      <c r="C67">
        <v>1</v>
      </c>
      <c r="D67">
        <v>0</v>
      </c>
      <c r="E67">
        <v>0</v>
      </c>
      <c r="F67">
        <v>1</v>
      </c>
      <c r="I67" t="str">
        <f t="shared" ref="I67:I105" si="7">IF(A67=1,"conernted", "")</f>
        <v/>
      </c>
      <c r="J67" t="str">
        <f t="shared" ref="J67:J105" si="8">IF(B67=1,"male", "")</f>
        <v/>
      </c>
      <c r="K67" t="str">
        <f t="shared" ref="K67:K105" si="9">IF(C67=1,"female", "")</f>
        <v>female</v>
      </c>
      <c r="L67" t="str">
        <f t="shared" ref="L67:L105" si="10">IF(D67=1,"agegroup1", "")</f>
        <v/>
      </c>
      <c r="M67" t="str">
        <f t="shared" ref="M67:M105" si="11">IF(E67=1,"agegroup2", "")</f>
        <v/>
      </c>
      <c r="N67" t="str">
        <f t="shared" ref="N67:N105" si="12">IF(F67=1,"agegroup3", "")</f>
        <v>agegroup3</v>
      </c>
    </row>
    <row r="68" spans="1:14" x14ac:dyDescent="0.2">
      <c r="A68">
        <v>1</v>
      </c>
      <c r="B68">
        <v>0</v>
      </c>
      <c r="C68">
        <v>1</v>
      </c>
      <c r="D68">
        <v>0</v>
      </c>
      <c r="E68">
        <v>0</v>
      </c>
      <c r="F68">
        <v>1</v>
      </c>
      <c r="I68" t="str">
        <f t="shared" si="7"/>
        <v>conernted</v>
      </c>
      <c r="J68" t="str">
        <f t="shared" si="8"/>
        <v/>
      </c>
      <c r="K68" t="str">
        <f t="shared" si="9"/>
        <v>female</v>
      </c>
      <c r="L68" t="str">
        <f t="shared" si="10"/>
        <v/>
      </c>
      <c r="M68" t="str">
        <f t="shared" si="11"/>
        <v/>
      </c>
      <c r="N68" t="str">
        <f t="shared" si="12"/>
        <v>agegroup3</v>
      </c>
    </row>
    <row r="69" spans="1:14" x14ac:dyDescent="0.2">
      <c r="A69">
        <v>0</v>
      </c>
      <c r="B69">
        <v>1</v>
      </c>
      <c r="C69">
        <v>0</v>
      </c>
      <c r="D69">
        <v>1</v>
      </c>
      <c r="E69">
        <v>0</v>
      </c>
      <c r="F69">
        <v>0</v>
      </c>
      <c r="I69" t="str">
        <f t="shared" si="7"/>
        <v/>
      </c>
      <c r="J69" t="str">
        <f t="shared" si="8"/>
        <v>male</v>
      </c>
      <c r="K69" t="str">
        <f t="shared" si="9"/>
        <v/>
      </c>
      <c r="L69" t="str">
        <f t="shared" si="10"/>
        <v>agegroup1</v>
      </c>
      <c r="M69" t="str">
        <f t="shared" si="11"/>
        <v/>
      </c>
      <c r="N69" t="str">
        <f t="shared" si="12"/>
        <v/>
      </c>
    </row>
    <row r="70" spans="1:14" x14ac:dyDescent="0.2">
      <c r="A70">
        <v>1</v>
      </c>
      <c r="B70">
        <v>1</v>
      </c>
      <c r="C70">
        <v>0</v>
      </c>
      <c r="D70">
        <v>0</v>
      </c>
      <c r="E70">
        <v>0</v>
      </c>
      <c r="F70">
        <v>1</v>
      </c>
      <c r="I70" t="str">
        <f t="shared" si="7"/>
        <v>conernted</v>
      </c>
      <c r="J70" t="str">
        <f t="shared" si="8"/>
        <v>male</v>
      </c>
      <c r="K70" t="str">
        <f t="shared" si="9"/>
        <v/>
      </c>
      <c r="L70" t="str">
        <f t="shared" si="10"/>
        <v/>
      </c>
      <c r="M70" t="str">
        <f t="shared" si="11"/>
        <v/>
      </c>
      <c r="N70" t="str">
        <f t="shared" si="12"/>
        <v>agegroup3</v>
      </c>
    </row>
    <row r="71" spans="1:14" x14ac:dyDescent="0.2">
      <c r="A71">
        <v>0</v>
      </c>
      <c r="B71">
        <v>1</v>
      </c>
      <c r="C71">
        <v>0</v>
      </c>
      <c r="D71">
        <v>1</v>
      </c>
      <c r="E71">
        <v>0</v>
      </c>
      <c r="F71">
        <v>0</v>
      </c>
      <c r="I71" t="str">
        <f t="shared" si="7"/>
        <v/>
      </c>
      <c r="J71" t="str">
        <f t="shared" si="8"/>
        <v>male</v>
      </c>
      <c r="K71" t="str">
        <f t="shared" si="9"/>
        <v/>
      </c>
      <c r="L71" t="str">
        <f t="shared" si="10"/>
        <v>agegroup1</v>
      </c>
      <c r="M71" t="str">
        <f t="shared" si="11"/>
        <v/>
      </c>
      <c r="N71" t="str">
        <f t="shared" si="12"/>
        <v/>
      </c>
    </row>
    <row r="72" spans="1:14" x14ac:dyDescent="0.2">
      <c r="A72">
        <v>1</v>
      </c>
      <c r="B72">
        <v>1</v>
      </c>
      <c r="C72">
        <v>0</v>
      </c>
      <c r="D72">
        <v>0</v>
      </c>
      <c r="E72">
        <v>0</v>
      </c>
      <c r="F72">
        <v>1</v>
      </c>
      <c r="I72" t="str">
        <f t="shared" si="7"/>
        <v>conernted</v>
      </c>
      <c r="J72" t="str">
        <f t="shared" si="8"/>
        <v>male</v>
      </c>
      <c r="K72" t="str">
        <f t="shared" si="9"/>
        <v/>
      </c>
      <c r="L72" t="str">
        <f t="shared" si="10"/>
        <v/>
      </c>
      <c r="M72" t="str">
        <f t="shared" si="11"/>
        <v/>
      </c>
      <c r="N72" t="str">
        <f t="shared" si="12"/>
        <v>agegroup3</v>
      </c>
    </row>
    <row r="73" spans="1:14" x14ac:dyDescent="0.2">
      <c r="A73">
        <v>0</v>
      </c>
      <c r="B73">
        <v>1</v>
      </c>
      <c r="C73">
        <v>0</v>
      </c>
      <c r="D73">
        <v>0</v>
      </c>
      <c r="E73">
        <v>0</v>
      </c>
      <c r="F73">
        <v>1</v>
      </c>
      <c r="I73" t="str">
        <f t="shared" si="7"/>
        <v/>
      </c>
      <c r="J73" t="str">
        <f t="shared" si="8"/>
        <v>male</v>
      </c>
      <c r="K73" t="str">
        <f t="shared" si="9"/>
        <v/>
      </c>
      <c r="L73" t="str">
        <f t="shared" si="10"/>
        <v/>
      </c>
      <c r="M73" t="str">
        <f t="shared" si="11"/>
        <v/>
      </c>
      <c r="N73" t="str">
        <f t="shared" si="12"/>
        <v>agegroup3</v>
      </c>
    </row>
    <row r="74" spans="1:14" x14ac:dyDescent="0.2">
      <c r="A74">
        <v>1</v>
      </c>
      <c r="B74">
        <v>1</v>
      </c>
      <c r="C74">
        <v>0</v>
      </c>
      <c r="D74">
        <v>0</v>
      </c>
      <c r="E74">
        <v>0</v>
      </c>
      <c r="F74">
        <v>1</v>
      </c>
      <c r="I74" t="str">
        <f t="shared" si="7"/>
        <v>conernted</v>
      </c>
      <c r="J74" t="str">
        <f t="shared" si="8"/>
        <v>male</v>
      </c>
      <c r="K74" t="str">
        <f t="shared" si="9"/>
        <v/>
      </c>
      <c r="L74" t="str">
        <f t="shared" si="10"/>
        <v/>
      </c>
      <c r="M74" t="str">
        <f t="shared" si="11"/>
        <v/>
      </c>
      <c r="N74" t="str">
        <f t="shared" si="12"/>
        <v>agegroup3</v>
      </c>
    </row>
    <row r="75" spans="1:14" x14ac:dyDescent="0.2">
      <c r="A75">
        <v>1</v>
      </c>
      <c r="B75">
        <v>1</v>
      </c>
      <c r="C75">
        <v>0</v>
      </c>
      <c r="D75">
        <v>0</v>
      </c>
      <c r="E75">
        <v>0</v>
      </c>
      <c r="F75">
        <v>1</v>
      </c>
      <c r="I75" t="str">
        <f t="shared" si="7"/>
        <v>conernted</v>
      </c>
      <c r="J75" t="str">
        <f t="shared" si="8"/>
        <v>male</v>
      </c>
      <c r="K75" t="str">
        <f t="shared" si="9"/>
        <v/>
      </c>
      <c r="L75" t="str">
        <f t="shared" si="10"/>
        <v/>
      </c>
      <c r="M75" t="str">
        <f t="shared" si="11"/>
        <v/>
      </c>
      <c r="N75" t="str">
        <f t="shared" si="12"/>
        <v>agegroup3</v>
      </c>
    </row>
    <row r="76" spans="1:14" x14ac:dyDescent="0.2">
      <c r="A76">
        <v>1</v>
      </c>
      <c r="B76">
        <v>1</v>
      </c>
      <c r="C76">
        <v>0</v>
      </c>
      <c r="D76">
        <v>0</v>
      </c>
      <c r="E76">
        <v>1</v>
      </c>
      <c r="F76">
        <v>0</v>
      </c>
      <c r="I76" t="str">
        <f t="shared" si="7"/>
        <v>conernted</v>
      </c>
      <c r="J76" t="str">
        <f t="shared" si="8"/>
        <v>male</v>
      </c>
      <c r="K76" t="str">
        <f t="shared" si="9"/>
        <v/>
      </c>
      <c r="L76" t="str">
        <f t="shared" si="10"/>
        <v/>
      </c>
      <c r="M76" t="str">
        <f t="shared" si="11"/>
        <v>agegroup2</v>
      </c>
      <c r="N76" t="str">
        <f t="shared" si="12"/>
        <v/>
      </c>
    </row>
    <row r="77" spans="1:14" x14ac:dyDescent="0.2">
      <c r="A77">
        <v>1</v>
      </c>
      <c r="B77">
        <v>1</v>
      </c>
      <c r="C77">
        <v>0</v>
      </c>
      <c r="D77">
        <v>0</v>
      </c>
      <c r="E77">
        <v>1</v>
      </c>
      <c r="F77">
        <v>0</v>
      </c>
      <c r="I77" t="str">
        <f t="shared" si="7"/>
        <v>conernted</v>
      </c>
      <c r="J77" t="str">
        <f t="shared" si="8"/>
        <v>male</v>
      </c>
      <c r="K77" t="str">
        <f t="shared" si="9"/>
        <v/>
      </c>
      <c r="L77" t="str">
        <f t="shared" si="10"/>
        <v/>
      </c>
      <c r="M77" t="str">
        <f t="shared" si="11"/>
        <v>agegroup2</v>
      </c>
      <c r="N77" t="str">
        <f t="shared" si="12"/>
        <v/>
      </c>
    </row>
    <row r="78" spans="1:14" x14ac:dyDescent="0.2">
      <c r="A78">
        <v>1</v>
      </c>
      <c r="B78">
        <v>1</v>
      </c>
      <c r="C78">
        <v>0</v>
      </c>
      <c r="D78">
        <v>0</v>
      </c>
      <c r="E78">
        <v>0</v>
      </c>
      <c r="F78">
        <v>1</v>
      </c>
      <c r="I78" t="str">
        <f t="shared" si="7"/>
        <v>conernted</v>
      </c>
      <c r="J78" t="str">
        <f t="shared" si="8"/>
        <v>male</v>
      </c>
      <c r="K78" t="str">
        <f t="shared" si="9"/>
        <v/>
      </c>
      <c r="L78" t="str">
        <f t="shared" si="10"/>
        <v/>
      </c>
      <c r="M78" t="str">
        <f t="shared" si="11"/>
        <v/>
      </c>
      <c r="N78" t="str">
        <f t="shared" si="12"/>
        <v>agegroup3</v>
      </c>
    </row>
    <row r="79" spans="1:14" x14ac:dyDescent="0.2">
      <c r="A79">
        <v>0</v>
      </c>
      <c r="B79">
        <v>1</v>
      </c>
      <c r="C79">
        <v>0</v>
      </c>
      <c r="D79">
        <v>0</v>
      </c>
      <c r="E79">
        <v>0</v>
      </c>
      <c r="F79">
        <v>1</v>
      </c>
      <c r="I79" t="str">
        <f t="shared" si="7"/>
        <v/>
      </c>
      <c r="J79" t="str">
        <f t="shared" si="8"/>
        <v>male</v>
      </c>
      <c r="K79" t="str">
        <f t="shared" si="9"/>
        <v/>
      </c>
      <c r="L79" t="str">
        <f t="shared" si="10"/>
        <v/>
      </c>
      <c r="M79" t="str">
        <f t="shared" si="11"/>
        <v/>
      </c>
      <c r="N79" t="str">
        <f t="shared" si="12"/>
        <v>agegroup3</v>
      </c>
    </row>
    <row r="80" spans="1:14" x14ac:dyDescent="0.2">
      <c r="A80">
        <v>1</v>
      </c>
      <c r="B80">
        <v>1</v>
      </c>
      <c r="C80">
        <v>0</v>
      </c>
      <c r="D80">
        <v>0</v>
      </c>
      <c r="E80">
        <v>1</v>
      </c>
      <c r="F80">
        <v>0</v>
      </c>
      <c r="I80" t="str">
        <f t="shared" si="7"/>
        <v>conernted</v>
      </c>
      <c r="J80" t="str">
        <f t="shared" si="8"/>
        <v>male</v>
      </c>
      <c r="K80" t="str">
        <f t="shared" si="9"/>
        <v/>
      </c>
      <c r="L80" t="str">
        <f t="shared" si="10"/>
        <v/>
      </c>
      <c r="M80" t="str">
        <f t="shared" si="11"/>
        <v>agegroup2</v>
      </c>
      <c r="N80" t="str">
        <f t="shared" si="12"/>
        <v/>
      </c>
    </row>
    <row r="81" spans="1:14" x14ac:dyDescent="0.2">
      <c r="A81">
        <v>1</v>
      </c>
      <c r="B81">
        <v>1</v>
      </c>
      <c r="C81">
        <v>0</v>
      </c>
      <c r="D81">
        <v>0</v>
      </c>
      <c r="E81">
        <v>1</v>
      </c>
      <c r="F81">
        <v>0</v>
      </c>
      <c r="I81" t="str">
        <f t="shared" si="7"/>
        <v>conernted</v>
      </c>
      <c r="J81" t="str">
        <f t="shared" si="8"/>
        <v>male</v>
      </c>
      <c r="K81" t="str">
        <f t="shared" si="9"/>
        <v/>
      </c>
      <c r="L81" t="str">
        <f t="shared" si="10"/>
        <v/>
      </c>
      <c r="M81" t="str">
        <f t="shared" si="11"/>
        <v>agegroup2</v>
      </c>
      <c r="N81" t="str">
        <f t="shared" si="12"/>
        <v/>
      </c>
    </row>
    <row r="82" spans="1:14" x14ac:dyDescent="0.2">
      <c r="A82">
        <v>1</v>
      </c>
      <c r="B82">
        <v>0</v>
      </c>
      <c r="C82">
        <v>1</v>
      </c>
      <c r="D82">
        <v>0</v>
      </c>
      <c r="E82">
        <v>1</v>
      </c>
      <c r="F82">
        <v>0</v>
      </c>
      <c r="I82" t="str">
        <f t="shared" si="7"/>
        <v>conernted</v>
      </c>
      <c r="J82" t="str">
        <f t="shared" si="8"/>
        <v/>
      </c>
      <c r="K82" t="str">
        <f t="shared" si="9"/>
        <v>female</v>
      </c>
      <c r="L82" t="str">
        <f t="shared" si="10"/>
        <v/>
      </c>
      <c r="M82" t="str">
        <f t="shared" si="11"/>
        <v>agegroup2</v>
      </c>
      <c r="N82" t="str">
        <f t="shared" si="12"/>
        <v/>
      </c>
    </row>
    <row r="83" spans="1:14" x14ac:dyDescent="0.2">
      <c r="A83">
        <v>0</v>
      </c>
      <c r="B83">
        <v>1</v>
      </c>
      <c r="C83">
        <v>0</v>
      </c>
      <c r="D83">
        <v>0</v>
      </c>
      <c r="E83">
        <v>0</v>
      </c>
      <c r="F83">
        <v>1</v>
      </c>
      <c r="I83" t="str">
        <f t="shared" si="7"/>
        <v/>
      </c>
      <c r="J83" t="str">
        <f t="shared" si="8"/>
        <v>male</v>
      </c>
      <c r="K83" t="str">
        <f t="shared" si="9"/>
        <v/>
      </c>
      <c r="L83" t="str">
        <f t="shared" si="10"/>
        <v/>
      </c>
      <c r="M83" t="str">
        <f t="shared" si="11"/>
        <v/>
      </c>
      <c r="N83" t="str">
        <f t="shared" si="12"/>
        <v>agegroup3</v>
      </c>
    </row>
    <row r="84" spans="1:14" x14ac:dyDescent="0.2">
      <c r="A84">
        <v>1</v>
      </c>
      <c r="B84">
        <v>1</v>
      </c>
      <c r="C84">
        <v>0</v>
      </c>
      <c r="D84">
        <v>0</v>
      </c>
      <c r="E84">
        <v>1</v>
      </c>
      <c r="F84">
        <v>0</v>
      </c>
      <c r="I84" t="str">
        <f t="shared" si="7"/>
        <v>conernted</v>
      </c>
      <c r="J84" t="str">
        <f t="shared" si="8"/>
        <v>male</v>
      </c>
      <c r="K84" t="str">
        <f t="shared" si="9"/>
        <v/>
      </c>
      <c r="L84" t="str">
        <f t="shared" si="10"/>
        <v/>
      </c>
      <c r="M84" t="str">
        <f t="shared" si="11"/>
        <v>agegroup2</v>
      </c>
      <c r="N84" t="str">
        <f t="shared" si="12"/>
        <v/>
      </c>
    </row>
    <row r="85" spans="1:14" x14ac:dyDescent="0.2">
      <c r="A85">
        <v>1</v>
      </c>
      <c r="B85">
        <v>1</v>
      </c>
      <c r="C85">
        <v>0</v>
      </c>
      <c r="D85">
        <v>0</v>
      </c>
      <c r="E85">
        <v>0</v>
      </c>
      <c r="F85">
        <v>1</v>
      </c>
      <c r="I85" t="str">
        <f t="shared" si="7"/>
        <v>conernted</v>
      </c>
      <c r="J85" t="str">
        <f t="shared" si="8"/>
        <v>male</v>
      </c>
      <c r="K85" t="str">
        <f t="shared" si="9"/>
        <v/>
      </c>
      <c r="L85" t="str">
        <f t="shared" si="10"/>
        <v/>
      </c>
      <c r="M85" t="str">
        <f t="shared" si="11"/>
        <v/>
      </c>
      <c r="N85" t="str">
        <f t="shared" si="12"/>
        <v>agegroup3</v>
      </c>
    </row>
    <row r="86" spans="1:14" x14ac:dyDescent="0.2">
      <c r="A86">
        <v>0</v>
      </c>
      <c r="B86">
        <v>1</v>
      </c>
      <c r="C86">
        <v>0</v>
      </c>
      <c r="D86">
        <v>0</v>
      </c>
      <c r="E86">
        <v>1</v>
      </c>
      <c r="F86">
        <v>0</v>
      </c>
      <c r="I86" t="str">
        <f t="shared" si="7"/>
        <v/>
      </c>
      <c r="J86" t="str">
        <f t="shared" si="8"/>
        <v>male</v>
      </c>
      <c r="K86" t="str">
        <f t="shared" si="9"/>
        <v/>
      </c>
      <c r="L86" t="str">
        <f t="shared" si="10"/>
        <v/>
      </c>
      <c r="M86" t="str">
        <f t="shared" si="11"/>
        <v>agegroup2</v>
      </c>
      <c r="N86" t="str">
        <f t="shared" si="12"/>
        <v/>
      </c>
    </row>
    <row r="87" spans="1:14" x14ac:dyDescent="0.2">
      <c r="A87">
        <v>1</v>
      </c>
      <c r="B87">
        <v>1</v>
      </c>
      <c r="C87">
        <v>0</v>
      </c>
      <c r="D87">
        <v>0</v>
      </c>
      <c r="E87">
        <v>1</v>
      </c>
      <c r="F87">
        <v>0</v>
      </c>
      <c r="I87" t="str">
        <f t="shared" si="7"/>
        <v>conernted</v>
      </c>
      <c r="J87" t="str">
        <f t="shared" si="8"/>
        <v>male</v>
      </c>
      <c r="K87" t="str">
        <f t="shared" si="9"/>
        <v/>
      </c>
      <c r="L87" t="str">
        <f t="shared" si="10"/>
        <v/>
      </c>
      <c r="M87" t="str">
        <f t="shared" si="11"/>
        <v>agegroup2</v>
      </c>
      <c r="N87" t="str">
        <f t="shared" si="12"/>
        <v/>
      </c>
    </row>
    <row r="88" spans="1:14" x14ac:dyDescent="0.2">
      <c r="A88">
        <v>1</v>
      </c>
      <c r="B88">
        <v>1</v>
      </c>
      <c r="C88">
        <v>0</v>
      </c>
      <c r="D88">
        <v>0</v>
      </c>
      <c r="E88">
        <v>1</v>
      </c>
      <c r="F88">
        <v>0</v>
      </c>
      <c r="I88" t="str">
        <f t="shared" si="7"/>
        <v>conernted</v>
      </c>
      <c r="J88" t="str">
        <f t="shared" si="8"/>
        <v>male</v>
      </c>
      <c r="K88" t="str">
        <f t="shared" si="9"/>
        <v/>
      </c>
      <c r="L88" t="str">
        <f t="shared" si="10"/>
        <v/>
      </c>
      <c r="M88" t="str">
        <f t="shared" si="11"/>
        <v>agegroup2</v>
      </c>
      <c r="N88" t="str">
        <f t="shared" si="12"/>
        <v/>
      </c>
    </row>
    <row r="89" spans="1:14" x14ac:dyDescent="0.2">
      <c r="A89">
        <v>1</v>
      </c>
      <c r="B89">
        <v>1</v>
      </c>
      <c r="C89">
        <v>0</v>
      </c>
      <c r="D89">
        <v>0</v>
      </c>
      <c r="E89">
        <v>1</v>
      </c>
      <c r="F89">
        <v>0</v>
      </c>
      <c r="I89" t="str">
        <f t="shared" si="7"/>
        <v>conernted</v>
      </c>
      <c r="J89" t="str">
        <f t="shared" si="8"/>
        <v>male</v>
      </c>
      <c r="K89" t="str">
        <f t="shared" si="9"/>
        <v/>
      </c>
      <c r="L89" t="str">
        <f t="shared" si="10"/>
        <v/>
      </c>
      <c r="M89" t="str">
        <f t="shared" si="11"/>
        <v>agegroup2</v>
      </c>
      <c r="N89" t="str">
        <f t="shared" si="12"/>
        <v/>
      </c>
    </row>
    <row r="90" spans="1:14" x14ac:dyDescent="0.2">
      <c r="A90">
        <v>1</v>
      </c>
      <c r="B90">
        <v>0</v>
      </c>
      <c r="C90">
        <v>1</v>
      </c>
      <c r="D90">
        <v>0</v>
      </c>
      <c r="E90">
        <v>0</v>
      </c>
      <c r="F90">
        <v>1</v>
      </c>
      <c r="I90" t="str">
        <f t="shared" si="7"/>
        <v>conernted</v>
      </c>
      <c r="J90" t="str">
        <f t="shared" si="8"/>
        <v/>
      </c>
      <c r="K90" t="str">
        <f t="shared" si="9"/>
        <v>female</v>
      </c>
      <c r="L90" t="str">
        <f t="shared" si="10"/>
        <v/>
      </c>
      <c r="M90" t="str">
        <f t="shared" si="11"/>
        <v/>
      </c>
      <c r="N90" t="str">
        <f t="shared" si="12"/>
        <v>agegroup3</v>
      </c>
    </row>
    <row r="91" spans="1:14" x14ac:dyDescent="0.2">
      <c r="A91">
        <v>1</v>
      </c>
      <c r="B91">
        <v>1</v>
      </c>
      <c r="C91">
        <v>0</v>
      </c>
      <c r="D91">
        <v>0</v>
      </c>
      <c r="E91">
        <v>1</v>
      </c>
      <c r="F91">
        <v>0</v>
      </c>
      <c r="I91" t="str">
        <f t="shared" si="7"/>
        <v>conernted</v>
      </c>
      <c r="J91" t="str">
        <f t="shared" si="8"/>
        <v>male</v>
      </c>
      <c r="K91" t="str">
        <f t="shared" si="9"/>
        <v/>
      </c>
      <c r="L91" t="str">
        <f t="shared" si="10"/>
        <v/>
      </c>
      <c r="M91" t="str">
        <f t="shared" si="11"/>
        <v>agegroup2</v>
      </c>
      <c r="N91" t="str">
        <f t="shared" si="12"/>
        <v/>
      </c>
    </row>
    <row r="92" spans="1:14" x14ac:dyDescent="0.2">
      <c r="A92">
        <v>1</v>
      </c>
      <c r="B92">
        <v>1</v>
      </c>
      <c r="C92">
        <v>0</v>
      </c>
      <c r="D92">
        <v>0</v>
      </c>
      <c r="E92">
        <v>0</v>
      </c>
      <c r="F92">
        <v>1</v>
      </c>
      <c r="I92" t="str">
        <f t="shared" si="7"/>
        <v>conernted</v>
      </c>
      <c r="J92" t="str">
        <f t="shared" si="8"/>
        <v>male</v>
      </c>
      <c r="K92" t="str">
        <f t="shared" si="9"/>
        <v/>
      </c>
      <c r="L92" t="str">
        <f t="shared" si="10"/>
        <v/>
      </c>
      <c r="M92" t="str">
        <f t="shared" si="11"/>
        <v/>
      </c>
      <c r="N92" t="str">
        <f t="shared" si="12"/>
        <v>agegroup3</v>
      </c>
    </row>
    <row r="93" spans="1:14" x14ac:dyDescent="0.2">
      <c r="A93">
        <v>0</v>
      </c>
      <c r="B93">
        <v>1</v>
      </c>
      <c r="C93">
        <v>0</v>
      </c>
      <c r="D93">
        <v>0</v>
      </c>
      <c r="E93">
        <v>1</v>
      </c>
      <c r="F93">
        <v>0</v>
      </c>
      <c r="I93" t="str">
        <f t="shared" si="7"/>
        <v/>
      </c>
      <c r="J93" t="str">
        <f t="shared" si="8"/>
        <v>male</v>
      </c>
      <c r="K93" t="str">
        <f t="shared" si="9"/>
        <v/>
      </c>
      <c r="L93" t="str">
        <f t="shared" si="10"/>
        <v/>
      </c>
      <c r="M93" t="str">
        <f t="shared" si="11"/>
        <v>agegroup2</v>
      </c>
      <c r="N93" t="str">
        <f t="shared" si="12"/>
        <v/>
      </c>
    </row>
    <row r="94" spans="1:14" x14ac:dyDescent="0.2">
      <c r="A94">
        <v>1</v>
      </c>
      <c r="B94">
        <v>1</v>
      </c>
      <c r="C94">
        <v>0</v>
      </c>
      <c r="D94">
        <v>0</v>
      </c>
      <c r="E94">
        <v>1</v>
      </c>
      <c r="F94">
        <v>0</v>
      </c>
      <c r="I94" t="str">
        <f t="shared" si="7"/>
        <v>conernted</v>
      </c>
      <c r="J94" t="str">
        <f t="shared" si="8"/>
        <v>male</v>
      </c>
      <c r="K94" t="str">
        <f t="shared" si="9"/>
        <v/>
      </c>
      <c r="L94" t="str">
        <f t="shared" si="10"/>
        <v/>
      </c>
      <c r="M94" t="str">
        <f t="shared" si="11"/>
        <v>agegroup2</v>
      </c>
      <c r="N94" t="str">
        <f t="shared" si="12"/>
        <v/>
      </c>
    </row>
    <row r="95" spans="1:14" x14ac:dyDescent="0.2">
      <c r="A95">
        <v>1</v>
      </c>
      <c r="B95">
        <v>1</v>
      </c>
      <c r="C95">
        <v>0</v>
      </c>
      <c r="D95">
        <v>0</v>
      </c>
      <c r="E95">
        <v>1</v>
      </c>
      <c r="F95">
        <v>0</v>
      </c>
      <c r="I95" t="str">
        <f t="shared" si="7"/>
        <v>conernted</v>
      </c>
      <c r="J95" t="str">
        <f t="shared" si="8"/>
        <v>male</v>
      </c>
      <c r="K95" t="str">
        <f t="shared" si="9"/>
        <v/>
      </c>
      <c r="L95" t="str">
        <f t="shared" si="10"/>
        <v/>
      </c>
      <c r="M95" t="str">
        <f t="shared" si="11"/>
        <v>agegroup2</v>
      </c>
      <c r="N95" t="str">
        <f t="shared" si="12"/>
        <v/>
      </c>
    </row>
    <row r="96" spans="1:14" x14ac:dyDescent="0.2">
      <c r="A96">
        <v>1</v>
      </c>
      <c r="B96">
        <v>1</v>
      </c>
      <c r="C96">
        <v>0</v>
      </c>
      <c r="D96">
        <v>0</v>
      </c>
      <c r="E96">
        <v>1</v>
      </c>
      <c r="F96">
        <v>0</v>
      </c>
      <c r="I96" t="str">
        <f t="shared" si="7"/>
        <v>conernted</v>
      </c>
      <c r="J96" t="str">
        <f t="shared" si="8"/>
        <v>male</v>
      </c>
      <c r="K96" t="str">
        <f t="shared" si="9"/>
        <v/>
      </c>
      <c r="L96" t="str">
        <f t="shared" si="10"/>
        <v/>
      </c>
      <c r="M96" t="str">
        <f t="shared" si="11"/>
        <v>agegroup2</v>
      </c>
      <c r="N96" t="str">
        <f t="shared" si="12"/>
        <v/>
      </c>
    </row>
    <row r="97" spans="1:14" x14ac:dyDescent="0.2">
      <c r="A97">
        <v>1</v>
      </c>
      <c r="B97">
        <v>1</v>
      </c>
      <c r="C97">
        <v>0</v>
      </c>
      <c r="D97">
        <v>0</v>
      </c>
      <c r="E97">
        <v>1</v>
      </c>
      <c r="F97">
        <v>0</v>
      </c>
      <c r="I97" t="str">
        <f t="shared" si="7"/>
        <v>conernted</v>
      </c>
      <c r="J97" t="str">
        <f t="shared" si="8"/>
        <v>male</v>
      </c>
      <c r="K97" t="str">
        <f t="shared" si="9"/>
        <v/>
      </c>
      <c r="L97" t="str">
        <f t="shared" si="10"/>
        <v/>
      </c>
      <c r="M97" t="str">
        <f t="shared" si="11"/>
        <v>agegroup2</v>
      </c>
      <c r="N97" t="str">
        <f t="shared" si="12"/>
        <v/>
      </c>
    </row>
    <row r="98" spans="1:14" x14ac:dyDescent="0.2">
      <c r="A98">
        <v>1</v>
      </c>
      <c r="B98">
        <v>1</v>
      </c>
      <c r="C98">
        <v>0</v>
      </c>
      <c r="D98">
        <v>0</v>
      </c>
      <c r="E98">
        <v>1</v>
      </c>
      <c r="F98">
        <v>0</v>
      </c>
      <c r="I98" t="str">
        <f t="shared" si="7"/>
        <v>conernted</v>
      </c>
      <c r="J98" t="str">
        <f t="shared" si="8"/>
        <v>male</v>
      </c>
      <c r="K98" t="str">
        <f t="shared" si="9"/>
        <v/>
      </c>
      <c r="L98" t="str">
        <f t="shared" si="10"/>
        <v/>
      </c>
      <c r="M98" t="str">
        <f t="shared" si="11"/>
        <v>agegroup2</v>
      </c>
      <c r="N98" t="str">
        <f t="shared" si="12"/>
        <v/>
      </c>
    </row>
    <row r="99" spans="1:14" x14ac:dyDescent="0.2">
      <c r="A99">
        <v>0</v>
      </c>
      <c r="B99">
        <v>1</v>
      </c>
      <c r="C99">
        <v>0</v>
      </c>
      <c r="D99">
        <v>0</v>
      </c>
      <c r="E99">
        <v>1</v>
      </c>
      <c r="F99">
        <v>0</v>
      </c>
      <c r="I99" t="str">
        <f t="shared" si="7"/>
        <v/>
      </c>
      <c r="J99" t="str">
        <f t="shared" si="8"/>
        <v>male</v>
      </c>
      <c r="K99" t="str">
        <f t="shared" si="9"/>
        <v/>
      </c>
      <c r="L99" t="str">
        <f t="shared" si="10"/>
        <v/>
      </c>
      <c r="M99" t="str">
        <f t="shared" si="11"/>
        <v>agegroup2</v>
      </c>
      <c r="N99" t="str">
        <f t="shared" si="12"/>
        <v/>
      </c>
    </row>
    <row r="100" spans="1:14" x14ac:dyDescent="0.2">
      <c r="A100">
        <v>1</v>
      </c>
      <c r="B100">
        <v>1</v>
      </c>
      <c r="C100">
        <v>0</v>
      </c>
      <c r="D100">
        <v>0</v>
      </c>
      <c r="E100">
        <v>1</v>
      </c>
      <c r="F100">
        <v>0</v>
      </c>
      <c r="I100" t="str">
        <f t="shared" si="7"/>
        <v>conernted</v>
      </c>
      <c r="J100" t="str">
        <f t="shared" si="8"/>
        <v>male</v>
      </c>
      <c r="K100" t="str">
        <f t="shared" si="9"/>
        <v/>
      </c>
      <c r="L100" t="str">
        <f t="shared" si="10"/>
        <v/>
      </c>
      <c r="M100" t="str">
        <f t="shared" si="11"/>
        <v>agegroup2</v>
      </c>
      <c r="N100" t="str">
        <f t="shared" si="12"/>
        <v/>
      </c>
    </row>
    <row r="101" spans="1:14" x14ac:dyDescent="0.2">
      <c r="A101">
        <v>0</v>
      </c>
      <c r="B101">
        <v>0</v>
      </c>
      <c r="C101">
        <v>1</v>
      </c>
      <c r="D101">
        <v>0</v>
      </c>
      <c r="E101">
        <v>1</v>
      </c>
      <c r="F101">
        <v>0</v>
      </c>
      <c r="I101" t="str">
        <f t="shared" si="7"/>
        <v/>
      </c>
      <c r="J101" t="str">
        <f t="shared" si="8"/>
        <v/>
      </c>
      <c r="K101" t="str">
        <f t="shared" si="9"/>
        <v>female</v>
      </c>
      <c r="L101" t="str">
        <f t="shared" si="10"/>
        <v/>
      </c>
      <c r="M101" t="str">
        <f t="shared" si="11"/>
        <v>agegroup2</v>
      </c>
      <c r="N101" t="str">
        <f t="shared" si="12"/>
        <v/>
      </c>
    </row>
    <row r="102" spans="1:14" x14ac:dyDescent="0.2">
      <c r="A102">
        <v>1</v>
      </c>
      <c r="B102">
        <v>1</v>
      </c>
      <c r="C102">
        <v>0</v>
      </c>
      <c r="D102">
        <v>0</v>
      </c>
      <c r="E102">
        <v>0</v>
      </c>
      <c r="F102">
        <v>1</v>
      </c>
      <c r="I102" t="str">
        <f t="shared" si="7"/>
        <v>conernted</v>
      </c>
      <c r="J102" t="str">
        <f t="shared" si="8"/>
        <v>male</v>
      </c>
      <c r="K102" t="str">
        <f t="shared" si="9"/>
        <v/>
      </c>
      <c r="L102" t="str">
        <f t="shared" si="10"/>
        <v/>
      </c>
      <c r="M102" t="str">
        <f t="shared" si="11"/>
        <v/>
      </c>
      <c r="N102" t="str">
        <f t="shared" si="12"/>
        <v>agegroup3</v>
      </c>
    </row>
    <row r="103" spans="1:14" x14ac:dyDescent="0.2">
      <c r="A103">
        <v>0</v>
      </c>
      <c r="B103">
        <v>1</v>
      </c>
      <c r="C103">
        <v>0</v>
      </c>
      <c r="D103">
        <v>0</v>
      </c>
      <c r="E103">
        <v>0</v>
      </c>
      <c r="F103">
        <v>1</v>
      </c>
      <c r="I103" t="str">
        <f t="shared" si="7"/>
        <v/>
      </c>
      <c r="J103" t="str">
        <f t="shared" si="8"/>
        <v>male</v>
      </c>
      <c r="K103" t="str">
        <f t="shared" si="9"/>
        <v/>
      </c>
      <c r="L103" t="str">
        <f t="shared" si="10"/>
        <v/>
      </c>
      <c r="M103" t="str">
        <f t="shared" si="11"/>
        <v/>
      </c>
      <c r="N103" t="str">
        <f t="shared" si="12"/>
        <v>agegroup3</v>
      </c>
    </row>
    <row r="104" spans="1:14" x14ac:dyDescent="0.2">
      <c r="A104">
        <v>1</v>
      </c>
      <c r="B104">
        <v>1</v>
      </c>
      <c r="C104">
        <v>0</v>
      </c>
      <c r="D104">
        <v>0</v>
      </c>
      <c r="E104">
        <v>1</v>
      </c>
      <c r="F104">
        <v>0</v>
      </c>
      <c r="I104" t="str">
        <f t="shared" si="7"/>
        <v>conernted</v>
      </c>
      <c r="J104" t="str">
        <f t="shared" si="8"/>
        <v>male</v>
      </c>
      <c r="K104" t="str">
        <f t="shared" si="9"/>
        <v/>
      </c>
      <c r="L104" t="str">
        <f t="shared" si="10"/>
        <v/>
      </c>
      <c r="M104" t="str">
        <f t="shared" si="11"/>
        <v>agegroup2</v>
      </c>
      <c r="N104" t="str">
        <f t="shared" si="12"/>
        <v/>
      </c>
    </row>
    <row r="105" spans="1:14" x14ac:dyDescent="0.2">
      <c r="A105">
        <v>0</v>
      </c>
      <c r="B105">
        <v>1</v>
      </c>
      <c r="C105">
        <v>0</v>
      </c>
      <c r="D105">
        <v>0</v>
      </c>
      <c r="E105">
        <v>0</v>
      </c>
      <c r="F105">
        <v>1</v>
      </c>
      <c r="I105" t="str">
        <f t="shared" si="7"/>
        <v/>
      </c>
      <c r="J105" t="str">
        <f t="shared" si="8"/>
        <v>male</v>
      </c>
      <c r="K105" t="str">
        <f t="shared" si="9"/>
        <v/>
      </c>
      <c r="L105" t="str">
        <f t="shared" si="10"/>
        <v/>
      </c>
      <c r="M105" t="str">
        <f t="shared" si="11"/>
        <v/>
      </c>
      <c r="N105" t="str">
        <f t="shared" si="12"/>
        <v>agegroup3</v>
      </c>
    </row>
  </sheetData>
  <autoFilter ref="A1:F105" xr:uid="{915BBC5B-A0FD-4BBE-940E-1C257D0F463D}"/>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BBCD6-83F5-4B10-93D9-61DB0DDEA690}">
  <dimension ref="A1:F105"/>
  <sheetViews>
    <sheetView workbookViewId="0">
      <selection activeCell="A2" sqref="A2"/>
    </sheetView>
  </sheetViews>
  <sheetFormatPr defaultRowHeight="12.75" x14ac:dyDescent="0.2"/>
  <sheetData>
    <row r="1" spans="1:6" x14ac:dyDescent="0.2">
      <c r="A1" t="s">
        <v>590</v>
      </c>
      <c r="B1" t="s">
        <v>591</v>
      </c>
      <c r="C1" t="s">
        <v>592</v>
      </c>
      <c r="D1" t="s">
        <v>606</v>
      </c>
      <c r="E1" t="s">
        <v>607</v>
      </c>
      <c r="F1" t="s">
        <v>608</v>
      </c>
    </row>
    <row r="2" spans="1:6" x14ac:dyDescent="0.2">
      <c r="A2" t="s">
        <v>614</v>
      </c>
      <c r="B2" t="s">
        <v>615</v>
      </c>
      <c r="C2" t="s">
        <v>616</v>
      </c>
      <c r="D2" t="s">
        <v>616</v>
      </c>
      <c r="E2" t="s">
        <v>617</v>
      </c>
      <c r="F2" t="s">
        <v>616</v>
      </c>
    </row>
    <row r="3" spans="1:6" x14ac:dyDescent="0.2">
      <c r="A3" t="s">
        <v>614</v>
      </c>
      <c r="B3" t="s">
        <v>615</v>
      </c>
      <c r="C3" t="s">
        <v>616</v>
      </c>
      <c r="D3" t="s">
        <v>616</v>
      </c>
      <c r="E3" t="s">
        <v>616</v>
      </c>
      <c r="F3" t="s">
        <v>618</v>
      </c>
    </row>
    <row r="4" spans="1:6" x14ac:dyDescent="0.2">
      <c r="A4" t="s">
        <v>616</v>
      </c>
      <c r="B4" t="s">
        <v>616</v>
      </c>
      <c r="C4" t="s">
        <v>619</v>
      </c>
      <c r="D4" t="s">
        <v>616</v>
      </c>
      <c r="E4" t="s">
        <v>616</v>
      </c>
      <c r="F4" t="s">
        <v>618</v>
      </c>
    </row>
    <row r="5" spans="1:6" x14ac:dyDescent="0.2">
      <c r="A5" t="s">
        <v>614</v>
      </c>
      <c r="B5" t="s">
        <v>616</v>
      </c>
      <c r="C5" t="s">
        <v>619</v>
      </c>
      <c r="D5" t="s">
        <v>620</v>
      </c>
      <c r="E5" t="s">
        <v>616</v>
      </c>
      <c r="F5" t="s">
        <v>616</v>
      </c>
    </row>
    <row r="6" spans="1:6" x14ac:dyDescent="0.2">
      <c r="A6" t="s">
        <v>614</v>
      </c>
      <c r="B6" t="s">
        <v>615</v>
      </c>
      <c r="C6" t="s">
        <v>616</v>
      </c>
      <c r="D6" t="s">
        <v>616</v>
      </c>
      <c r="E6" t="s">
        <v>617</v>
      </c>
      <c r="F6" t="s">
        <v>616</v>
      </c>
    </row>
    <row r="7" spans="1:6" x14ac:dyDescent="0.2">
      <c r="A7" t="s">
        <v>616</v>
      </c>
      <c r="B7" t="s">
        <v>615</v>
      </c>
      <c r="C7" t="s">
        <v>616</v>
      </c>
      <c r="D7" t="s">
        <v>620</v>
      </c>
      <c r="E7" t="s">
        <v>616</v>
      </c>
      <c r="F7" t="s">
        <v>616</v>
      </c>
    </row>
    <row r="8" spans="1:6" x14ac:dyDescent="0.2">
      <c r="A8" t="s">
        <v>614</v>
      </c>
      <c r="B8" t="s">
        <v>615</v>
      </c>
      <c r="C8" t="s">
        <v>616</v>
      </c>
      <c r="D8" t="s">
        <v>620</v>
      </c>
      <c r="E8" t="s">
        <v>616</v>
      </c>
      <c r="F8" t="s">
        <v>616</v>
      </c>
    </row>
    <row r="9" spans="1:6" x14ac:dyDescent="0.2">
      <c r="A9" t="s">
        <v>614</v>
      </c>
      <c r="B9" t="s">
        <v>615</v>
      </c>
      <c r="C9" t="s">
        <v>616</v>
      </c>
      <c r="D9" t="s">
        <v>620</v>
      </c>
      <c r="E9" t="s">
        <v>616</v>
      </c>
      <c r="F9" t="s">
        <v>616</v>
      </c>
    </row>
    <row r="10" spans="1:6" x14ac:dyDescent="0.2">
      <c r="A10" t="s">
        <v>616</v>
      </c>
      <c r="B10" t="s">
        <v>615</v>
      </c>
      <c r="C10" t="s">
        <v>616</v>
      </c>
      <c r="D10" t="s">
        <v>616</v>
      </c>
      <c r="E10" t="s">
        <v>617</v>
      </c>
      <c r="F10" t="s">
        <v>616</v>
      </c>
    </row>
    <row r="11" spans="1:6" x14ac:dyDescent="0.2">
      <c r="A11" t="s">
        <v>614</v>
      </c>
      <c r="B11" t="s">
        <v>615</v>
      </c>
      <c r="C11" t="s">
        <v>616</v>
      </c>
      <c r="D11" t="s">
        <v>616</v>
      </c>
      <c r="E11" t="s">
        <v>617</v>
      </c>
      <c r="F11" t="s">
        <v>616</v>
      </c>
    </row>
    <row r="12" spans="1:6" x14ac:dyDescent="0.2">
      <c r="A12" t="s">
        <v>614</v>
      </c>
      <c r="B12" t="s">
        <v>615</v>
      </c>
      <c r="C12" t="s">
        <v>616</v>
      </c>
      <c r="D12" t="s">
        <v>620</v>
      </c>
      <c r="E12" t="s">
        <v>616</v>
      </c>
      <c r="F12" t="s">
        <v>616</v>
      </c>
    </row>
    <row r="13" spans="1:6" x14ac:dyDescent="0.2">
      <c r="A13" t="s">
        <v>614</v>
      </c>
      <c r="B13" t="s">
        <v>615</v>
      </c>
      <c r="C13" t="s">
        <v>616</v>
      </c>
      <c r="D13" t="s">
        <v>620</v>
      </c>
      <c r="E13" t="s">
        <v>616</v>
      </c>
      <c r="F13" t="s">
        <v>616</v>
      </c>
    </row>
    <row r="14" spans="1:6" x14ac:dyDescent="0.2">
      <c r="A14" t="s">
        <v>614</v>
      </c>
      <c r="B14" t="s">
        <v>615</v>
      </c>
      <c r="C14" t="s">
        <v>616</v>
      </c>
      <c r="D14" t="s">
        <v>616</v>
      </c>
      <c r="E14" t="s">
        <v>617</v>
      </c>
      <c r="F14" t="s">
        <v>616</v>
      </c>
    </row>
    <row r="15" spans="1:6" x14ac:dyDescent="0.2">
      <c r="A15" t="s">
        <v>616</v>
      </c>
      <c r="B15" t="s">
        <v>616</v>
      </c>
      <c r="C15" t="s">
        <v>619</v>
      </c>
      <c r="D15" t="s">
        <v>620</v>
      </c>
      <c r="E15" t="s">
        <v>616</v>
      </c>
      <c r="F15" t="s">
        <v>616</v>
      </c>
    </row>
    <row r="16" spans="1:6" x14ac:dyDescent="0.2">
      <c r="A16" t="s">
        <v>616</v>
      </c>
      <c r="B16" t="s">
        <v>616</v>
      </c>
      <c r="C16" t="s">
        <v>619</v>
      </c>
      <c r="D16" t="s">
        <v>620</v>
      </c>
      <c r="E16" t="s">
        <v>616</v>
      </c>
      <c r="F16" t="s">
        <v>616</v>
      </c>
    </row>
    <row r="17" spans="1:6" x14ac:dyDescent="0.2">
      <c r="A17" t="s">
        <v>614</v>
      </c>
      <c r="B17" t="s">
        <v>616</v>
      </c>
      <c r="C17" t="s">
        <v>619</v>
      </c>
      <c r="D17" t="s">
        <v>620</v>
      </c>
      <c r="E17" t="s">
        <v>616</v>
      </c>
      <c r="F17" t="s">
        <v>616</v>
      </c>
    </row>
    <row r="18" spans="1:6" x14ac:dyDescent="0.2">
      <c r="A18" t="s">
        <v>616</v>
      </c>
      <c r="B18" t="s">
        <v>616</v>
      </c>
      <c r="C18" t="s">
        <v>619</v>
      </c>
      <c r="D18" t="s">
        <v>620</v>
      </c>
      <c r="E18" t="s">
        <v>616</v>
      </c>
      <c r="F18" t="s">
        <v>616</v>
      </c>
    </row>
    <row r="19" spans="1:6" x14ac:dyDescent="0.2">
      <c r="A19" t="s">
        <v>616</v>
      </c>
      <c r="B19" t="s">
        <v>615</v>
      </c>
      <c r="C19" t="s">
        <v>616</v>
      </c>
      <c r="D19" t="s">
        <v>620</v>
      </c>
      <c r="E19" t="s">
        <v>616</v>
      </c>
      <c r="F19" t="s">
        <v>616</v>
      </c>
    </row>
    <row r="20" spans="1:6" x14ac:dyDescent="0.2">
      <c r="A20" t="s">
        <v>614</v>
      </c>
      <c r="B20" t="s">
        <v>615</v>
      </c>
      <c r="C20" t="s">
        <v>616</v>
      </c>
      <c r="D20" t="s">
        <v>620</v>
      </c>
      <c r="E20" t="s">
        <v>616</v>
      </c>
      <c r="F20" t="s">
        <v>616</v>
      </c>
    </row>
    <row r="21" spans="1:6" x14ac:dyDescent="0.2">
      <c r="A21" t="s">
        <v>616</v>
      </c>
      <c r="B21" t="s">
        <v>616</v>
      </c>
      <c r="C21" t="s">
        <v>619</v>
      </c>
      <c r="D21" t="s">
        <v>620</v>
      </c>
      <c r="E21" t="s">
        <v>616</v>
      </c>
      <c r="F21" t="s">
        <v>616</v>
      </c>
    </row>
    <row r="22" spans="1:6" x14ac:dyDescent="0.2">
      <c r="A22" t="s">
        <v>616</v>
      </c>
      <c r="B22" t="s">
        <v>615</v>
      </c>
      <c r="C22" t="s">
        <v>616</v>
      </c>
      <c r="D22" t="s">
        <v>620</v>
      </c>
      <c r="E22" t="s">
        <v>616</v>
      </c>
      <c r="F22" t="s">
        <v>616</v>
      </c>
    </row>
    <row r="23" spans="1:6" x14ac:dyDescent="0.2">
      <c r="A23" t="s">
        <v>616</v>
      </c>
      <c r="B23" t="s">
        <v>615</v>
      </c>
      <c r="C23" t="s">
        <v>616</v>
      </c>
      <c r="D23" t="s">
        <v>620</v>
      </c>
      <c r="E23" t="s">
        <v>616</v>
      </c>
      <c r="F23" t="s">
        <v>616</v>
      </c>
    </row>
    <row r="24" spans="1:6" x14ac:dyDescent="0.2">
      <c r="A24" t="s">
        <v>616</v>
      </c>
      <c r="B24" t="s">
        <v>615</v>
      </c>
      <c r="C24" t="s">
        <v>616</v>
      </c>
      <c r="D24" t="s">
        <v>620</v>
      </c>
      <c r="E24" t="s">
        <v>616</v>
      </c>
      <c r="F24" t="s">
        <v>616</v>
      </c>
    </row>
    <row r="25" spans="1:6" x14ac:dyDescent="0.2">
      <c r="A25" t="s">
        <v>614</v>
      </c>
      <c r="B25" t="s">
        <v>615</v>
      </c>
      <c r="C25" t="s">
        <v>616</v>
      </c>
      <c r="D25" t="s">
        <v>620</v>
      </c>
      <c r="E25" t="s">
        <v>616</v>
      </c>
      <c r="F25" t="s">
        <v>616</v>
      </c>
    </row>
    <row r="26" spans="1:6" x14ac:dyDescent="0.2">
      <c r="A26" t="s">
        <v>614</v>
      </c>
      <c r="B26" t="s">
        <v>615</v>
      </c>
      <c r="C26" t="s">
        <v>616</v>
      </c>
      <c r="D26" t="s">
        <v>620</v>
      </c>
      <c r="E26" t="s">
        <v>616</v>
      </c>
      <c r="F26" t="s">
        <v>616</v>
      </c>
    </row>
    <row r="27" spans="1:6" x14ac:dyDescent="0.2">
      <c r="A27" t="s">
        <v>616</v>
      </c>
      <c r="B27" t="s">
        <v>615</v>
      </c>
      <c r="C27" t="s">
        <v>616</v>
      </c>
      <c r="D27" t="s">
        <v>620</v>
      </c>
      <c r="E27" t="s">
        <v>616</v>
      </c>
      <c r="F27" t="s">
        <v>616</v>
      </c>
    </row>
    <row r="28" spans="1:6" x14ac:dyDescent="0.2">
      <c r="A28" t="s">
        <v>614</v>
      </c>
      <c r="B28" t="s">
        <v>615</v>
      </c>
      <c r="C28" t="s">
        <v>616</v>
      </c>
      <c r="D28" t="s">
        <v>620</v>
      </c>
      <c r="E28" t="s">
        <v>616</v>
      </c>
      <c r="F28" t="s">
        <v>616</v>
      </c>
    </row>
    <row r="29" spans="1:6" x14ac:dyDescent="0.2">
      <c r="A29" t="s">
        <v>616</v>
      </c>
      <c r="B29" t="s">
        <v>615</v>
      </c>
      <c r="C29" t="s">
        <v>616</v>
      </c>
      <c r="D29" t="s">
        <v>620</v>
      </c>
      <c r="E29" t="s">
        <v>616</v>
      </c>
      <c r="F29" t="s">
        <v>616</v>
      </c>
    </row>
    <row r="30" spans="1:6" x14ac:dyDescent="0.2">
      <c r="A30" t="s">
        <v>614</v>
      </c>
      <c r="B30" t="s">
        <v>615</v>
      </c>
      <c r="C30" t="s">
        <v>616</v>
      </c>
      <c r="D30" t="s">
        <v>620</v>
      </c>
      <c r="E30" t="s">
        <v>616</v>
      </c>
      <c r="F30" t="s">
        <v>616</v>
      </c>
    </row>
    <row r="31" spans="1:6" x14ac:dyDescent="0.2">
      <c r="A31" t="s">
        <v>614</v>
      </c>
      <c r="B31" t="s">
        <v>615</v>
      </c>
      <c r="C31" t="s">
        <v>616</v>
      </c>
      <c r="D31" t="s">
        <v>620</v>
      </c>
      <c r="E31" t="s">
        <v>616</v>
      </c>
      <c r="F31" t="s">
        <v>616</v>
      </c>
    </row>
    <row r="32" spans="1:6" x14ac:dyDescent="0.2">
      <c r="A32" t="s">
        <v>614</v>
      </c>
      <c r="B32" t="s">
        <v>615</v>
      </c>
      <c r="C32" t="s">
        <v>616</v>
      </c>
      <c r="D32" t="s">
        <v>620</v>
      </c>
      <c r="E32" t="s">
        <v>616</v>
      </c>
      <c r="F32" t="s">
        <v>616</v>
      </c>
    </row>
    <row r="33" spans="1:6" x14ac:dyDescent="0.2">
      <c r="A33" t="s">
        <v>616</v>
      </c>
      <c r="B33" t="s">
        <v>615</v>
      </c>
      <c r="C33" t="s">
        <v>616</v>
      </c>
      <c r="D33" t="s">
        <v>620</v>
      </c>
      <c r="E33" t="s">
        <v>616</v>
      </c>
      <c r="F33" t="s">
        <v>616</v>
      </c>
    </row>
    <row r="34" spans="1:6" x14ac:dyDescent="0.2">
      <c r="A34" t="s">
        <v>616</v>
      </c>
      <c r="B34" t="s">
        <v>616</v>
      </c>
      <c r="C34" t="s">
        <v>619</v>
      </c>
      <c r="D34" t="s">
        <v>620</v>
      </c>
      <c r="E34" t="s">
        <v>616</v>
      </c>
      <c r="F34" t="s">
        <v>616</v>
      </c>
    </row>
    <row r="35" spans="1:6" x14ac:dyDescent="0.2">
      <c r="A35" t="s">
        <v>614</v>
      </c>
      <c r="B35" t="s">
        <v>616</v>
      </c>
      <c r="C35" t="s">
        <v>619</v>
      </c>
      <c r="D35" t="s">
        <v>620</v>
      </c>
      <c r="E35" t="s">
        <v>616</v>
      </c>
      <c r="F35" t="s">
        <v>616</v>
      </c>
    </row>
    <row r="36" spans="1:6" x14ac:dyDescent="0.2">
      <c r="A36" t="s">
        <v>616</v>
      </c>
      <c r="B36" t="s">
        <v>615</v>
      </c>
      <c r="C36" t="s">
        <v>616</v>
      </c>
      <c r="D36" t="s">
        <v>620</v>
      </c>
      <c r="E36" t="s">
        <v>616</v>
      </c>
      <c r="F36" t="s">
        <v>616</v>
      </c>
    </row>
    <row r="37" spans="1:6" x14ac:dyDescent="0.2">
      <c r="A37" t="s">
        <v>614</v>
      </c>
      <c r="B37" t="s">
        <v>615</v>
      </c>
      <c r="C37" t="s">
        <v>616</v>
      </c>
      <c r="D37" t="s">
        <v>620</v>
      </c>
      <c r="E37" t="s">
        <v>616</v>
      </c>
      <c r="F37" t="s">
        <v>616</v>
      </c>
    </row>
    <row r="38" spans="1:6" x14ac:dyDescent="0.2">
      <c r="A38" t="s">
        <v>614</v>
      </c>
      <c r="B38" t="s">
        <v>615</v>
      </c>
      <c r="C38" t="s">
        <v>616</v>
      </c>
      <c r="D38" t="s">
        <v>620</v>
      </c>
      <c r="E38" t="s">
        <v>616</v>
      </c>
      <c r="F38" t="s">
        <v>616</v>
      </c>
    </row>
    <row r="39" spans="1:6" x14ac:dyDescent="0.2">
      <c r="A39" t="s">
        <v>614</v>
      </c>
      <c r="B39" t="s">
        <v>615</v>
      </c>
      <c r="C39" t="s">
        <v>616</v>
      </c>
      <c r="D39" t="s">
        <v>620</v>
      </c>
      <c r="E39" t="s">
        <v>616</v>
      </c>
      <c r="F39" t="s">
        <v>616</v>
      </c>
    </row>
    <row r="40" spans="1:6" x14ac:dyDescent="0.2">
      <c r="A40" t="s">
        <v>616</v>
      </c>
      <c r="B40" t="s">
        <v>615</v>
      </c>
      <c r="C40" t="s">
        <v>616</v>
      </c>
      <c r="D40" t="s">
        <v>620</v>
      </c>
      <c r="E40" t="s">
        <v>616</v>
      </c>
      <c r="F40" t="s">
        <v>616</v>
      </c>
    </row>
    <row r="41" spans="1:6" x14ac:dyDescent="0.2">
      <c r="A41" t="s">
        <v>616</v>
      </c>
      <c r="B41" t="s">
        <v>615</v>
      </c>
      <c r="C41" t="s">
        <v>616</v>
      </c>
      <c r="D41" t="s">
        <v>620</v>
      </c>
      <c r="E41" t="s">
        <v>616</v>
      </c>
      <c r="F41" t="s">
        <v>616</v>
      </c>
    </row>
    <row r="42" spans="1:6" x14ac:dyDescent="0.2">
      <c r="A42" t="s">
        <v>616</v>
      </c>
      <c r="B42" t="s">
        <v>616</v>
      </c>
      <c r="C42" t="s">
        <v>619</v>
      </c>
      <c r="D42" t="s">
        <v>620</v>
      </c>
      <c r="E42" t="s">
        <v>616</v>
      </c>
      <c r="F42" t="s">
        <v>616</v>
      </c>
    </row>
    <row r="43" spans="1:6" x14ac:dyDescent="0.2">
      <c r="A43" t="s">
        <v>614</v>
      </c>
      <c r="B43" t="s">
        <v>616</v>
      </c>
      <c r="C43" t="s">
        <v>619</v>
      </c>
      <c r="D43" t="s">
        <v>620</v>
      </c>
      <c r="E43" t="s">
        <v>616</v>
      </c>
      <c r="F43" t="s">
        <v>616</v>
      </c>
    </row>
    <row r="44" spans="1:6" x14ac:dyDescent="0.2">
      <c r="A44" t="s">
        <v>616</v>
      </c>
      <c r="B44" t="s">
        <v>615</v>
      </c>
      <c r="C44" t="s">
        <v>616</v>
      </c>
      <c r="D44" t="s">
        <v>620</v>
      </c>
      <c r="E44" t="s">
        <v>616</v>
      </c>
      <c r="F44" t="s">
        <v>616</v>
      </c>
    </row>
    <row r="45" spans="1:6" x14ac:dyDescent="0.2">
      <c r="A45" t="s">
        <v>614</v>
      </c>
      <c r="B45" t="s">
        <v>615</v>
      </c>
      <c r="C45" t="s">
        <v>616</v>
      </c>
      <c r="D45" t="s">
        <v>620</v>
      </c>
      <c r="E45" t="s">
        <v>616</v>
      </c>
      <c r="F45" t="s">
        <v>616</v>
      </c>
    </row>
    <row r="46" spans="1:6" x14ac:dyDescent="0.2">
      <c r="A46" t="s">
        <v>614</v>
      </c>
      <c r="B46" t="s">
        <v>616</v>
      </c>
      <c r="C46" t="s">
        <v>619</v>
      </c>
      <c r="D46" t="s">
        <v>616</v>
      </c>
      <c r="E46" t="s">
        <v>616</v>
      </c>
      <c r="F46" t="s">
        <v>618</v>
      </c>
    </row>
    <row r="47" spans="1:6" x14ac:dyDescent="0.2">
      <c r="A47" t="s">
        <v>614</v>
      </c>
      <c r="B47" t="s">
        <v>616</v>
      </c>
      <c r="C47" t="s">
        <v>619</v>
      </c>
      <c r="D47" t="s">
        <v>620</v>
      </c>
      <c r="E47" t="s">
        <v>616</v>
      </c>
      <c r="F47" t="s">
        <v>616</v>
      </c>
    </row>
    <row r="48" spans="1:6" x14ac:dyDescent="0.2">
      <c r="A48" t="s">
        <v>614</v>
      </c>
      <c r="B48" t="s">
        <v>615</v>
      </c>
      <c r="C48" t="s">
        <v>616</v>
      </c>
      <c r="D48" t="s">
        <v>620</v>
      </c>
      <c r="E48" t="s">
        <v>616</v>
      </c>
      <c r="F48" t="s">
        <v>616</v>
      </c>
    </row>
    <row r="49" spans="1:6" x14ac:dyDescent="0.2">
      <c r="A49" t="s">
        <v>616</v>
      </c>
      <c r="B49" t="s">
        <v>615</v>
      </c>
      <c r="C49" t="s">
        <v>616</v>
      </c>
      <c r="D49" t="s">
        <v>620</v>
      </c>
      <c r="E49" t="s">
        <v>616</v>
      </c>
      <c r="F49" t="s">
        <v>616</v>
      </c>
    </row>
    <row r="50" spans="1:6" x14ac:dyDescent="0.2">
      <c r="A50" t="s">
        <v>616</v>
      </c>
      <c r="B50" t="s">
        <v>615</v>
      </c>
      <c r="C50" t="s">
        <v>616</v>
      </c>
      <c r="D50" t="s">
        <v>620</v>
      </c>
      <c r="E50" t="s">
        <v>616</v>
      </c>
      <c r="F50" t="s">
        <v>616</v>
      </c>
    </row>
    <row r="51" spans="1:6" x14ac:dyDescent="0.2">
      <c r="A51" t="s">
        <v>616</v>
      </c>
      <c r="B51" t="s">
        <v>616</v>
      </c>
      <c r="C51" t="s">
        <v>619</v>
      </c>
      <c r="D51" t="s">
        <v>616</v>
      </c>
      <c r="E51" t="s">
        <v>616</v>
      </c>
      <c r="F51" t="s">
        <v>618</v>
      </c>
    </row>
    <row r="52" spans="1:6" x14ac:dyDescent="0.2">
      <c r="A52" t="s">
        <v>616</v>
      </c>
      <c r="B52" t="s">
        <v>616</v>
      </c>
      <c r="C52" t="s">
        <v>619</v>
      </c>
      <c r="D52" t="s">
        <v>616</v>
      </c>
      <c r="E52" t="s">
        <v>616</v>
      </c>
      <c r="F52" t="s">
        <v>618</v>
      </c>
    </row>
    <row r="53" spans="1:6" x14ac:dyDescent="0.2">
      <c r="A53" t="s">
        <v>614</v>
      </c>
      <c r="B53" t="s">
        <v>616</v>
      </c>
      <c r="C53" t="s">
        <v>619</v>
      </c>
      <c r="D53" t="s">
        <v>616</v>
      </c>
      <c r="E53" t="s">
        <v>617</v>
      </c>
      <c r="F53" t="s">
        <v>616</v>
      </c>
    </row>
    <row r="54" spans="1:6" x14ac:dyDescent="0.2">
      <c r="A54" t="s">
        <v>614</v>
      </c>
      <c r="B54" t="s">
        <v>616</v>
      </c>
      <c r="C54" t="s">
        <v>619</v>
      </c>
      <c r="D54" t="s">
        <v>616</v>
      </c>
      <c r="E54" t="s">
        <v>617</v>
      </c>
      <c r="F54" t="s">
        <v>616</v>
      </c>
    </row>
    <row r="55" spans="1:6" x14ac:dyDescent="0.2">
      <c r="A55" t="s">
        <v>616</v>
      </c>
      <c r="B55" t="s">
        <v>616</v>
      </c>
      <c r="C55" t="s">
        <v>619</v>
      </c>
      <c r="D55" t="s">
        <v>616</v>
      </c>
      <c r="E55" t="s">
        <v>616</v>
      </c>
      <c r="F55" t="s">
        <v>618</v>
      </c>
    </row>
    <row r="56" spans="1:6" x14ac:dyDescent="0.2">
      <c r="A56" t="s">
        <v>616</v>
      </c>
      <c r="B56" t="s">
        <v>616</v>
      </c>
      <c r="C56" t="s">
        <v>619</v>
      </c>
      <c r="D56" t="s">
        <v>616</v>
      </c>
      <c r="E56" t="s">
        <v>616</v>
      </c>
      <c r="F56" t="s">
        <v>618</v>
      </c>
    </row>
    <row r="57" spans="1:6" x14ac:dyDescent="0.2">
      <c r="A57" t="s">
        <v>614</v>
      </c>
      <c r="B57" t="s">
        <v>616</v>
      </c>
      <c r="C57" t="s">
        <v>619</v>
      </c>
      <c r="D57" t="s">
        <v>620</v>
      </c>
      <c r="E57" t="s">
        <v>616</v>
      </c>
      <c r="F57" t="s">
        <v>616</v>
      </c>
    </row>
    <row r="58" spans="1:6" x14ac:dyDescent="0.2">
      <c r="A58" t="s">
        <v>614</v>
      </c>
      <c r="B58" t="s">
        <v>616</v>
      </c>
      <c r="C58" t="s">
        <v>619</v>
      </c>
      <c r="D58" t="s">
        <v>620</v>
      </c>
      <c r="E58" t="s">
        <v>616</v>
      </c>
      <c r="F58" t="s">
        <v>616</v>
      </c>
    </row>
    <row r="59" spans="1:6" x14ac:dyDescent="0.2">
      <c r="A59" t="s">
        <v>616</v>
      </c>
      <c r="B59" t="s">
        <v>615</v>
      </c>
      <c r="C59" t="s">
        <v>616</v>
      </c>
      <c r="D59" t="s">
        <v>620</v>
      </c>
      <c r="E59" t="s">
        <v>616</v>
      </c>
      <c r="F59" t="s">
        <v>616</v>
      </c>
    </row>
    <row r="60" spans="1:6" x14ac:dyDescent="0.2">
      <c r="A60" t="s">
        <v>616</v>
      </c>
      <c r="B60" t="s">
        <v>615</v>
      </c>
      <c r="C60" t="s">
        <v>616</v>
      </c>
      <c r="D60" t="s">
        <v>620</v>
      </c>
      <c r="E60" t="s">
        <v>616</v>
      </c>
      <c r="F60" t="s">
        <v>616</v>
      </c>
    </row>
    <row r="61" spans="1:6" x14ac:dyDescent="0.2">
      <c r="A61" t="s">
        <v>616</v>
      </c>
      <c r="B61" t="s">
        <v>615</v>
      </c>
      <c r="C61" t="s">
        <v>616</v>
      </c>
      <c r="D61" t="s">
        <v>620</v>
      </c>
      <c r="E61" t="s">
        <v>616</v>
      </c>
      <c r="F61" t="s">
        <v>616</v>
      </c>
    </row>
    <row r="62" spans="1:6" x14ac:dyDescent="0.2">
      <c r="A62" t="s">
        <v>616</v>
      </c>
      <c r="B62" t="s">
        <v>616</v>
      </c>
      <c r="C62" t="s">
        <v>619</v>
      </c>
      <c r="D62" t="s">
        <v>616</v>
      </c>
      <c r="E62" t="s">
        <v>616</v>
      </c>
      <c r="F62" t="s">
        <v>618</v>
      </c>
    </row>
    <row r="63" spans="1:6" x14ac:dyDescent="0.2">
      <c r="A63" t="s">
        <v>616</v>
      </c>
      <c r="B63" t="s">
        <v>616</v>
      </c>
      <c r="C63" t="s">
        <v>619</v>
      </c>
      <c r="D63" t="s">
        <v>616</v>
      </c>
      <c r="E63" t="s">
        <v>616</v>
      </c>
      <c r="F63" t="s">
        <v>618</v>
      </c>
    </row>
    <row r="64" spans="1:6" x14ac:dyDescent="0.2">
      <c r="A64" t="s">
        <v>616</v>
      </c>
      <c r="B64" t="s">
        <v>615</v>
      </c>
      <c r="C64" t="s">
        <v>616</v>
      </c>
      <c r="D64" t="s">
        <v>620</v>
      </c>
      <c r="E64" t="s">
        <v>616</v>
      </c>
      <c r="F64" t="s">
        <v>616</v>
      </c>
    </row>
    <row r="65" spans="1:6" x14ac:dyDescent="0.2">
      <c r="A65" t="s">
        <v>616</v>
      </c>
      <c r="B65" t="s">
        <v>615</v>
      </c>
      <c r="C65" t="s">
        <v>616</v>
      </c>
      <c r="D65" t="s">
        <v>620</v>
      </c>
      <c r="E65" t="s">
        <v>616</v>
      </c>
      <c r="F65" t="s">
        <v>616</v>
      </c>
    </row>
    <row r="66" spans="1:6" x14ac:dyDescent="0.2">
      <c r="A66" t="s">
        <v>616</v>
      </c>
      <c r="B66" t="s">
        <v>615</v>
      </c>
      <c r="C66" t="s">
        <v>616</v>
      </c>
      <c r="D66" t="s">
        <v>616</v>
      </c>
      <c r="E66" t="s">
        <v>616</v>
      </c>
      <c r="F66" t="s">
        <v>618</v>
      </c>
    </row>
    <row r="67" spans="1:6" x14ac:dyDescent="0.2">
      <c r="A67" t="s">
        <v>616</v>
      </c>
      <c r="B67" t="s">
        <v>616</v>
      </c>
      <c r="C67" t="s">
        <v>619</v>
      </c>
      <c r="D67" t="s">
        <v>616</v>
      </c>
      <c r="E67" t="s">
        <v>616</v>
      </c>
      <c r="F67" t="s">
        <v>618</v>
      </c>
    </row>
    <row r="68" spans="1:6" x14ac:dyDescent="0.2">
      <c r="A68" t="s">
        <v>614</v>
      </c>
      <c r="B68" t="s">
        <v>616</v>
      </c>
      <c r="C68" t="s">
        <v>619</v>
      </c>
      <c r="D68" t="s">
        <v>616</v>
      </c>
      <c r="E68" t="s">
        <v>616</v>
      </c>
      <c r="F68" t="s">
        <v>618</v>
      </c>
    </row>
    <row r="69" spans="1:6" x14ac:dyDescent="0.2">
      <c r="A69" t="s">
        <v>616</v>
      </c>
      <c r="B69" t="s">
        <v>615</v>
      </c>
      <c r="C69" t="s">
        <v>616</v>
      </c>
      <c r="D69" t="s">
        <v>620</v>
      </c>
      <c r="E69" t="s">
        <v>616</v>
      </c>
      <c r="F69" t="s">
        <v>616</v>
      </c>
    </row>
    <row r="70" spans="1:6" x14ac:dyDescent="0.2">
      <c r="A70" t="s">
        <v>614</v>
      </c>
      <c r="B70" t="s">
        <v>615</v>
      </c>
      <c r="C70" t="s">
        <v>616</v>
      </c>
      <c r="D70" t="s">
        <v>616</v>
      </c>
      <c r="E70" t="s">
        <v>616</v>
      </c>
      <c r="F70" t="s">
        <v>618</v>
      </c>
    </row>
    <row r="71" spans="1:6" x14ac:dyDescent="0.2">
      <c r="A71" t="s">
        <v>616</v>
      </c>
      <c r="B71" t="s">
        <v>615</v>
      </c>
      <c r="C71" t="s">
        <v>616</v>
      </c>
      <c r="D71" t="s">
        <v>620</v>
      </c>
      <c r="E71" t="s">
        <v>616</v>
      </c>
      <c r="F71" t="s">
        <v>616</v>
      </c>
    </row>
    <row r="72" spans="1:6" x14ac:dyDescent="0.2">
      <c r="A72" t="s">
        <v>614</v>
      </c>
      <c r="B72" t="s">
        <v>615</v>
      </c>
      <c r="C72" t="s">
        <v>616</v>
      </c>
      <c r="D72" t="s">
        <v>616</v>
      </c>
      <c r="E72" t="s">
        <v>616</v>
      </c>
      <c r="F72" t="s">
        <v>618</v>
      </c>
    </row>
    <row r="73" spans="1:6" x14ac:dyDescent="0.2">
      <c r="A73" t="s">
        <v>616</v>
      </c>
      <c r="B73" t="s">
        <v>615</v>
      </c>
      <c r="C73" t="s">
        <v>616</v>
      </c>
      <c r="D73" t="s">
        <v>616</v>
      </c>
      <c r="E73" t="s">
        <v>616</v>
      </c>
      <c r="F73" t="s">
        <v>618</v>
      </c>
    </row>
    <row r="74" spans="1:6" x14ac:dyDescent="0.2">
      <c r="A74" t="s">
        <v>614</v>
      </c>
      <c r="B74" t="s">
        <v>615</v>
      </c>
      <c r="C74" t="s">
        <v>616</v>
      </c>
      <c r="D74" t="s">
        <v>616</v>
      </c>
      <c r="E74" t="s">
        <v>616</v>
      </c>
      <c r="F74" t="s">
        <v>618</v>
      </c>
    </row>
    <row r="75" spans="1:6" x14ac:dyDescent="0.2">
      <c r="A75" t="s">
        <v>614</v>
      </c>
      <c r="B75" t="s">
        <v>615</v>
      </c>
      <c r="C75" t="s">
        <v>616</v>
      </c>
      <c r="D75" t="s">
        <v>616</v>
      </c>
      <c r="E75" t="s">
        <v>616</v>
      </c>
      <c r="F75" t="s">
        <v>618</v>
      </c>
    </row>
    <row r="76" spans="1:6" x14ac:dyDescent="0.2">
      <c r="A76" t="s">
        <v>614</v>
      </c>
      <c r="B76" t="s">
        <v>615</v>
      </c>
      <c r="C76" t="s">
        <v>616</v>
      </c>
      <c r="D76" t="s">
        <v>616</v>
      </c>
      <c r="E76" t="s">
        <v>617</v>
      </c>
      <c r="F76" t="s">
        <v>616</v>
      </c>
    </row>
    <row r="77" spans="1:6" x14ac:dyDescent="0.2">
      <c r="A77" t="s">
        <v>614</v>
      </c>
      <c r="B77" t="s">
        <v>615</v>
      </c>
      <c r="C77" t="s">
        <v>616</v>
      </c>
      <c r="D77" t="s">
        <v>616</v>
      </c>
      <c r="E77" t="s">
        <v>617</v>
      </c>
      <c r="F77" t="s">
        <v>616</v>
      </c>
    </row>
    <row r="78" spans="1:6" x14ac:dyDescent="0.2">
      <c r="A78" t="s">
        <v>614</v>
      </c>
      <c r="B78" t="s">
        <v>615</v>
      </c>
      <c r="C78" t="s">
        <v>616</v>
      </c>
      <c r="D78" t="s">
        <v>616</v>
      </c>
      <c r="E78" t="s">
        <v>616</v>
      </c>
      <c r="F78" t="s">
        <v>618</v>
      </c>
    </row>
    <row r="79" spans="1:6" x14ac:dyDescent="0.2">
      <c r="A79" t="s">
        <v>616</v>
      </c>
      <c r="B79" t="s">
        <v>615</v>
      </c>
      <c r="C79" t="s">
        <v>616</v>
      </c>
      <c r="D79" t="s">
        <v>616</v>
      </c>
      <c r="E79" t="s">
        <v>616</v>
      </c>
      <c r="F79" t="s">
        <v>618</v>
      </c>
    </row>
    <row r="80" spans="1:6" x14ac:dyDescent="0.2">
      <c r="A80" t="s">
        <v>614</v>
      </c>
      <c r="B80" t="s">
        <v>615</v>
      </c>
      <c r="C80" t="s">
        <v>616</v>
      </c>
      <c r="D80" t="s">
        <v>616</v>
      </c>
      <c r="E80" t="s">
        <v>617</v>
      </c>
      <c r="F80" t="s">
        <v>616</v>
      </c>
    </row>
    <row r="81" spans="1:6" x14ac:dyDescent="0.2">
      <c r="A81" t="s">
        <v>614</v>
      </c>
      <c r="B81" t="s">
        <v>615</v>
      </c>
      <c r="C81" t="s">
        <v>616</v>
      </c>
      <c r="D81" t="s">
        <v>616</v>
      </c>
      <c r="E81" t="s">
        <v>617</v>
      </c>
      <c r="F81" t="s">
        <v>616</v>
      </c>
    </row>
    <row r="82" spans="1:6" x14ac:dyDescent="0.2">
      <c r="A82" t="s">
        <v>614</v>
      </c>
      <c r="B82" t="s">
        <v>616</v>
      </c>
      <c r="C82" t="s">
        <v>619</v>
      </c>
      <c r="D82" t="s">
        <v>616</v>
      </c>
      <c r="E82" t="s">
        <v>617</v>
      </c>
      <c r="F82" t="s">
        <v>616</v>
      </c>
    </row>
    <row r="83" spans="1:6" x14ac:dyDescent="0.2">
      <c r="A83" t="s">
        <v>616</v>
      </c>
      <c r="B83" t="s">
        <v>615</v>
      </c>
      <c r="C83" t="s">
        <v>616</v>
      </c>
      <c r="D83" t="s">
        <v>616</v>
      </c>
      <c r="E83" t="s">
        <v>616</v>
      </c>
      <c r="F83" t="s">
        <v>618</v>
      </c>
    </row>
    <row r="84" spans="1:6" x14ac:dyDescent="0.2">
      <c r="A84" t="s">
        <v>614</v>
      </c>
      <c r="B84" t="s">
        <v>615</v>
      </c>
      <c r="C84" t="s">
        <v>616</v>
      </c>
      <c r="D84" t="s">
        <v>616</v>
      </c>
      <c r="E84" t="s">
        <v>617</v>
      </c>
      <c r="F84" t="s">
        <v>616</v>
      </c>
    </row>
    <row r="85" spans="1:6" x14ac:dyDescent="0.2">
      <c r="A85" t="s">
        <v>614</v>
      </c>
      <c r="B85" t="s">
        <v>615</v>
      </c>
      <c r="C85" t="s">
        <v>616</v>
      </c>
      <c r="D85" t="s">
        <v>616</v>
      </c>
      <c r="E85" t="s">
        <v>616</v>
      </c>
      <c r="F85" t="s">
        <v>618</v>
      </c>
    </row>
    <row r="86" spans="1:6" x14ac:dyDescent="0.2">
      <c r="A86" t="s">
        <v>616</v>
      </c>
      <c r="B86" t="s">
        <v>615</v>
      </c>
      <c r="C86" t="s">
        <v>616</v>
      </c>
      <c r="D86" t="s">
        <v>616</v>
      </c>
      <c r="E86" t="s">
        <v>617</v>
      </c>
      <c r="F86" t="s">
        <v>616</v>
      </c>
    </row>
    <row r="87" spans="1:6" x14ac:dyDescent="0.2">
      <c r="A87" t="s">
        <v>614</v>
      </c>
      <c r="B87" t="s">
        <v>615</v>
      </c>
      <c r="C87" t="s">
        <v>616</v>
      </c>
      <c r="D87" t="s">
        <v>616</v>
      </c>
      <c r="E87" t="s">
        <v>617</v>
      </c>
      <c r="F87" t="s">
        <v>616</v>
      </c>
    </row>
    <row r="88" spans="1:6" x14ac:dyDescent="0.2">
      <c r="A88" t="s">
        <v>614</v>
      </c>
      <c r="B88" t="s">
        <v>615</v>
      </c>
      <c r="C88" t="s">
        <v>616</v>
      </c>
      <c r="D88" t="s">
        <v>616</v>
      </c>
      <c r="E88" t="s">
        <v>617</v>
      </c>
      <c r="F88" t="s">
        <v>616</v>
      </c>
    </row>
    <row r="89" spans="1:6" x14ac:dyDescent="0.2">
      <c r="A89" t="s">
        <v>614</v>
      </c>
      <c r="B89" t="s">
        <v>615</v>
      </c>
      <c r="C89" t="s">
        <v>616</v>
      </c>
      <c r="D89" t="s">
        <v>616</v>
      </c>
      <c r="E89" t="s">
        <v>617</v>
      </c>
      <c r="F89" t="s">
        <v>616</v>
      </c>
    </row>
    <row r="90" spans="1:6" x14ac:dyDescent="0.2">
      <c r="A90" t="s">
        <v>614</v>
      </c>
      <c r="B90" t="s">
        <v>616</v>
      </c>
      <c r="C90" t="s">
        <v>619</v>
      </c>
      <c r="D90" t="s">
        <v>616</v>
      </c>
      <c r="E90" t="s">
        <v>616</v>
      </c>
      <c r="F90" t="s">
        <v>618</v>
      </c>
    </row>
    <row r="91" spans="1:6" x14ac:dyDescent="0.2">
      <c r="A91" t="s">
        <v>614</v>
      </c>
      <c r="B91" t="s">
        <v>615</v>
      </c>
      <c r="C91" t="s">
        <v>616</v>
      </c>
      <c r="D91" t="s">
        <v>616</v>
      </c>
      <c r="E91" t="s">
        <v>617</v>
      </c>
      <c r="F91" t="s">
        <v>616</v>
      </c>
    </row>
    <row r="92" spans="1:6" x14ac:dyDescent="0.2">
      <c r="A92" t="s">
        <v>614</v>
      </c>
      <c r="B92" t="s">
        <v>615</v>
      </c>
      <c r="C92" t="s">
        <v>616</v>
      </c>
      <c r="D92" t="s">
        <v>616</v>
      </c>
      <c r="E92" t="s">
        <v>616</v>
      </c>
      <c r="F92" t="s">
        <v>618</v>
      </c>
    </row>
    <row r="93" spans="1:6" x14ac:dyDescent="0.2">
      <c r="A93" t="s">
        <v>616</v>
      </c>
      <c r="B93" t="s">
        <v>615</v>
      </c>
      <c r="C93" t="s">
        <v>616</v>
      </c>
      <c r="D93" t="s">
        <v>616</v>
      </c>
      <c r="E93" t="s">
        <v>617</v>
      </c>
      <c r="F93" t="s">
        <v>616</v>
      </c>
    </row>
    <row r="94" spans="1:6" x14ac:dyDescent="0.2">
      <c r="A94" t="s">
        <v>614</v>
      </c>
      <c r="B94" t="s">
        <v>615</v>
      </c>
      <c r="C94" t="s">
        <v>616</v>
      </c>
      <c r="D94" t="s">
        <v>616</v>
      </c>
      <c r="E94" t="s">
        <v>617</v>
      </c>
      <c r="F94" t="s">
        <v>616</v>
      </c>
    </row>
    <row r="95" spans="1:6" x14ac:dyDescent="0.2">
      <c r="A95" t="s">
        <v>614</v>
      </c>
      <c r="B95" t="s">
        <v>615</v>
      </c>
      <c r="C95" t="s">
        <v>616</v>
      </c>
      <c r="D95" t="s">
        <v>616</v>
      </c>
      <c r="E95" t="s">
        <v>617</v>
      </c>
      <c r="F95" t="s">
        <v>616</v>
      </c>
    </row>
    <row r="96" spans="1:6" x14ac:dyDescent="0.2">
      <c r="A96" t="s">
        <v>614</v>
      </c>
      <c r="B96" t="s">
        <v>615</v>
      </c>
      <c r="C96" t="s">
        <v>616</v>
      </c>
      <c r="D96" t="s">
        <v>616</v>
      </c>
      <c r="E96" t="s">
        <v>617</v>
      </c>
      <c r="F96" t="s">
        <v>616</v>
      </c>
    </row>
    <row r="97" spans="1:6" x14ac:dyDescent="0.2">
      <c r="A97" t="s">
        <v>614</v>
      </c>
      <c r="B97" t="s">
        <v>615</v>
      </c>
      <c r="C97" t="s">
        <v>616</v>
      </c>
      <c r="D97" t="s">
        <v>616</v>
      </c>
      <c r="E97" t="s">
        <v>617</v>
      </c>
      <c r="F97" t="s">
        <v>616</v>
      </c>
    </row>
    <row r="98" spans="1:6" x14ac:dyDescent="0.2">
      <c r="A98" t="s">
        <v>614</v>
      </c>
      <c r="B98" t="s">
        <v>615</v>
      </c>
      <c r="C98" t="s">
        <v>616</v>
      </c>
      <c r="D98" t="s">
        <v>616</v>
      </c>
      <c r="E98" t="s">
        <v>617</v>
      </c>
      <c r="F98" t="s">
        <v>616</v>
      </c>
    </row>
    <row r="99" spans="1:6" x14ac:dyDescent="0.2">
      <c r="A99" t="s">
        <v>616</v>
      </c>
      <c r="B99" t="s">
        <v>615</v>
      </c>
      <c r="C99" t="s">
        <v>616</v>
      </c>
      <c r="D99" t="s">
        <v>616</v>
      </c>
      <c r="E99" t="s">
        <v>617</v>
      </c>
      <c r="F99" t="s">
        <v>616</v>
      </c>
    </row>
    <row r="100" spans="1:6" x14ac:dyDescent="0.2">
      <c r="A100" t="s">
        <v>614</v>
      </c>
      <c r="B100" t="s">
        <v>615</v>
      </c>
      <c r="C100" t="s">
        <v>616</v>
      </c>
      <c r="D100" t="s">
        <v>616</v>
      </c>
      <c r="E100" t="s">
        <v>617</v>
      </c>
      <c r="F100" t="s">
        <v>616</v>
      </c>
    </row>
    <row r="101" spans="1:6" x14ac:dyDescent="0.2">
      <c r="A101" t="s">
        <v>616</v>
      </c>
      <c r="B101" t="s">
        <v>616</v>
      </c>
      <c r="C101" t="s">
        <v>619</v>
      </c>
      <c r="D101" t="s">
        <v>616</v>
      </c>
      <c r="E101" t="s">
        <v>617</v>
      </c>
      <c r="F101" t="s">
        <v>616</v>
      </c>
    </row>
    <row r="102" spans="1:6" x14ac:dyDescent="0.2">
      <c r="A102" t="s">
        <v>614</v>
      </c>
      <c r="B102" t="s">
        <v>615</v>
      </c>
      <c r="C102" t="s">
        <v>616</v>
      </c>
      <c r="D102" t="s">
        <v>616</v>
      </c>
      <c r="E102" t="s">
        <v>616</v>
      </c>
      <c r="F102" t="s">
        <v>618</v>
      </c>
    </row>
    <row r="103" spans="1:6" x14ac:dyDescent="0.2">
      <c r="A103" t="s">
        <v>616</v>
      </c>
      <c r="B103" t="s">
        <v>615</v>
      </c>
      <c r="C103" t="s">
        <v>616</v>
      </c>
      <c r="D103" t="s">
        <v>616</v>
      </c>
      <c r="E103" t="s">
        <v>616</v>
      </c>
      <c r="F103" t="s">
        <v>618</v>
      </c>
    </row>
    <row r="104" spans="1:6" x14ac:dyDescent="0.2">
      <c r="A104" t="s">
        <v>614</v>
      </c>
      <c r="B104" t="s">
        <v>615</v>
      </c>
      <c r="C104" t="s">
        <v>616</v>
      </c>
      <c r="D104" t="s">
        <v>616</v>
      </c>
      <c r="E104" t="s">
        <v>617</v>
      </c>
      <c r="F104" t="s">
        <v>616</v>
      </c>
    </row>
    <row r="105" spans="1:6" x14ac:dyDescent="0.2">
      <c r="A105" t="s">
        <v>616</v>
      </c>
      <c r="B105" t="s">
        <v>615</v>
      </c>
      <c r="C105" t="s">
        <v>616</v>
      </c>
      <c r="D105" t="s">
        <v>616</v>
      </c>
      <c r="E105" t="s">
        <v>616</v>
      </c>
      <c r="F105" t="s">
        <v>618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B4A2-B923-478D-AB9D-4B7F7AF2E91D}">
  <dimension ref="A1:P105"/>
  <sheetViews>
    <sheetView workbookViewId="0">
      <selection activeCell="P4" sqref="P4"/>
    </sheetView>
  </sheetViews>
  <sheetFormatPr defaultRowHeight="12.75" x14ac:dyDescent="0.2"/>
  <cols>
    <col min="14" max="14" width="9.140625" style="7"/>
  </cols>
  <sheetData>
    <row r="1" spans="1:16" x14ac:dyDescent="0.2">
      <c r="A1" s="5" t="s">
        <v>590</v>
      </c>
      <c r="B1" s="6" t="s">
        <v>591</v>
      </c>
      <c r="C1" s="6" t="s">
        <v>592</v>
      </c>
      <c r="D1" s="6" t="s">
        <v>597</v>
      </c>
      <c r="E1" s="6" t="s">
        <v>593</v>
      </c>
      <c r="F1" s="6" t="s">
        <v>594</v>
      </c>
      <c r="G1" s="6" t="s">
        <v>595</v>
      </c>
      <c r="H1" s="6" t="s">
        <v>596</v>
      </c>
      <c r="I1" s="6" t="s">
        <v>598</v>
      </c>
      <c r="J1" s="6" t="s">
        <v>599</v>
      </c>
      <c r="K1" s="6" t="s">
        <v>600</v>
      </c>
      <c r="L1" s="6" t="s">
        <v>601</v>
      </c>
      <c r="M1" s="6" t="s">
        <v>602</v>
      </c>
      <c r="N1" s="7" t="s">
        <v>603</v>
      </c>
      <c r="O1" s="8" t="s">
        <v>604</v>
      </c>
      <c r="P1" s="6" t="s">
        <v>605</v>
      </c>
    </row>
    <row r="2" spans="1:16" x14ac:dyDescent="0.2">
      <c r="A2">
        <v>1</v>
      </c>
      <c r="B2">
        <v>1</v>
      </c>
      <c r="C2">
        <v>0</v>
      </c>
      <c r="D2">
        <v>2</v>
      </c>
      <c r="E2">
        <v>1</v>
      </c>
      <c r="F2">
        <v>0</v>
      </c>
      <c r="G2">
        <v>0</v>
      </c>
      <c r="H2">
        <v>0</v>
      </c>
      <c r="I2">
        <v>0</v>
      </c>
      <c r="J2">
        <v>1</v>
      </c>
      <c r="K2">
        <v>0</v>
      </c>
      <c r="L2">
        <v>0</v>
      </c>
      <c r="M2">
        <v>5</v>
      </c>
      <c r="N2" s="7">
        <f>1/(1+EXP(-(5.0151+(-1.7268*D2)+(-3.5396*K2))))</f>
        <v>0.82656848785917103</v>
      </c>
      <c r="O2" s="8">
        <f>IF(N2&gt;=0.44, 1, 0)</f>
        <v>1</v>
      </c>
      <c r="P2">
        <f>IF(O2=A2,1,0)</f>
        <v>1</v>
      </c>
    </row>
    <row r="3" spans="1:16" x14ac:dyDescent="0.2">
      <c r="A3">
        <v>1</v>
      </c>
      <c r="B3">
        <v>1</v>
      </c>
      <c r="C3">
        <v>0</v>
      </c>
      <c r="D3">
        <v>3</v>
      </c>
      <c r="E3">
        <v>1</v>
      </c>
      <c r="F3">
        <v>1</v>
      </c>
      <c r="G3">
        <v>0</v>
      </c>
      <c r="H3">
        <v>0</v>
      </c>
      <c r="I3">
        <v>0</v>
      </c>
      <c r="J3">
        <v>1</v>
      </c>
      <c r="K3">
        <v>0</v>
      </c>
      <c r="L3">
        <v>0</v>
      </c>
      <c r="M3">
        <v>5</v>
      </c>
      <c r="N3" s="7">
        <f t="shared" ref="N3:N66" si="0">1/(1+EXP(-(5.0151+(-1.7268*D3)+(-3.5396*K3))))</f>
        <v>0.45876884093147013</v>
      </c>
      <c r="O3" s="8">
        <f t="shared" ref="O3:O66" si="1">IF(N3&gt;=0.44, 1, 0)</f>
        <v>1</v>
      </c>
      <c r="P3">
        <f t="shared" ref="P3:P66" si="2">IF(O3=A3,1,0)</f>
        <v>1</v>
      </c>
    </row>
    <row r="4" spans="1:16" x14ac:dyDescent="0.2">
      <c r="A4">
        <v>0</v>
      </c>
      <c r="B4">
        <v>0</v>
      </c>
      <c r="C4">
        <v>1</v>
      </c>
      <c r="D4">
        <v>3</v>
      </c>
      <c r="E4">
        <v>0</v>
      </c>
      <c r="F4">
        <v>0</v>
      </c>
      <c r="G4">
        <v>0</v>
      </c>
      <c r="H4">
        <v>1</v>
      </c>
      <c r="I4">
        <v>0</v>
      </c>
      <c r="J4">
        <v>1</v>
      </c>
      <c r="K4">
        <v>0</v>
      </c>
      <c r="L4">
        <v>0</v>
      </c>
      <c r="M4">
        <v>5</v>
      </c>
      <c r="N4" s="7">
        <f t="shared" si="0"/>
        <v>0.45876884093147013</v>
      </c>
      <c r="O4" s="8">
        <f t="shared" si="1"/>
        <v>1</v>
      </c>
      <c r="P4">
        <f t="shared" si="2"/>
        <v>0</v>
      </c>
    </row>
    <row r="5" spans="1:16" x14ac:dyDescent="0.2">
      <c r="A5">
        <v>1</v>
      </c>
      <c r="B5">
        <v>0</v>
      </c>
      <c r="C5">
        <v>1</v>
      </c>
      <c r="D5">
        <v>1</v>
      </c>
      <c r="E5">
        <v>0</v>
      </c>
      <c r="F5">
        <v>0</v>
      </c>
      <c r="G5">
        <v>1</v>
      </c>
      <c r="H5">
        <v>0</v>
      </c>
      <c r="I5">
        <v>0</v>
      </c>
      <c r="J5">
        <v>0</v>
      </c>
      <c r="K5">
        <v>1</v>
      </c>
      <c r="L5">
        <v>0</v>
      </c>
      <c r="M5">
        <v>5</v>
      </c>
      <c r="N5" s="7">
        <f t="shared" si="0"/>
        <v>0.43750355071295616</v>
      </c>
      <c r="O5" s="8">
        <f t="shared" si="1"/>
        <v>0</v>
      </c>
      <c r="P5">
        <f t="shared" si="2"/>
        <v>0</v>
      </c>
    </row>
    <row r="6" spans="1:16" x14ac:dyDescent="0.2">
      <c r="A6">
        <v>1</v>
      </c>
      <c r="B6">
        <v>1</v>
      </c>
      <c r="C6">
        <v>0</v>
      </c>
      <c r="D6">
        <v>2</v>
      </c>
      <c r="E6">
        <v>1</v>
      </c>
      <c r="F6">
        <v>0</v>
      </c>
      <c r="G6">
        <v>0</v>
      </c>
      <c r="H6">
        <v>0</v>
      </c>
      <c r="I6">
        <v>0</v>
      </c>
      <c r="J6">
        <v>1</v>
      </c>
      <c r="K6">
        <v>0</v>
      </c>
      <c r="L6">
        <v>0</v>
      </c>
      <c r="M6">
        <v>5</v>
      </c>
      <c r="N6" s="7">
        <f t="shared" si="0"/>
        <v>0.82656848785917103</v>
      </c>
      <c r="O6" s="8">
        <f t="shared" si="1"/>
        <v>1</v>
      </c>
      <c r="P6">
        <f t="shared" si="2"/>
        <v>1</v>
      </c>
    </row>
    <row r="7" spans="1:16" x14ac:dyDescent="0.2">
      <c r="A7">
        <v>0</v>
      </c>
      <c r="B7">
        <v>1</v>
      </c>
      <c r="C7">
        <v>0</v>
      </c>
      <c r="D7">
        <v>1</v>
      </c>
      <c r="E7">
        <v>1</v>
      </c>
      <c r="F7">
        <v>0</v>
      </c>
      <c r="G7">
        <v>0</v>
      </c>
      <c r="H7">
        <v>0</v>
      </c>
      <c r="I7">
        <v>0</v>
      </c>
      <c r="J7">
        <v>0</v>
      </c>
      <c r="K7">
        <v>1</v>
      </c>
      <c r="L7">
        <v>0</v>
      </c>
      <c r="M7">
        <v>1</v>
      </c>
      <c r="N7" s="7">
        <f t="shared" si="0"/>
        <v>0.43750355071295616</v>
      </c>
      <c r="O7" s="8">
        <f t="shared" si="1"/>
        <v>0</v>
      </c>
      <c r="P7">
        <f t="shared" si="2"/>
        <v>1</v>
      </c>
    </row>
    <row r="8" spans="1:16" x14ac:dyDescent="0.2">
      <c r="A8">
        <v>1</v>
      </c>
      <c r="B8">
        <v>1</v>
      </c>
      <c r="C8">
        <v>0</v>
      </c>
      <c r="D8">
        <v>1</v>
      </c>
      <c r="E8">
        <v>1</v>
      </c>
      <c r="F8">
        <v>0</v>
      </c>
      <c r="G8">
        <v>0</v>
      </c>
      <c r="H8">
        <v>0</v>
      </c>
      <c r="I8">
        <v>0</v>
      </c>
      <c r="J8">
        <v>0</v>
      </c>
      <c r="K8">
        <v>1</v>
      </c>
      <c r="L8">
        <v>0</v>
      </c>
      <c r="M8">
        <v>1</v>
      </c>
      <c r="N8" s="7">
        <f t="shared" si="0"/>
        <v>0.43750355071295616</v>
      </c>
      <c r="O8" s="8">
        <f t="shared" si="1"/>
        <v>0</v>
      </c>
      <c r="P8">
        <f t="shared" si="2"/>
        <v>0</v>
      </c>
    </row>
    <row r="9" spans="1:16" x14ac:dyDescent="0.2">
      <c r="A9">
        <v>1</v>
      </c>
      <c r="B9">
        <v>1</v>
      </c>
      <c r="C9">
        <v>0</v>
      </c>
      <c r="D9">
        <v>1</v>
      </c>
      <c r="E9">
        <v>1</v>
      </c>
      <c r="F9">
        <v>0</v>
      </c>
      <c r="G9">
        <v>0</v>
      </c>
      <c r="H9">
        <v>0</v>
      </c>
      <c r="I9">
        <v>0</v>
      </c>
      <c r="J9">
        <v>0</v>
      </c>
      <c r="K9">
        <v>1</v>
      </c>
      <c r="L9">
        <v>0</v>
      </c>
      <c r="M9">
        <v>1</v>
      </c>
      <c r="N9" s="7">
        <f t="shared" si="0"/>
        <v>0.43750355071295616</v>
      </c>
      <c r="O9" s="8">
        <f t="shared" si="1"/>
        <v>0</v>
      </c>
      <c r="P9">
        <f t="shared" si="2"/>
        <v>0</v>
      </c>
    </row>
    <row r="10" spans="1:16" x14ac:dyDescent="0.2">
      <c r="A10">
        <v>0</v>
      </c>
      <c r="B10">
        <v>1</v>
      </c>
      <c r="C10">
        <v>0</v>
      </c>
      <c r="D10">
        <v>2</v>
      </c>
      <c r="E10">
        <v>0</v>
      </c>
      <c r="F10">
        <v>0</v>
      </c>
      <c r="G10">
        <v>0</v>
      </c>
      <c r="H10">
        <v>1</v>
      </c>
      <c r="I10">
        <v>0</v>
      </c>
      <c r="J10">
        <v>1</v>
      </c>
      <c r="K10">
        <v>0</v>
      </c>
      <c r="L10">
        <v>0</v>
      </c>
      <c r="M10">
        <v>4</v>
      </c>
      <c r="N10" s="7">
        <f t="shared" si="0"/>
        <v>0.82656848785917103</v>
      </c>
      <c r="O10" s="8">
        <f t="shared" si="1"/>
        <v>1</v>
      </c>
      <c r="P10">
        <f t="shared" si="2"/>
        <v>0</v>
      </c>
    </row>
    <row r="11" spans="1:16" x14ac:dyDescent="0.2">
      <c r="A11">
        <v>1</v>
      </c>
      <c r="B11">
        <v>1</v>
      </c>
      <c r="C11">
        <v>0</v>
      </c>
      <c r="D11">
        <v>2</v>
      </c>
      <c r="E11">
        <v>1</v>
      </c>
      <c r="F11">
        <v>1</v>
      </c>
      <c r="G11">
        <v>0</v>
      </c>
      <c r="H11">
        <v>0</v>
      </c>
      <c r="I11">
        <v>0</v>
      </c>
      <c r="J11">
        <v>1</v>
      </c>
      <c r="K11">
        <v>0</v>
      </c>
      <c r="L11">
        <v>0</v>
      </c>
      <c r="M11">
        <v>5</v>
      </c>
      <c r="N11" s="7">
        <f t="shared" si="0"/>
        <v>0.82656848785917103</v>
      </c>
      <c r="O11" s="8">
        <f t="shared" si="1"/>
        <v>1</v>
      </c>
      <c r="P11">
        <f t="shared" si="2"/>
        <v>1</v>
      </c>
    </row>
    <row r="12" spans="1:16" x14ac:dyDescent="0.2">
      <c r="A12">
        <v>1</v>
      </c>
      <c r="B12">
        <v>1</v>
      </c>
      <c r="C12">
        <v>0</v>
      </c>
      <c r="D12">
        <v>1</v>
      </c>
      <c r="E12">
        <v>1</v>
      </c>
      <c r="F12">
        <v>0</v>
      </c>
      <c r="G12">
        <v>0</v>
      </c>
      <c r="H12">
        <v>0</v>
      </c>
      <c r="I12">
        <v>0</v>
      </c>
      <c r="J12">
        <v>1</v>
      </c>
      <c r="K12">
        <v>0</v>
      </c>
      <c r="L12">
        <v>0</v>
      </c>
      <c r="M12">
        <v>3</v>
      </c>
      <c r="N12" s="7">
        <f t="shared" si="0"/>
        <v>0.9640252436279787</v>
      </c>
      <c r="O12" s="8">
        <f t="shared" si="1"/>
        <v>1</v>
      </c>
      <c r="P12">
        <f t="shared" si="2"/>
        <v>1</v>
      </c>
    </row>
    <row r="13" spans="1:16" x14ac:dyDescent="0.2">
      <c r="A13">
        <v>1</v>
      </c>
      <c r="B13">
        <v>1</v>
      </c>
      <c r="C13">
        <v>0</v>
      </c>
      <c r="D13">
        <v>1</v>
      </c>
      <c r="E13">
        <v>1</v>
      </c>
      <c r="F13">
        <v>0</v>
      </c>
      <c r="G13">
        <v>0</v>
      </c>
      <c r="H13">
        <v>0</v>
      </c>
      <c r="I13">
        <v>0</v>
      </c>
      <c r="J13">
        <v>1</v>
      </c>
      <c r="K13">
        <v>0</v>
      </c>
      <c r="L13">
        <v>0</v>
      </c>
      <c r="M13">
        <v>4</v>
      </c>
      <c r="N13" s="7">
        <f t="shared" si="0"/>
        <v>0.9640252436279787</v>
      </c>
      <c r="O13" s="8">
        <f t="shared" si="1"/>
        <v>1</v>
      </c>
      <c r="P13">
        <f t="shared" si="2"/>
        <v>1</v>
      </c>
    </row>
    <row r="14" spans="1:16" x14ac:dyDescent="0.2">
      <c r="A14">
        <v>1</v>
      </c>
      <c r="B14">
        <v>1</v>
      </c>
      <c r="C14">
        <v>0</v>
      </c>
      <c r="D14">
        <v>2</v>
      </c>
      <c r="E14">
        <v>1</v>
      </c>
      <c r="F14">
        <v>0</v>
      </c>
      <c r="G14">
        <v>0</v>
      </c>
      <c r="H14">
        <v>0</v>
      </c>
      <c r="I14">
        <v>0</v>
      </c>
      <c r="J14">
        <v>1</v>
      </c>
      <c r="K14">
        <v>0</v>
      </c>
      <c r="L14">
        <v>0</v>
      </c>
      <c r="M14">
        <v>3</v>
      </c>
      <c r="N14" s="7">
        <f t="shared" si="0"/>
        <v>0.82656848785917103</v>
      </c>
      <c r="O14" s="8">
        <f t="shared" si="1"/>
        <v>1</v>
      </c>
      <c r="P14">
        <f t="shared" si="2"/>
        <v>1</v>
      </c>
    </row>
    <row r="15" spans="1:16" x14ac:dyDescent="0.2">
      <c r="A15">
        <v>0</v>
      </c>
      <c r="B15">
        <v>0</v>
      </c>
      <c r="C15">
        <v>1</v>
      </c>
      <c r="D15">
        <v>1</v>
      </c>
      <c r="E15">
        <v>1</v>
      </c>
      <c r="F15">
        <v>0</v>
      </c>
      <c r="G15">
        <v>0</v>
      </c>
      <c r="H15">
        <v>0</v>
      </c>
      <c r="I15">
        <v>0</v>
      </c>
      <c r="J15">
        <v>0</v>
      </c>
      <c r="K15">
        <v>1</v>
      </c>
      <c r="L15">
        <v>0</v>
      </c>
      <c r="M15">
        <v>3</v>
      </c>
      <c r="N15" s="7">
        <f t="shared" si="0"/>
        <v>0.43750355071295616</v>
      </c>
      <c r="O15" s="8">
        <f t="shared" si="1"/>
        <v>0</v>
      </c>
      <c r="P15">
        <f t="shared" si="2"/>
        <v>1</v>
      </c>
    </row>
    <row r="16" spans="1:16" x14ac:dyDescent="0.2">
      <c r="A16">
        <v>0</v>
      </c>
      <c r="B16">
        <v>0</v>
      </c>
      <c r="C16">
        <v>1</v>
      </c>
      <c r="D16">
        <v>1</v>
      </c>
      <c r="E16">
        <v>1</v>
      </c>
      <c r="F16">
        <v>0</v>
      </c>
      <c r="G16">
        <v>0</v>
      </c>
      <c r="H16">
        <v>0</v>
      </c>
      <c r="I16">
        <v>0</v>
      </c>
      <c r="J16">
        <v>0</v>
      </c>
      <c r="K16">
        <v>1</v>
      </c>
      <c r="L16">
        <v>0</v>
      </c>
      <c r="M16">
        <v>3</v>
      </c>
      <c r="N16" s="7">
        <f t="shared" si="0"/>
        <v>0.43750355071295616</v>
      </c>
      <c r="O16" s="8">
        <f t="shared" si="1"/>
        <v>0</v>
      </c>
      <c r="P16">
        <f t="shared" si="2"/>
        <v>1</v>
      </c>
    </row>
    <row r="17" spans="1:16" x14ac:dyDescent="0.2">
      <c r="A17">
        <v>1</v>
      </c>
      <c r="B17">
        <v>0</v>
      </c>
      <c r="C17">
        <v>1</v>
      </c>
      <c r="D17">
        <v>1</v>
      </c>
      <c r="E17">
        <v>0</v>
      </c>
      <c r="F17">
        <v>0</v>
      </c>
      <c r="G17">
        <v>1</v>
      </c>
      <c r="H17">
        <v>0</v>
      </c>
      <c r="I17">
        <v>0</v>
      </c>
      <c r="J17">
        <v>0</v>
      </c>
      <c r="K17">
        <v>1</v>
      </c>
      <c r="L17">
        <v>0</v>
      </c>
      <c r="M17">
        <v>4</v>
      </c>
      <c r="N17" s="7">
        <f t="shared" si="0"/>
        <v>0.43750355071295616</v>
      </c>
      <c r="O17" s="8">
        <f t="shared" si="1"/>
        <v>0</v>
      </c>
      <c r="P17">
        <f t="shared" si="2"/>
        <v>0</v>
      </c>
    </row>
    <row r="18" spans="1:16" x14ac:dyDescent="0.2">
      <c r="A18">
        <v>0</v>
      </c>
      <c r="B18">
        <v>0</v>
      </c>
      <c r="C18">
        <v>1</v>
      </c>
      <c r="D18">
        <v>1</v>
      </c>
      <c r="E18">
        <v>1</v>
      </c>
      <c r="F18">
        <v>0</v>
      </c>
      <c r="G18">
        <v>0</v>
      </c>
      <c r="H18">
        <v>0</v>
      </c>
      <c r="I18">
        <v>0</v>
      </c>
      <c r="J18">
        <v>0</v>
      </c>
      <c r="K18">
        <v>1</v>
      </c>
      <c r="L18">
        <v>0</v>
      </c>
      <c r="M18">
        <v>2</v>
      </c>
      <c r="N18" s="7">
        <f t="shared" si="0"/>
        <v>0.43750355071295616</v>
      </c>
      <c r="O18" s="8">
        <f t="shared" si="1"/>
        <v>0</v>
      </c>
      <c r="P18">
        <f t="shared" si="2"/>
        <v>1</v>
      </c>
    </row>
    <row r="19" spans="1:16" x14ac:dyDescent="0.2">
      <c r="A19">
        <v>0</v>
      </c>
      <c r="B19">
        <v>1</v>
      </c>
      <c r="C19">
        <v>0</v>
      </c>
      <c r="D19">
        <v>1</v>
      </c>
      <c r="E19">
        <v>0</v>
      </c>
      <c r="F19">
        <v>0</v>
      </c>
      <c r="G19">
        <v>0</v>
      </c>
      <c r="H19">
        <v>1</v>
      </c>
      <c r="I19">
        <v>0</v>
      </c>
      <c r="J19">
        <v>0</v>
      </c>
      <c r="K19">
        <v>1</v>
      </c>
      <c r="L19">
        <v>0</v>
      </c>
      <c r="M19">
        <v>4</v>
      </c>
      <c r="N19" s="7">
        <f t="shared" si="0"/>
        <v>0.43750355071295616</v>
      </c>
      <c r="O19" s="8">
        <f t="shared" si="1"/>
        <v>0</v>
      </c>
      <c r="P19">
        <f t="shared" si="2"/>
        <v>1</v>
      </c>
    </row>
    <row r="20" spans="1:16" x14ac:dyDescent="0.2">
      <c r="A20">
        <v>1</v>
      </c>
      <c r="B20">
        <v>1</v>
      </c>
      <c r="C20">
        <v>0</v>
      </c>
      <c r="D20">
        <v>1</v>
      </c>
      <c r="E20">
        <v>1</v>
      </c>
      <c r="F20">
        <v>0</v>
      </c>
      <c r="G20">
        <v>0</v>
      </c>
      <c r="H20">
        <v>0</v>
      </c>
      <c r="I20">
        <v>0</v>
      </c>
      <c r="J20">
        <v>0</v>
      </c>
      <c r="K20">
        <v>1</v>
      </c>
      <c r="L20">
        <v>0</v>
      </c>
      <c r="M20">
        <v>1</v>
      </c>
      <c r="N20" s="7">
        <f t="shared" si="0"/>
        <v>0.43750355071295616</v>
      </c>
      <c r="O20" s="8">
        <f t="shared" si="1"/>
        <v>0</v>
      </c>
      <c r="P20">
        <f t="shared" si="2"/>
        <v>0</v>
      </c>
    </row>
    <row r="21" spans="1:16" x14ac:dyDescent="0.2">
      <c r="A21">
        <v>0</v>
      </c>
      <c r="B21">
        <v>0</v>
      </c>
      <c r="C21">
        <v>1</v>
      </c>
      <c r="D21">
        <v>1</v>
      </c>
      <c r="E21">
        <v>1</v>
      </c>
      <c r="F21">
        <v>0</v>
      </c>
      <c r="G21">
        <v>0</v>
      </c>
      <c r="H21">
        <v>0</v>
      </c>
      <c r="I21">
        <v>0</v>
      </c>
      <c r="J21">
        <v>0</v>
      </c>
      <c r="K21">
        <v>1</v>
      </c>
      <c r="L21">
        <v>0</v>
      </c>
      <c r="M21">
        <v>2</v>
      </c>
      <c r="N21" s="7">
        <f t="shared" si="0"/>
        <v>0.43750355071295616</v>
      </c>
      <c r="O21" s="8">
        <f t="shared" si="1"/>
        <v>0</v>
      </c>
      <c r="P21">
        <f t="shared" si="2"/>
        <v>1</v>
      </c>
    </row>
    <row r="22" spans="1:16" x14ac:dyDescent="0.2">
      <c r="A22">
        <v>0</v>
      </c>
      <c r="B22">
        <v>1</v>
      </c>
      <c r="C22">
        <v>0</v>
      </c>
      <c r="D22">
        <v>1</v>
      </c>
      <c r="E22">
        <v>1</v>
      </c>
      <c r="F22">
        <v>0</v>
      </c>
      <c r="G22">
        <v>0</v>
      </c>
      <c r="H22">
        <v>0</v>
      </c>
      <c r="I22">
        <v>0</v>
      </c>
      <c r="J22">
        <v>0</v>
      </c>
      <c r="K22">
        <v>1</v>
      </c>
      <c r="L22">
        <v>0</v>
      </c>
      <c r="M22">
        <v>3</v>
      </c>
      <c r="N22" s="7">
        <f t="shared" si="0"/>
        <v>0.43750355071295616</v>
      </c>
      <c r="O22" s="8">
        <f t="shared" si="1"/>
        <v>0</v>
      </c>
      <c r="P22">
        <f t="shared" si="2"/>
        <v>1</v>
      </c>
    </row>
    <row r="23" spans="1:16" x14ac:dyDescent="0.2">
      <c r="A23">
        <v>0</v>
      </c>
      <c r="B23">
        <v>1</v>
      </c>
      <c r="C23">
        <v>0</v>
      </c>
      <c r="D23">
        <v>1</v>
      </c>
      <c r="E23">
        <v>1</v>
      </c>
      <c r="F23">
        <v>0</v>
      </c>
      <c r="G23">
        <v>0</v>
      </c>
      <c r="H23">
        <v>0</v>
      </c>
      <c r="I23">
        <v>0</v>
      </c>
      <c r="J23">
        <v>0</v>
      </c>
      <c r="K23">
        <v>1</v>
      </c>
      <c r="L23">
        <v>0</v>
      </c>
      <c r="M23">
        <v>1</v>
      </c>
      <c r="N23" s="7">
        <f t="shared" si="0"/>
        <v>0.43750355071295616</v>
      </c>
      <c r="O23" s="8">
        <f t="shared" si="1"/>
        <v>0</v>
      </c>
      <c r="P23">
        <f t="shared" si="2"/>
        <v>1</v>
      </c>
    </row>
    <row r="24" spans="1:16" x14ac:dyDescent="0.2">
      <c r="A24">
        <v>0</v>
      </c>
      <c r="B24">
        <v>1</v>
      </c>
      <c r="C24">
        <v>0</v>
      </c>
      <c r="D24">
        <v>1</v>
      </c>
      <c r="E24">
        <v>1</v>
      </c>
      <c r="F24">
        <v>0</v>
      </c>
      <c r="G24">
        <v>0</v>
      </c>
      <c r="H24">
        <v>0</v>
      </c>
      <c r="I24">
        <v>0</v>
      </c>
      <c r="J24">
        <v>0</v>
      </c>
      <c r="K24">
        <v>1</v>
      </c>
      <c r="L24">
        <v>0</v>
      </c>
      <c r="M24">
        <v>1</v>
      </c>
      <c r="N24" s="7">
        <f t="shared" si="0"/>
        <v>0.43750355071295616</v>
      </c>
      <c r="O24" s="8">
        <f t="shared" si="1"/>
        <v>0</v>
      </c>
      <c r="P24">
        <f t="shared" si="2"/>
        <v>1</v>
      </c>
    </row>
    <row r="25" spans="1:16" x14ac:dyDescent="0.2">
      <c r="A25">
        <v>1</v>
      </c>
      <c r="B25">
        <v>1</v>
      </c>
      <c r="C25">
        <v>0</v>
      </c>
      <c r="D25">
        <v>1</v>
      </c>
      <c r="E25">
        <v>1</v>
      </c>
      <c r="F25">
        <v>0</v>
      </c>
      <c r="G25">
        <v>0</v>
      </c>
      <c r="H25">
        <v>0</v>
      </c>
      <c r="I25">
        <v>0</v>
      </c>
      <c r="J25">
        <v>0</v>
      </c>
      <c r="K25">
        <v>1</v>
      </c>
      <c r="L25">
        <v>0</v>
      </c>
      <c r="M25">
        <v>5</v>
      </c>
      <c r="N25" s="7">
        <f t="shared" si="0"/>
        <v>0.43750355071295616</v>
      </c>
      <c r="O25" s="8">
        <f t="shared" si="1"/>
        <v>0</v>
      </c>
      <c r="P25">
        <f t="shared" si="2"/>
        <v>0</v>
      </c>
    </row>
    <row r="26" spans="1:16" x14ac:dyDescent="0.2">
      <c r="A26">
        <v>1</v>
      </c>
      <c r="B26">
        <v>1</v>
      </c>
      <c r="C26">
        <v>0</v>
      </c>
      <c r="D26">
        <v>1</v>
      </c>
      <c r="E26">
        <v>1</v>
      </c>
      <c r="F26">
        <v>0</v>
      </c>
      <c r="G26">
        <v>0</v>
      </c>
      <c r="H26">
        <v>0</v>
      </c>
      <c r="I26">
        <v>0</v>
      </c>
      <c r="J26">
        <v>0</v>
      </c>
      <c r="K26">
        <v>1</v>
      </c>
      <c r="L26">
        <v>0</v>
      </c>
      <c r="M26">
        <v>2</v>
      </c>
      <c r="N26" s="7">
        <f t="shared" si="0"/>
        <v>0.43750355071295616</v>
      </c>
      <c r="O26" s="8">
        <f t="shared" si="1"/>
        <v>0</v>
      </c>
      <c r="P26">
        <f t="shared" si="2"/>
        <v>0</v>
      </c>
    </row>
    <row r="27" spans="1:16" x14ac:dyDescent="0.2">
      <c r="A27">
        <v>0</v>
      </c>
      <c r="B27">
        <v>1</v>
      </c>
      <c r="C27">
        <v>0</v>
      </c>
      <c r="D27">
        <v>1</v>
      </c>
      <c r="E27">
        <v>1</v>
      </c>
      <c r="F27">
        <v>0</v>
      </c>
      <c r="G27">
        <v>0</v>
      </c>
      <c r="H27">
        <v>0</v>
      </c>
      <c r="I27">
        <v>0</v>
      </c>
      <c r="J27">
        <v>0</v>
      </c>
      <c r="K27">
        <v>1</v>
      </c>
      <c r="L27">
        <v>0</v>
      </c>
      <c r="M27">
        <v>1</v>
      </c>
      <c r="N27" s="7">
        <f t="shared" si="0"/>
        <v>0.43750355071295616</v>
      </c>
      <c r="O27" s="8">
        <f t="shared" si="1"/>
        <v>0</v>
      </c>
      <c r="P27">
        <f t="shared" si="2"/>
        <v>1</v>
      </c>
    </row>
    <row r="28" spans="1:16" x14ac:dyDescent="0.2">
      <c r="A28">
        <v>1</v>
      </c>
      <c r="B28">
        <v>1</v>
      </c>
      <c r="C28">
        <v>0</v>
      </c>
      <c r="D28">
        <v>1</v>
      </c>
      <c r="E28">
        <v>1</v>
      </c>
      <c r="F28">
        <v>0</v>
      </c>
      <c r="G28">
        <v>0</v>
      </c>
      <c r="H28">
        <v>0</v>
      </c>
      <c r="I28">
        <v>0</v>
      </c>
      <c r="J28">
        <v>0</v>
      </c>
      <c r="K28">
        <v>1</v>
      </c>
      <c r="L28">
        <v>0</v>
      </c>
      <c r="M28">
        <v>3</v>
      </c>
      <c r="N28" s="7">
        <f t="shared" si="0"/>
        <v>0.43750355071295616</v>
      </c>
      <c r="O28" s="8">
        <f t="shared" si="1"/>
        <v>0</v>
      </c>
      <c r="P28">
        <f t="shared" si="2"/>
        <v>0</v>
      </c>
    </row>
    <row r="29" spans="1:16" x14ac:dyDescent="0.2">
      <c r="A29">
        <v>0</v>
      </c>
      <c r="B29">
        <v>1</v>
      </c>
      <c r="C29">
        <v>0</v>
      </c>
      <c r="D29">
        <v>1</v>
      </c>
      <c r="E29">
        <v>1</v>
      </c>
      <c r="F29">
        <v>0</v>
      </c>
      <c r="G29">
        <v>0</v>
      </c>
      <c r="H29">
        <v>0</v>
      </c>
      <c r="I29">
        <v>0</v>
      </c>
      <c r="J29">
        <v>0</v>
      </c>
      <c r="K29">
        <v>1</v>
      </c>
      <c r="L29">
        <v>0</v>
      </c>
      <c r="M29">
        <v>4</v>
      </c>
      <c r="N29" s="7">
        <f t="shared" si="0"/>
        <v>0.43750355071295616</v>
      </c>
      <c r="O29" s="8">
        <f t="shared" si="1"/>
        <v>0</v>
      </c>
      <c r="P29">
        <f t="shared" si="2"/>
        <v>1</v>
      </c>
    </row>
    <row r="30" spans="1:16" x14ac:dyDescent="0.2">
      <c r="A30">
        <v>1</v>
      </c>
      <c r="B30">
        <v>1</v>
      </c>
      <c r="C30">
        <v>0</v>
      </c>
      <c r="D30">
        <v>1</v>
      </c>
      <c r="E30">
        <v>1</v>
      </c>
      <c r="F30">
        <v>0</v>
      </c>
      <c r="G30">
        <v>0</v>
      </c>
      <c r="H30">
        <v>0</v>
      </c>
      <c r="I30">
        <v>0</v>
      </c>
      <c r="J30">
        <v>0</v>
      </c>
      <c r="K30">
        <v>1</v>
      </c>
      <c r="L30">
        <v>0</v>
      </c>
      <c r="M30">
        <v>3</v>
      </c>
      <c r="N30" s="7">
        <f t="shared" si="0"/>
        <v>0.43750355071295616</v>
      </c>
      <c r="O30" s="8">
        <f t="shared" si="1"/>
        <v>0</v>
      </c>
      <c r="P30">
        <f t="shared" si="2"/>
        <v>0</v>
      </c>
    </row>
    <row r="31" spans="1:16" x14ac:dyDescent="0.2">
      <c r="A31">
        <v>1</v>
      </c>
      <c r="B31">
        <v>1</v>
      </c>
      <c r="C31">
        <v>0</v>
      </c>
      <c r="D31">
        <v>1</v>
      </c>
      <c r="E31">
        <v>1</v>
      </c>
      <c r="F31">
        <v>0</v>
      </c>
      <c r="G31">
        <v>0</v>
      </c>
      <c r="H31">
        <v>0</v>
      </c>
      <c r="I31">
        <v>0</v>
      </c>
      <c r="J31">
        <v>0</v>
      </c>
      <c r="K31">
        <v>1</v>
      </c>
      <c r="L31">
        <v>0</v>
      </c>
      <c r="M31">
        <v>1</v>
      </c>
      <c r="N31" s="7">
        <f t="shared" si="0"/>
        <v>0.43750355071295616</v>
      </c>
      <c r="O31" s="8">
        <f t="shared" si="1"/>
        <v>0</v>
      </c>
      <c r="P31">
        <f t="shared" si="2"/>
        <v>0</v>
      </c>
    </row>
    <row r="32" spans="1:16" x14ac:dyDescent="0.2">
      <c r="A32">
        <v>1</v>
      </c>
      <c r="B32">
        <v>1</v>
      </c>
      <c r="C32">
        <v>0</v>
      </c>
      <c r="D32">
        <v>1</v>
      </c>
      <c r="E32">
        <v>1</v>
      </c>
      <c r="F32">
        <v>0</v>
      </c>
      <c r="G32">
        <v>0</v>
      </c>
      <c r="H32">
        <v>0</v>
      </c>
      <c r="I32">
        <v>0</v>
      </c>
      <c r="J32">
        <v>0</v>
      </c>
      <c r="K32">
        <v>1</v>
      </c>
      <c r="L32">
        <v>0</v>
      </c>
      <c r="M32">
        <v>1</v>
      </c>
      <c r="N32" s="7">
        <f t="shared" si="0"/>
        <v>0.43750355071295616</v>
      </c>
      <c r="O32" s="8">
        <f t="shared" si="1"/>
        <v>0</v>
      </c>
      <c r="P32">
        <f t="shared" si="2"/>
        <v>0</v>
      </c>
    </row>
    <row r="33" spans="1:16" x14ac:dyDescent="0.2">
      <c r="A33">
        <v>0</v>
      </c>
      <c r="B33">
        <v>1</v>
      </c>
      <c r="C33">
        <v>0</v>
      </c>
      <c r="D33">
        <v>1</v>
      </c>
      <c r="E33">
        <v>1</v>
      </c>
      <c r="F33">
        <v>0</v>
      </c>
      <c r="G33">
        <v>0</v>
      </c>
      <c r="H33">
        <v>0</v>
      </c>
      <c r="I33">
        <v>0</v>
      </c>
      <c r="J33">
        <v>0</v>
      </c>
      <c r="K33">
        <v>1</v>
      </c>
      <c r="L33">
        <v>0</v>
      </c>
      <c r="M33">
        <v>1</v>
      </c>
      <c r="N33" s="7">
        <f t="shared" si="0"/>
        <v>0.43750355071295616</v>
      </c>
      <c r="O33" s="8">
        <f t="shared" si="1"/>
        <v>0</v>
      </c>
      <c r="P33">
        <f t="shared" si="2"/>
        <v>1</v>
      </c>
    </row>
    <row r="34" spans="1:16" x14ac:dyDescent="0.2">
      <c r="A34">
        <v>0</v>
      </c>
      <c r="B34">
        <v>0</v>
      </c>
      <c r="C34">
        <v>1</v>
      </c>
      <c r="D34">
        <v>1</v>
      </c>
      <c r="E34">
        <v>1</v>
      </c>
      <c r="F34">
        <v>0</v>
      </c>
      <c r="G34">
        <v>0</v>
      </c>
      <c r="H34">
        <v>0</v>
      </c>
      <c r="I34">
        <v>0</v>
      </c>
      <c r="J34">
        <v>0</v>
      </c>
      <c r="K34">
        <v>1</v>
      </c>
      <c r="L34">
        <v>0</v>
      </c>
      <c r="M34">
        <v>4</v>
      </c>
      <c r="N34" s="7">
        <f t="shared" si="0"/>
        <v>0.43750355071295616</v>
      </c>
      <c r="O34" s="8">
        <f t="shared" si="1"/>
        <v>0</v>
      </c>
      <c r="P34">
        <f t="shared" si="2"/>
        <v>1</v>
      </c>
    </row>
    <row r="35" spans="1:16" x14ac:dyDescent="0.2">
      <c r="A35">
        <v>1</v>
      </c>
      <c r="B35">
        <v>0</v>
      </c>
      <c r="C35">
        <v>1</v>
      </c>
      <c r="D35">
        <v>1</v>
      </c>
      <c r="E35">
        <v>1</v>
      </c>
      <c r="F35">
        <v>0</v>
      </c>
      <c r="G35">
        <v>0</v>
      </c>
      <c r="H35">
        <v>0</v>
      </c>
      <c r="I35">
        <v>0</v>
      </c>
      <c r="J35">
        <v>0</v>
      </c>
      <c r="K35">
        <v>1</v>
      </c>
      <c r="L35">
        <v>0</v>
      </c>
      <c r="M35">
        <v>3</v>
      </c>
      <c r="N35" s="7">
        <f t="shared" si="0"/>
        <v>0.43750355071295616</v>
      </c>
      <c r="O35" s="8">
        <f t="shared" si="1"/>
        <v>0</v>
      </c>
      <c r="P35">
        <f t="shared" si="2"/>
        <v>0</v>
      </c>
    </row>
    <row r="36" spans="1:16" x14ac:dyDescent="0.2">
      <c r="A36">
        <v>0</v>
      </c>
      <c r="B36">
        <v>1</v>
      </c>
      <c r="C36">
        <v>0</v>
      </c>
      <c r="D36">
        <v>1</v>
      </c>
      <c r="E36">
        <v>1</v>
      </c>
      <c r="F36">
        <v>0</v>
      </c>
      <c r="G36">
        <v>0</v>
      </c>
      <c r="H36">
        <v>0</v>
      </c>
      <c r="I36">
        <v>0</v>
      </c>
      <c r="J36">
        <v>0</v>
      </c>
      <c r="K36">
        <v>1</v>
      </c>
      <c r="L36">
        <v>0</v>
      </c>
      <c r="M36">
        <v>2</v>
      </c>
      <c r="N36" s="7">
        <f t="shared" si="0"/>
        <v>0.43750355071295616</v>
      </c>
      <c r="O36" s="8">
        <f t="shared" si="1"/>
        <v>0</v>
      </c>
      <c r="P36">
        <f t="shared" si="2"/>
        <v>1</v>
      </c>
    </row>
    <row r="37" spans="1:16" x14ac:dyDescent="0.2">
      <c r="A37">
        <v>1</v>
      </c>
      <c r="B37">
        <v>1</v>
      </c>
      <c r="C37">
        <v>0</v>
      </c>
      <c r="D37">
        <v>1</v>
      </c>
      <c r="E37">
        <v>1</v>
      </c>
      <c r="F37">
        <v>0</v>
      </c>
      <c r="G37">
        <v>0</v>
      </c>
      <c r="H37">
        <v>0</v>
      </c>
      <c r="I37">
        <v>0</v>
      </c>
      <c r="J37">
        <v>0</v>
      </c>
      <c r="K37">
        <v>1</v>
      </c>
      <c r="L37">
        <v>0</v>
      </c>
      <c r="M37">
        <v>1</v>
      </c>
      <c r="N37" s="7">
        <f t="shared" si="0"/>
        <v>0.43750355071295616</v>
      </c>
      <c r="O37" s="8">
        <f t="shared" si="1"/>
        <v>0</v>
      </c>
      <c r="P37">
        <f t="shared" si="2"/>
        <v>0</v>
      </c>
    </row>
    <row r="38" spans="1:16" x14ac:dyDescent="0.2">
      <c r="A38">
        <v>1</v>
      </c>
      <c r="B38">
        <v>1</v>
      </c>
      <c r="C38">
        <v>0</v>
      </c>
      <c r="D38">
        <v>1</v>
      </c>
      <c r="E38">
        <v>1</v>
      </c>
      <c r="F38">
        <v>0</v>
      </c>
      <c r="G38">
        <v>0</v>
      </c>
      <c r="H38">
        <v>0</v>
      </c>
      <c r="I38">
        <v>0</v>
      </c>
      <c r="J38">
        <v>0</v>
      </c>
      <c r="K38">
        <v>1</v>
      </c>
      <c r="L38">
        <v>0</v>
      </c>
      <c r="M38">
        <v>3</v>
      </c>
      <c r="N38" s="7">
        <f t="shared" si="0"/>
        <v>0.43750355071295616</v>
      </c>
      <c r="O38" s="8">
        <f t="shared" si="1"/>
        <v>0</v>
      </c>
      <c r="P38">
        <f t="shared" si="2"/>
        <v>0</v>
      </c>
    </row>
    <row r="39" spans="1:16" x14ac:dyDescent="0.2">
      <c r="A39">
        <v>1</v>
      </c>
      <c r="B39">
        <v>1</v>
      </c>
      <c r="C39">
        <v>0</v>
      </c>
      <c r="D39">
        <v>1</v>
      </c>
      <c r="E39">
        <v>1</v>
      </c>
      <c r="F39">
        <v>0</v>
      </c>
      <c r="G39">
        <v>0</v>
      </c>
      <c r="H39">
        <v>0</v>
      </c>
      <c r="I39">
        <v>0</v>
      </c>
      <c r="J39">
        <v>0</v>
      </c>
      <c r="K39">
        <v>1</v>
      </c>
      <c r="L39">
        <v>0</v>
      </c>
      <c r="M39">
        <v>3</v>
      </c>
      <c r="N39" s="7">
        <f t="shared" si="0"/>
        <v>0.43750355071295616</v>
      </c>
      <c r="O39" s="8">
        <f t="shared" si="1"/>
        <v>0</v>
      </c>
      <c r="P39">
        <f t="shared" si="2"/>
        <v>0</v>
      </c>
    </row>
    <row r="40" spans="1:16" x14ac:dyDescent="0.2">
      <c r="A40">
        <v>0</v>
      </c>
      <c r="B40">
        <v>1</v>
      </c>
      <c r="C40">
        <v>0</v>
      </c>
      <c r="D40">
        <v>1</v>
      </c>
      <c r="E40">
        <v>1</v>
      </c>
      <c r="F40">
        <v>0</v>
      </c>
      <c r="G40">
        <v>0</v>
      </c>
      <c r="H40">
        <v>0</v>
      </c>
      <c r="I40">
        <v>0</v>
      </c>
      <c r="J40">
        <v>0</v>
      </c>
      <c r="K40">
        <v>1</v>
      </c>
      <c r="L40">
        <v>0</v>
      </c>
      <c r="M40">
        <v>4</v>
      </c>
      <c r="N40" s="7">
        <f t="shared" si="0"/>
        <v>0.43750355071295616</v>
      </c>
      <c r="O40" s="8">
        <f t="shared" si="1"/>
        <v>0</v>
      </c>
      <c r="P40">
        <f t="shared" si="2"/>
        <v>1</v>
      </c>
    </row>
    <row r="41" spans="1:16" x14ac:dyDescent="0.2">
      <c r="A41">
        <v>0</v>
      </c>
      <c r="B41">
        <v>1</v>
      </c>
      <c r="C41">
        <v>0</v>
      </c>
      <c r="D41">
        <v>1</v>
      </c>
      <c r="E41">
        <v>1</v>
      </c>
      <c r="F41">
        <v>0</v>
      </c>
      <c r="G41">
        <v>0</v>
      </c>
      <c r="H41">
        <v>0</v>
      </c>
      <c r="I41">
        <v>0</v>
      </c>
      <c r="J41">
        <v>0</v>
      </c>
      <c r="K41">
        <v>1</v>
      </c>
      <c r="L41">
        <v>0</v>
      </c>
      <c r="M41">
        <v>3</v>
      </c>
      <c r="N41" s="7">
        <f t="shared" si="0"/>
        <v>0.43750355071295616</v>
      </c>
      <c r="O41" s="8">
        <f t="shared" si="1"/>
        <v>0</v>
      </c>
      <c r="P41">
        <f t="shared" si="2"/>
        <v>1</v>
      </c>
    </row>
    <row r="42" spans="1:16" x14ac:dyDescent="0.2">
      <c r="A42">
        <v>0</v>
      </c>
      <c r="B42">
        <v>0</v>
      </c>
      <c r="C42">
        <v>1</v>
      </c>
      <c r="D42">
        <v>1</v>
      </c>
      <c r="E42">
        <v>1</v>
      </c>
      <c r="F42">
        <v>0</v>
      </c>
      <c r="G42">
        <v>0</v>
      </c>
      <c r="H42">
        <v>0</v>
      </c>
      <c r="I42">
        <v>0</v>
      </c>
      <c r="J42">
        <v>0</v>
      </c>
      <c r="K42">
        <v>1</v>
      </c>
      <c r="L42">
        <v>0</v>
      </c>
      <c r="M42">
        <v>2</v>
      </c>
      <c r="N42" s="7">
        <f t="shared" si="0"/>
        <v>0.43750355071295616</v>
      </c>
      <c r="O42" s="8">
        <f t="shared" si="1"/>
        <v>0</v>
      </c>
      <c r="P42">
        <f t="shared" si="2"/>
        <v>1</v>
      </c>
    </row>
    <row r="43" spans="1:16" x14ac:dyDescent="0.2">
      <c r="A43">
        <v>1</v>
      </c>
      <c r="B43">
        <v>0</v>
      </c>
      <c r="C43">
        <v>1</v>
      </c>
      <c r="D43">
        <v>1</v>
      </c>
      <c r="E43">
        <v>1</v>
      </c>
      <c r="F43">
        <v>0</v>
      </c>
      <c r="G43">
        <v>0</v>
      </c>
      <c r="H43">
        <v>0</v>
      </c>
      <c r="I43">
        <v>0</v>
      </c>
      <c r="J43">
        <v>0</v>
      </c>
      <c r="K43">
        <v>1</v>
      </c>
      <c r="L43">
        <v>0</v>
      </c>
      <c r="M43">
        <v>3</v>
      </c>
      <c r="N43" s="7">
        <f t="shared" si="0"/>
        <v>0.43750355071295616</v>
      </c>
      <c r="O43" s="8">
        <f t="shared" si="1"/>
        <v>0</v>
      </c>
      <c r="P43">
        <f t="shared" si="2"/>
        <v>0</v>
      </c>
    </row>
    <row r="44" spans="1:16" x14ac:dyDescent="0.2">
      <c r="A44">
        <v>0</v>
      </c>
      <c r="B44">
        <v>1</v>
      </c>
      <c r="C44">
        <v>0</v>
      </c>
      <c r="D44">
        <v>1</v>
      </c>
      <c r="E44">
        <v>1</v>
      </c>
      <c r="F44">
        <v>0</v>
      </c>
      <c r="G44">
        <v>0</v>
      </c>
      <c r="H44">
        <v>0</v>
      </c>
      <c r="I44">
        <v>0</v>
      </c>
      <c r="J44">
        <v>0</v>
      </c>
      <c r="K44">
        <v>1</v>
      </c>
      <c r="L44">
        <v>0</v>
      </c>
      <c r="M44">
        <v>3</v>
      </c>
      <c r="N44" s="7">
        <f t="shared" si="0"/>
        <v>0.43750355071295616</v>
      </c>
      <c r="O44" s="8">
        <f t="shared" si="1"/>
        <v>0</v>
      </c>
      <c r="P44">
        <f t="shared" si="2"/>
        <v>1</v>
      </c>
    </row>
    <row r="45" spans="1:16" x14ac:dyDescent="0.2">
      <c r="A45">
        <v>1</v>
      </c>
      <c r="B45">
        <v>1</v>
      </c>
      <c r="C45">
        <v>0</v>
      </c>
      <c r="D45">
        <v>1</v>
      </c>
      <c r="E45">
        <v>1</v>
      </c>
      <c r="F45">
        <v>0</v>
      </c>
      <c r="G45">
        <v>0</v>
      </c>
      <c r="H45">
        <v>0</v>
      </c>
      <c r="I45">
        <v>0</v>
      </c>
      <c r="J45">
        <v>0</v>
      </c>
      <c r="K45">
        <v>1</v>
      </c>
      <c r="L45">
        <v>0</v>
      </c>
      <c r="M45">
        <v>4</v>
      </c>
      <c r="N45" s="7">
        <f t="shared" si="0"/>
        <v>0.43750355071295616</v>
      </c>
      <c r="O45" s="8">
        <f t="shared" si="1"/>
        <v>0</v>
      </c>
      <c r="P45">
        <f t="shared" si="2"/>
        <v>0</v>
      </c>
    </row>
    <row r="46" spans="1:16" x14ac:dyDescent="0.2">
      <c r="A46">
        <v>1</v>
      </c>
      <c r="B46">
        <v>0</v>
      </c>
      <c r="C46">
        <v>1</v>
      </c>
      <c r="D46">
        <v>3</v>
      </c>
      <c r="E46">
        <v>1</v>
      </c>
      <c r="F46">
        <v>1</v>
      </c>
      <c r="G46">
        <v>0</v>
      </c>
      <c r="H46">
        <v>0</v>
      </c>
      <c r="I46">
        <v>0</v>
      </c>
      <c r="J46">
        <v>0</v>
      </c>
      <c r="K46">
        <v>0</v>
      </c>
      <c r="L46">
        <v>1</v>
      </c>
      <c r="M46">
        <v>3</v>
      </c>
      <c r="N46" s="7">
        <f t="shared" si="0"/>
        <v>0.45876884093147013</v>
      </c>
      <c r="O46" s="8">
        <f t="shared" si="1"/>
        <v>1</v>
      </c>
      <c r="P46">
        <f t="shared" si="2"/>
        <v>1</v>
      </c>
    </row>
    <row r="47" spans="1:16" x14ac:dyDescent="0.2">
      <c r="A47">
        <v>1</v>
      </c>
      <c r="B47">
        <v>0</v>
      </c>
      <c r="C47">
        <v>1</v>
      </c>
      <c r="D47">
        <v>1</v>
      </c>
      <c r="E47">
        <v>1</v>
      </c>
      <c r="F47">
        <v>0</v>
      </c>
      <c r="G47">
        <v>0</v>
      </c>
      <c r="H47">
        <v>0</v>
      </c>
      <c r="I47">
        <v>0</v>
      </c>
      <c r="J47">
        <v>0</v>
      </c>
      <c r="K47">
        <v>1</v>
      </c>
      <c r="L47">
        <v>0</v>
      </c>
      <c r="M47">
        <v>4</v>
      </c>
      <c r="N47" s="7">
        <f t="shared" si="0"/>
        <v>0.43750355071295616</v>
      </c>
      <c r="O47" s="8">
        <f t="shared" si="1"/>
        <v>0</v>
      </c>
      <c r="P47">
        <f t="shared" si="2"/>
        <v>0</v>
      </c>
    </row>
    <row r="48" spans="1:16" x14ac:dyDescent="0.2">
      <c r="A48">
        <v>1</v>
      </c>
      <c r="B48">
        <v>1</v>
      </c>
      <c r="C48">
        <v>0</v>
      </c>
      <c r="D48">
        <v>1</v>
      </c>
      <c r="E48">
        <v>1</v>
      </c>
      <c r="F48">
        <v>0</v>
      </c>
      <c r="G48">
        <v>0</v>
      </c>
      <c r="H48">
        <v>0</v>
      </c>
      <c r="I48">
        <v>0</v>
      </c>
      <c r="J48">
        <v>0</v>
      </c>
      <c r="K48">
        <v>1</v>
      </c>
      <c r="L48">
        <v>0</v>
      </c>
      <c r="M48">
        <v>2</v>
      </c>
      <c r="N48" s="7">
        <f t="shared" si="0"/>
        <v>0.43750355071295616</v>
      </c>
      <c r="O48" s="8">
        <f t="shared" si="1"/>
        <v>0</v>
      </c>
      <c r="P48">
        <f t="shared" si="2"/>
        <v>0</v>
      </c>
    </row>
    <row r="49" spans="1:16" x14ac:dyDescent="0.2">
      <c r="A49">
        <v>0</v>
      </c>
      <c r="B49">
        <v>1</v>
      </c>
      <c r="C49">
        <v>0</v>
      </c>
      <c r="D49">
        <v>1</v>
      </c>
      <c r="E49">
        <v>1</v>
      </c>
      <c r="F49">
        <v>0</v>
      </c>
      <c r="G49">
        <v>0</v>
      </c>
      <c r="H49">
        <v>0</v>
      </c>
      <c r="I49">
        <v>0</v>
      </c>
      <c r="J49">
        <v>0</v>
      </c>
      <c r="K49">
        <v>1</v>
      </c>
      <c r="L49">
        <v>0</v>
      </c>
      <c r="M49">
        <v>3</v>
      </c>
      <c r="N49" s="7">
        <f t="shared" si="0"/>
        <v>0.43750355071295616</v>
      </c>
      <c r="O49" s="8">
        <f t="shared" si="1"/>
        <v>0</v>
      </c>
      <c r="P49">
        <f t="shared" si="2"/>
        <v>1</v>
      </c>
    </row>
    <row r="50" spans="1:16" x14ac:dyDescent="0.2">
      <c r="A50">
        <v>0</v>
      </c>
      <c r="B50">
        <v>1</v>
      </c>
      <c r="C50">
        <v>0</v>
      </c>
      <c r="D50">
        <v>1</v>
      </c>
      <c r="E50">
        <v>1</v>
      </c>
      <c r="F50">
        <v>0</v>
      </c>
      <c r="G50">
        <v>0</v>
      </c>
      <c r="H50">
        <v>0</v>
      </c>
      <c r="I50">
        <v>0</v>
      </c>
      <c r="J50">
        <v>0</v>
      </c>
      <c r="K50">
        <v>1</v>
      </c>
      <c r="L50">
        <v>0</v>
      </c>
      <c r="M50">
        <v>5</v>
      </c>
      <c r="N50" s="7">
        <f t="shared" si="0"/>
        <v>0.43750355071295616</v>
      </c>
      <c r="O50" s="8">
        <f t="shared" si="1"/>
        <v>0</v>
      </c>
      <c r="P50">
        <f t="shared" si="2"/>
        <v>1</v>
      </c>
    </row>
    <row r="51" spans="1:16" x14ac:dyDescent="0.2">
      <c r="A51">
        <v>0</v>
      </c>
      <c r="B51">
        <v>0</v>
      </c>
      <c r="C51">
        <v>1</v>
      </c>
      <c r="D51">
        <v>3</v>
      </c>
      <c r="E51">
        <v>1</v>
      </c>
      <c r="F51">
        <v>1</v>
      </c>
      <c r="G51">
        <v>0</v>
      </c>
      <c r="H51">
        <v>0</v>
      </c>
      <c r="I51">
        <v>0</v>
      </c>
      <c r="J51">
        <v>1</v>
      </c>
      <c r="K51">
        <v>0</v>
      </c>
      <c r="L51">
        <v>0</v>
      </c>
      <c r="M51">
        <v>2</v>
      </c>
      <c r="N51" s="7">
        <f t="shared" si="0"/>
        <v>0.45876884093147013</v>
      </c>
      <c r="O51" s="8">
        <f t="shared" si="1"/>
        <v>1</v>
      </c>
      <c r="P51">
        <f t="shared" si="2"/>
        <v>0</v>
      </c>
    </row>
    <row r="52" spans="1:16" x14ac:dyDescent="0.2">
      <c r="A52">
        <v>0</v>
      </c>
      <c r="B52">
        <v>0</v>
      </c>
      <c r="C52">
        <v>1</v>
      </c>
      <c r="D52">
        <v>3</v>
      </c>
      <c r="E52">
        <v>1</v>
      </c>
      <c r="F52">
        <v>1</v>
      </c>
      <c r="G52">
        <v>0</v>
      </c>
      <c r="H52">
        <v>0</v>
      </c>
      <c r="I52">
        <v>1</v>
      </c>
      <c r="J52">
        <v>0</v>
      </c>
      <c r="K52">
        <v>0</v>
      </c>
      <c r="L52">
        <v>0</v>
      </c>
      <c r="M52">
        <v>1</v>
      </c>
      <c r="N52" s="7">
        <f t="shared" si="0"/>
        <v>0.45876884093147013</v>
      </c>
      <c r="O52" s="8">
        <f t="shared" si="1"/>
        <v>1</v>
      </c>
      <c r="P52">
        <f t="shared" si="2"/>
        <v>0</v>
      </c>
    </row>
    <row r="53" spans="1:16" x14ac:dyDescent="0.2">
      <c r="A53">
        <v>1</v>
      </c>
      <c r="B53">
        <v>0</v>
      </c>
      <c r="C53">
        <v>1</v>
      </c>
      <c r="D53">
        <v>2</v>
      </c>
      <c r="E53">
        <v>1</v>
      </c>
      <c r="F53">
        <v>1</v>
      </c>
      <c r="G53">
        <v>0</v>
      </c>
      <c r="H53">
        <v>0</v>
      </c>
      <c r="I53">
        <v>0</v>
      </c>
      <c r="J53">
        <v>1</v>
      </c>
      <c r="K53">
        <v>0</v>
      </c>
      <c r="L53">
        <v>0</v>
      </c>
      <c r="M53">
        <v>3</v>
      </c>
      <c r="N53" s="7">
        <f t="shared" si="0"/>
        <v>0.82656848785917103</v>
      </c>
      <c r="O53" s="8">
        <f t="shared" si="1"/>
        <v>1</v>
      </c>
      <c r="P53">
        <f t="shared" si="2"/>
        <v>1</v>
      </c>
    </row>
    <row r="54" spans="1:16" x14ac:dyDescent="0.2">
      <c r="A54">
        <v>1</v>
      </c>
      <c r="B54">
        <v>0</v>
      </c>
      <c r="C54">
        <v>1</v>
      </c>
      <c r="D54">
        <v>2</v>
      </c>
      <c r="E54">
        <v>1</v>
      </c>
      <c r="F54">
        <v>1</v>
      </c>
      <c r="G54">
        <v>0</v>
      </c>
      <c r="H54">
        <v>0</v>
      </c>
      <c r="I54">
        <v>0</v>
      </c>
      <c r="J54">
        <v>1</v>
      </c>
      <c r="K54">
        <v>0</v>
      </c>
      <c r="L54">
        <v>0</v>
      </c>
      <c r="M54">
        <v>5</v>
      </c>
      <c r="N54" s="7">
        <f t="shared" si="0"/>
        <v>0.82656848785917103</v>
      </c>
      <c r="O54" s="8">
        <f t="shared" si="1"/>
        <v>1</v>
      </c>
      <c r="P54">
        <f t="shared" si="2"/>
        <v>1</v>
      </c>
    </row>
    <row r="55" spans="1:16" x14ac:dyDescent="0.2">
      <c r="A55">
        <v>0</v>
      </c>
      <c r="B55">
        <v>0</v>
      </c>
      <c r="C55">
        <v>1</v>
      </c>
      <c r="D55">
        <v>3</v>
      </c>
      <c r="E55">
        <v>1</v>
      </c>
      <c r="F55">
        <v>1</v>
      </c>
      <c r="G55">
        <v>0</v>
      </c>
      <c r="H55">
        <v>0</v>
      </c>
      <c r="I55">
        <v>0</v>
      </c>
      <c r="J55">
        <v>0</v>
      </c>
      <c r="K55">
        <v>0</v>
      </c>
      <c r="L55">
        <v>1</v>
      </c>
      <c r="M55">
        <v>2</v>
      </c>
      <c r="N55" s="7">
        <f t="shared" si="0"/>
        <v>0.45876884093147013</v>
      </c>
      <c r="O55" s="8">
        <f t="shared" si="1"/>
        <v>1</v>
      </c>
      <c r="P55">
        <f t="shared" si="2"/>
        <v>0</v>
      </c>
    </row>
    <row r="56" spans="1:16" x14ac:dyDescent="0.2">
      <c r="A56">
        <v>0</v>
      </c>
      <c r="B56">
        <v>0</v>
      </c>
      <c r="C56">
        <v>1</v>
      </c>
      <c r="D56">
        <v>3</v>
      </c>
      <c r="E56">
        <v>1</v>
      </c>
      <c r="F56">
        <v>1</v>
      </c>
      <c r="G56">
        <v>0</v>
      </c>
      <c r="H56">
        <v>0</v>
      </c>
      <c r="I56">
        <v>0</v>
      </c>
      <c r="J56">
        <v>0</v>
      </c>
      <c r="K56">
        <v>0</v>
      </c>
      <c r="L56">
        <v>1</v>
      </c>
      <c r="M56">
        <v>3</v>
      </c>
      <c r="N56" s="7">
        <f t="shared" si="0"/>
        <v>0.45876884093147013</v>
      </c>
      <c r="O56" s="8">
        <f t="shared" si="1"/>
        <v>1</v>
      </c>
      <c r="P56">
        <f t="shared" si="2"/>
        <v>0</v>
      </c>
    </row>
    <row r="57" spans="1:16" x14ac:dyDescent="0.2">
      <c r="A57">
        <v>1</v>
      </c>
      <c r="B57">
        <v>0</v>
      </c>
      <c r="C57">
        <v>1</v>
      </c>
      <c r="D57">
        <v>1</v>
      </c>
      <c r="E57">
        <v>1</v>
      </c>
      <c r="F57">
        <v>0</v>
      </c>
      <c r="G57">
        <v>0</v>
      </c>
      <c r="H57">
        <v>0</v>
      </c>
      <c r="I57">
        <v>0</v>
      </c>
      <c r="J57">
        <v>0</v>
      </c>
      <c r="K57">
        <v>1</v>
      </c>
      <c r="L57">
        <v>0</v>
      </c>
      <c r="M57">
        <v>3</v>
      </c>
      <c r="N57" s="7">
        <f t="shared" si="0"/>
        <v>0.43750355071295616</v>
      </c>
      <c r="O57" s="8">
        <f t="shared" si="1"/>
        <v>0</v>
      </c>
      <c r="P57">
        <f t="shared" si="2"/>
        <v>0</v>
      </c>
    </row>
    <row r="58" spans="1:16" x14ac:dyDescent="0.2">
      <c r="A58">
        <v>1</v>
      </c>
      <c r="B58">
        <v>0</v>
      </c>
      <c r="C58">
        <v>1</v>
      </c>
      <c r="D58">
        <v>1</v>
      </c>
      <c r="E58">
        <v>1</v>
      </c>
      <c r="F58">
        <v>0</v>
      </c>
      <c r="G58">
        <v>0</v>
      </c>
      <c r="H58">
        <v>0</v>
      </c>
      <c r="I58">
        <v>0</v>
      </c>
      <c r="J58">
        <v>0</v>
      </c>
      <c r="K58">
        <v>1</v>
      </c>
      <c r="L58">
        <v>0</v>
      </c>
      <c r="M58">
        <v>4</v>
      </c>
      <c r="N58" s="7">
        <f t="shared" si="0"/>
        <v>0.43750355071295616</v>
      </c>
      <c r="O58" s="8">
        <f t="shared" si="1"/>
        <v>0</v>
      </c>
      <c r="P58">
        <f t="shared" si="2"/>
        <v>0</v>
      </c>
    </row>
    <row r="59" spans="1:16" x14ac:dyDescent="0.2">
      <c r="A59">
        <v>0</v>
      </c>
      <c r="B59">
        <v>1</v>
      </c>
      <c r="C59">
        <v>0</v>
      </c>
      <c r="D59">
        <v>1</v>
      </c>
      <c r="E59">
        <v>1</v>
      </c>
      <c r="F59">
        <v>0</v>
      </c>
      <c r="G59">
        <v>0</v>
      </c>
      <c r="H59">
        <v>0</v>
      </c>
      <c r="I59">
        <v>0</v>
      </c>
      <c r="J59">
        <v>0</v>
      </c>
      <c r="K59">
        <v>1</v>
      </c>
      <c r="L59">
        <v>0</v>
      </c>
      <c r="M59">
        <v>2</v>
      </c>
      <c r="N59" s="7">
        <f t="shared" si="0"/>
        <v>0.43750355071295616</v>
      </c>
      <c r="O59" s="8">
        <f t="shared" si="1"/>
        <v>0</v>
      </c>
      <c r="P59">
        <f t="shared" si="2"/>
        <v>1</v>
      </c>
    </row>
    <row r="60" spans="1:16" x14ac:dyDescent="0.2">
      <c r="A60">
        <v>0</v>
      </c>
      <c r="B60">
        <v>1</v>
      </c>
      <c r="C60">
        <v>0</v>
      </c>
      <c r="D60">
        <v>1</v>
      </c>
      <c r="E60">
        <v>1</v>
      </c>
      <c r="F60">
        <v>0</v>
      </c>
      <c r="G60">
        <v>0</v>
      </c>
      <c r="H60">
        <v>0</v>
      </c>
      <c r="I60">
        <v>0</v>
      </c>
      <c r="J60">
        <v>0</v>
      </c>
      <c r="K60">
        <v>1</v>
      </c>
      <c r="L60">
        <v>0</v>
      </c>
      <c r="M60">
        <v>3</v>
      </c>
      <c r="N60" s="7">
        <f t="shared" si="0"/>
        <v>0.43750355071295616</v>
      </c>
      <c r="O60" s="8">
        <f t="shared" si="1"/>
        <v>0</v>
      </c>
      <c r="P60">
        <f t="shared" si="2"/>
        <v>1</v>
      </c>
    </row>
    <row r="61" spans="1:16" x14ac:dyDescent="0.2">
      <c r="A61">
        <v>0</v>
      </c>
      <c r="B61">
        <v>1</v>
      </c>
      <c r="C61">
        <v>0</v>
      </c>
      <c r="D61">
        <v>1</v>
      </c>
      <c r="E61">
        <v>1</v>
      </c>
      <c r="F61">
        <v>0</v>
      </c>
      <c r="G61">
        <v>0</v>
      </c>
      <c r="H61">
        <v>0</v>
      </c>
      <c r="I61">
        <v>0</v>
      </c>
      <c r="J61">
        <v>0</v>
      </c>
      <c r="K61">
        <v>1</v>
      </c>
      <c r="L61">
        <v>0</v>
      </c>
      <c r="M61">
        <v>3</v>
      </c>
      <c r="N61" s="7">
        <f t="shared" si="0"/>
        <v>0.43750355071295616</v>
      </c>
      <c r="O61" s="8">
        <f t="shared" si="1"/>
        <v>0</v>
      </c>
      <c r="P61">
        <f t="shared" si="2"/>
        <v>1</v>
      </c>
    </row>
    <row r="62" spans="1:16" x14ac:dyDescent="0.2">
      <c r="A62">
        <v>0</v>
      </c>
      <c r="B62">
        <v>0</v>
      </c>
      <c r="C62">
        <v>1</v>
      </c>
      <c r="D62">
        <v>3</v>
      </c>
      <c r="E62">
        <v>1</v>
      </c>
      <c r="F62">
        <v>1</v>
      </c>
      <c r="G62">
        <v>0</v>
      </c>
      <c r="H62">
        <v>0</v>
      </c>
      <c r="I62">
        <v>0</v>
      </c>
      <c r="J62">
        <v>1</v>
      </c>
      <c r="K62">
        <v>0</v>
      </c>
      <c r="L62">
        <v>0</v>
      </c>
      <c r="M62">
        <v>4</v>
      </c>
      <c r="N62" s="7">
        <f t="shared" si="0"/>
        <v>0.45876884093147013</v>
      </c>
      <c r="O62" s="8">
        <f t="shared" si="1"/>
        <v>1</v>
      </c>
      <c r="P62">
        <f t="shared" si="2"/>
        <v>0</v>
      </c>
    </row>
    <row r="63" spans="1:16" x14ac:dyDescent="0.2">
      <c r="A63">
        <v>0</v>
      </c>
      <c r="B63">
        <v>0</v>
      </c>
      <c r="C63">
        <v>1</v>
      </c>
      <c r="D63">
        <v>3</v>
      </c>
      <c r="E63">
        <v>1</v>
      </c>
      <c r="F63">
        <v>1</v>
      </c>
      <c r="G63">
        <v>0</v>
      </c>
      <c r="H63">
        <v>0</v>
      </c>
      <c r="I63">
        <v>0</v>
      </c>
      <c r="J63">
        <v>1</v>
      </c>
      <c r="K63">
        <v>0</v>
      </c>
      <c r="L63">
        <v>0</v>
      </c>
      <c r="M63">
        <v>3</v>
      </c>
      <c r="N63" s="7">
        <f t="shared" si="0"/>
        <v>0.45876884093147013</v>
      </c>
      <c r="O63" s="8">
        <f t="shared" si="1"/>
        <v>1</v>
      </c>
      <c r="P63">
        <f t="shared" si="2"/>
        <v>0</v>
      </c>
    </row>
    <row r="64" spans="1:16" x14ac:dyDescent="0.2">
      <c r="A64">
        <v>0</v>
      </c>
      <c r="B64">
        <v>1</v>
      </c>
      <c r="C64">
        <v>0</v>
      </c>
      <c r="D64">
        <v>1</v>
      </c>
      <c r="E64">
        <v>1</v>
      </c>
      <c r="F64">
        <v>0</v>
      </c>
      <c r="G64">
        <v>0</v>
      </c>
      <c r="H64">
        <v>0</v>
      </c>
      <c r="I64">
        <v>0</v>
      </c>
      <c r="J64">
        <v>0</v>
      </c>
      <c r="K64">
        <v>1</v>
      </c>
      <c r="L64">
        <v>0</v>
      </c>
      <c r="M64">
        <v>1</v>
      </c>
      <c r="N64" s="7">
        <f t="shared" si="0"/>
        <v>0.43750355071295616</v>
      </c>
      <c r="O64" s="8">
        <f t="shared" si="1"/>
        <v>0</v>
      </c>
      <c r="P64">
        <f t="shared" si="2"/>
        <v>1</v>
      </c>
    </row>
    <row r="65" spans="1:16" x14ac:dyDescent="0.2">
      <c r="A65">
        <v>0</v>
      </c>
      <c r="B65">
        <v>1</v>
      </c>
      <c r="C65">
        <v>0</v>
      </c>
      <c r="D65">
        <v>1</v>
      </c>
      <c r="E65">
        <v>1</v>
      </c>
      <c r="F65">
        <v>0</v>
      </c>
      <c r="G65">
        <v>0</v>
      </c>
      <c r="H65">
        <v>0</v>
      </c>
      <c r="I65">
        <v>0</v>
      </c>
      <c r="J65">
        <v>0</v>
      </c>
      <c r="K65">
        <v>1</v>
      </c>
      <c r="L65">
        <v>0</v>
      </c>
      <c r="M65">
        <v>1</v>
      </c>
      <c r="N65" s="7">
        <f t="shared" si="0"/>
        <v>0.43750355071295616</v>
      </c>
      <c r="O65" s="8">
        <f t="shared" si="1"/>
        <v>0</v>
      </c>
      <c r="P65">
        <f t="shared" si="2"/>
        <v>1</v>
      </c>
    </row>
    <row r="66" spans="1:16" x14ac:dyDescent="0.2">
      <c r="A66">
        <v>0</v>
      </c>
      <c r="B66">
        <v>1</v>
      </c>
      <c r="C66">
        <v>0</v>
      </c>
      <c r="D66">
        <v>3</v>
      </c>
      <c r="E66">
        <v>1</v>
      </c>
      <c r="F66">
        <v>0</v>
      </c>
      <c r="G66">
        <v>0</v>
      </c>
      <c r="H66">
        <v>0</v>
      </c>
      <c r="I66">
        <v>1</v>
      </c>
      <c r="J66">
        <v>0</v>
      </c>
      <c r="K66">
        <v>0</v>
      </c>
      <c r="L66">
        <v>0</v>
      </c>
      <c r="M66">
        <v>3</v>
      </c>
      <c r="N66" s="7">
        <f t="shared" si="0"/>
        <v>0.45876884093147013</v>
      </c>
      <c r="O66" s="8">
        <f t="shared" si="1"/>
        <v>1</v>
      </c>
      <c r="P66">
        <f t="shared" si="2"/>
        <v>0</v>
      </c>
    </row>
    <row r="67" spans="1:16" x14ac:dyDescent="0.2">
      <c r="A67">
        <v>0</v>
      </c>
      <c r="B67">
        <v>0</v>
      </c>
      <c r="C67">
        <v>1</v>
      </c>
      <c r="D67">
        <v>3</v>
      </c>
      <c r="E67">
        <v>1</v>
      </c>
      <c r="F67">
        <v>0</v>
      </c>
      <c r="G67">
        <v>0</v>
      </c>
      <c r="H67">
        <v>0</v>
      </c>
      <c r="I67">
        <v>0</v>
      </c>
      <c r="J67">
        <v>0</v>
      </c>
      <c r="K67">
        <v>0</v>
      </c>
      <c r="L67">
        <v>1</v>
      </c>
      <c r="M67">
        <v>2</v>
      </c>
      <c r="N67" s="7">
        <f t="shared" ref="N67:N105" si="3">1/(1+EXP(-(5.0151+(-1.7268*D67)+(-3.5396*K67))))</f>
        <v>0.45876884093147013</v>
      </c>
      <c r="O67" s="8">
        <f t="shared" ref="O67:O105" si="4">IF(N67&gt;=0.44, 1, 0)</f>
        <v>1</v>
      </c>
      <c r="P67">
        <f t="shared" ref="P67:P105" si="5">IF(O67=A67,1,0)</f>
        <v>0</v>
      </c>
    </row>
    <row r="68" spans="1:16" x14ac:dyDescent="0.2">
      <c r="A68">
        <v>1</v>
      </c>
      <c r="B68">
        <v>0</v>
      </c>
      <c r="C68">
        <v>1</v>
      </c>
      <c r="D68">
        <v>3</v>
      </c>
      <c r="E68">
        <v>0</v>
      </c>
      <c r="F68">
        <v>0</v>
      </c>
      <c r="G68">
        <v>0</v>
      </c>
      <c r="H68">
        <v>1</v>
      </c>
      <c r="I68">
        <v>0</v>
      </c>
      <c r="J68">
        <v>1</v>
      </c>
      <c r="K68">
        <v>0</v>
      </c>
      <c r="L68">
        <v>0</v>
      </c>
      <c r="M68">
        <v>3</v>
      </c>
      <c r="N68" s="7">
        <f t="shared" si="3"/>
        <v>0.45876884093147013</v>
      </c>
      <c r="O68" s="8">
        <f t="shared" si="4"/>
        <v>1</v>
      </c>
      <c r="P68">
        <f t="shared" si="5"/>
        <v>1</v>
      </c>
    </row>
    <row r="69" spans="1:16" x14ac:dyDescent="0.2">
      <c r="A69">
        <v>0</v>
      </c>
      <c r="B69">
        <v>1</v>
      </c>
      <c r="C69">
        <v>0</v>
      </c>
      <c r="D69">
        <v>1</v>
      </c>
      <c r="E69">
        <v>1</v>
      </c>
      <c r="F69">
        <v>0</v>
      </c>
      <c r="G69">
        <v>0</v>
      </c>
      <c r="H69">
        <v>0</v>
      </c>
      <c r="I69">
        <v>0</v>
      </c>
      <c r="J69">
        <v>0</v>
      </c>
      <c r="K69">
        <v>1</v>
      </c>
      <c r="L69">
        <v>0</v>
      </c>
      <c r="M69">
        <v>5</v>
      </c>
      <c r="N69" s="7">
        <f t="shared" si="3"/>
        <v>0.43750355071295616</v>
      </c>
      <c r="O69" s="8">
        <f t="shared" si="4"/>
        <v>0</v>
      </c>
      <c r="P69">
        <f t="shared" si="5"/>
        <v>1</v>
      </c>
    </row>
    <row r="70" spans="1:16" x14ac:dyDescent="0.2">
      <c r="A70">
        <v>1</v>
      </c>
      <c r="B70">
        <v>1</v>
      </c>
      <c r="C70">
        <v>0</v>
      </c>
      <c r="D70">
        <v>3</v>
      </c>
      <c r="E70">
        <v>0</v>
      </c>
      <c r="F70">
        <v>0</v>
      </c>
      <c r="G70">
        <v>0</v>
      </c>
      <c r="H70">
        <v>1</v>
      </c>
      <c r="I70">
        <v>0</v>
      </c>
      <c r="J70">
        <v>1</v>
      </c>
      <c r="K70">
        <v>0</v>
      </c>
      <c r="L70">
        <v>0</v>
      </c>
      <c r="M70">
        <v>5</v>
      </c>
      <c r="N70" s="7">
        <f t="shared" si="3"/>
        <v>0.45876884093147013</v>
      </c>
      <c r="O70" s="8">
        <f t="shared" si="4"/>
        <v>1</v>
      </c>
      <c r="P70">
        <f t="shared" si="5"/>
        <v>1</v>
      </c>
    </row>
    <row r="71" spans="1:16" x14ac:dyDescent="0.2">
      <c r="A71">
        <v>0</v>
      </c>
      <c r="B71">
        <v>1</v>
      </c>
      <c r="C71">
        <v>0</v>
      </c>
      <c r="D71">
        <v>1</v>
      </c>
      <c r="E71">
        <v>1</v>
      </c>
      <c r="F71">
        <v>0</v>
      </c>
      <c r="G71">
        <v>0</v>
      </c>
      <c r="H71">
        <v>0</v>
      </c>
      <c r="I71">
        <v>0</v>
      </c>
      <c r="J71">
        <v>0</v>
      </c>
      <c r="K71">
        <v>1</v>
      </c>
      <c r="L71">
        <v>0</v>
      </c>
      <c r="M71">
        <v>4</v>
      </c>
      <c r="N71" s="7">
        <f t="shared" si="3"/>
        <v>0.43750355071295616</v>
      </c>
      <c r="O71" s="8">
        <f t="shared" si="4"/>
        <v>0</v>
      </c>
      <c r="P71">
        <f t="shared" si="5"/>
        <v>1</v>
      </c>
    </row>
    <row r="72" spans="1:16" x14ac:dyDescent="0.2">
      <c r="A72">
        <v>1</v>
      </c>
      <c r="B72">
        <v>1</v>
      </c>
      <c r="C72">
        <v>0</v>
      </c>
      <c r="D72">
        <v>3</v>
      </c>
      <c r="E72">
        <v>0</v>
      </c>
      <c r="F72">
        <v>0</v>
      </c>
      <c r="G72">
        <v>0</v>
      </c>
      <c r="H72">
        <v>1</v>
      </c>
      <c r="I72">
        <v>1</v>
      </c>
      <c r="J72">
        <v>0</v>
      </c>
      <c r="K72">
        <v>0</v>
      </c>
      <c r="L72">
        <v>0</v>
      </c>
      <c r="M72">
        <v>5</v>
      </c>
      <c r="N72" s="7">
        <f t="shared" si="3"/>
        <v>0.45876884093147013</v>
      </c>
      <c r="O72" s="8">
        <f t="shared" si="4"/>
        <v>1</v>
      </c>
      <c r="P72">
        <f t="shared" si="5"/>
        <v>1</v>
      </c>
    </row>
    <row r="73" spans="1:16" x14ac:dyDescent="0.2">
      <c r="A73">
        <v>0</v>
      </c>
      <c r="B73">
        <v>1</v>
      </c>
      <c r="C73">
        <v>0</v>
      </c>
      <c r="D73">
        <v>3</v>
      </c>
      <c r="E73">
        <v>1</v>
      </c>
      <c r="F73">
        <v>0</v>
      </c>
      <c r="G73">
        <v>0</v>
      </c>
      <c r="H73">
        <v>0</v>
      </c>
      <c r="I73">
        <v>0</v>
      </c>
      <c r="J73">
        <v>1</v>
      </c>
      <c r="K73">
        <v>0</v>
      </c>
      <c r="L73">
        <v>0</v>
      </c>
      <c r="M73">
        <v>3</v>
      </c>
      <c r="N73" s="7">
        <f t="shared" si="3"/>
        <v>0.45876884093147013</v>
      </c>
      <c r="O73" s="8">
        <f t="shared" si="4"/>
        <v>1</v>
      </c>
      <c r="P73">
        <f t="shared" si="5"/>
        <v>0</v>
      </c>
    </row>
    <row r="74" spans="1:16" x14ac:dyDescent="0.2">
      <c r="A74">
        <v>1</v>
      </c>
      <c r="B74">
        <v>1</v>
      </c>
      <c r="C74">
        <v>0</v>
      </c>
      <c r="D74">
        <v>3</v>
      </c>
      <c r="E74">
        <v>1</v>
      </c>
      <c r="F74">
        <v>0</v>
      </c>
      <c r="G74">
        <v>0</v>
      </c>
      <c r="H74">
        <v>0</v>
      </c>
      <c r="I74">
        <v>0</v>
      </c>
      <c r="J74">
        <v>1</v>
      </c>
      <c r="K74">
        <v>0</v>
      </c>
      <c r="L74">
        <v>0</v>
      </c>
      <c r="M74">
        <v>2</v>
      </c>
      <c r="N74" s="7">
        <f t="shared" si="3"/>
        <v>0.45876884093147013</v>
      </c>
      <c r="O74" s="8">
        <f t="shared" si="4"/>
        <v>1</v>
      </c>
      <c r="P74">
        <f t="shared" si="5"/>
        <v>1</v>
      </c>
    </row>
    <row r="75" spans="1:16" x14ac:dyDescent="0.2">
      <c r="A75">
        <v>1</v>
      </c>
      <c r="B75">
        <v>1</v>
      </c>
      <c r="C75">
        <v>0</v>
      </c>
      <c r="D75">
        <v>3</v>
      </c>
      <c r="E75">
        <v>1</v>
      </c>
      <c r="F75">
        <v>1</v>
      </c>
      <c r="G75">
        <v>0</v>
      </c>
      <c r="H75">
        <v>0</v>
      </c>
      <c r="I75">
        <v>0</v>
      </c>
      <c r="J75">
        <v>1</v>
      </c>
      <c r="K75">
        <v>0</v>
      </c>
      <c r="L75">
        <v>0</v>
      </c>
      <c r="M75">
        <v>5</v>
      </c>
      <c r="N75" s="7">
        <f t="shared" si="3"/>
        <v>0.45876884093147013</v>
      </c>
      <c r="O75" s="8">
        <f t="shared" si="4"/>
        <v>1</v>
      </c>
      <c r="P75">
        <f t="shared" si="5"/>
        <v>1</v>
      </c>
    </row>
    <row r="76" spans="1:16" x14ac:dyDescent="0.2">
      <c r="A76">
        <v>1</v>
      </c>
      <c r="B76">
        <v>1</v>
      </c>
      <c r="C76">
        <v>0</v>
      </c>
      <c r="D76">
        <v>2</v>
      </c>
      <c r="E76">
        <v>0</v>
      </c>
      <c r="F76">
        <v>0</v>
      </c>
      <c r="G76">
        <v>0</v>
      </c>
      <c r="H76">
        <v>1</v>
      </c>
      <c r="I76">
        <v>0</v>
      </c>
      <c r="J76">
        <v>1</v>
      </c>
      <c r="K76">
        <v>0</v>
      </c>
      <c r="L76">
        <v>0</v>
      </c>
      <c r="M76">
        <v>5</v>
      </c>
      <c r="N76" s="7">
        <f t="shared" si="3"/>
        <v>0.82656848785917103</v>
      </c>
      <c r="O76" s="8">
        <f t="shared" si="4"/>
        <v>1</v>
      </c>
      <c r="P76">
        <f t="shared" si="5"/>
        <v>1</v>
      </c>
    </row>
    <row r="77" spans="1:16" x14ac:dyDescent="0.2">
      <c r="A77">
        <v>1</v>
      </c>
      <c r="B77">
        <v>1</v>
      </c>
      <c r="C77">
        <v>0</v>
      </c>
      <c r="D77">
        <v>2</v>
      </c>
      <c r="E77">
        <v>1</v>
      </c>
      <c r="F77">
        <v>1</v>
      </c>
      <c r="G77">
        <v>0</v>
      </c>
      <c r="H77">
        <v>0</v>
      </c>
      <c r="I77">
        <v>0</v>
      </c>
      <c r="J77">
        <v>1</v>
      </c>
      <c r="K77">
        <v>0</v>
      </c>
      <c r="L77">
        <v>0</v>
      </c>
      <c r="M77">
        <v>5</v>
      </c>
      <c r="N77" s="7">
        <f t="shared" si="3"/>
        <v>0.82656848785917103</v>
      </c>
      <c r="O77" s="8">
        <f t="shared" si="4"/>
        <v>1</v>
      </c>
      <c r="P77">
        <f t="shared" si="5"/>
        <v>1</v>
      </c>
    </row>
    <row r="78" spans="1:16" x14ac:dyDescent="0.2">
      <c r="A78">
        <v>1</v>
      </c>
      <c r="B78">
        <v>1</v>
      </c>
      <c r="C78">
        <v>0</v>
      </c>
      <c r="D78">
        <v>3</v>
      </c>
      <c r="E78">
        <v>0</v>
      </c>
      <c r="F78">
        <v>0</v>
      </c>
      <c r="G78">
        <v>0</v>
      </c>
      <c r="H78">
        <v>1</v>
      </c>
      <c r="I78">
        <v>0</v>
      </c>
      <c r="J78">
        <v>1</v>
      </c>
      <c r="K78">
        <v>0</v>
      </c>
      <c r="L78">
        <v>0</v>
      </c>
      <c r="M78">
        <v>1</v>
      </c>
      <c r="N78" s="7">
        <f t="shared" si="3"/>
        <v>0.45876884093147013</v>
      </c>
      <c r="O78" s="8">
        <f t="shared" si="4"/>
        <v>1</v>
      </c>
      <c r="P78">
        <f t="shared" si="5"/>
        <v>1</v>
      </c>
    </row>
    <row r="79" spans="1:16" x14ac:dyDescent="0.2">
      <c r="A79">
        <v>0</v>
      </c>
      <c r="B79">
        <v>1</v>
      </c>
      <c r="C79">
        <v>0</v>
      </c>
      <c r="D79">
        <v>3</v>
      </c>
      <c r="E79">
        <v>1</v>
      </c>
      <c r="F79">
        <v>1</v>
      </c>
      <c r="G79">
        <v>0</v>
      </c>
      <c r="H79">
        <v>0</v>
      </c>
      <c r="I79">
        <v>0</v>
      </c>
      <c r="J79">
        <v>1</v>
      </c>
      <c r="K79">
        <v>0</v>
      </c>
      <c r="L79">
        <v>0</v>
      </c>
      <c r="M79">
        <v>5</v>
      </c>
      <c r="N79" s="7">
        <f t="shared" si="3"/>
        <v>0.45876884093147013</v>
      </c>
      <c r="O79" s="8">
        <f t="shared" si="4"/>
        <v>1</v>
      </c>
      <c r="P79">
        <f t="shared" si="5"/>
        <v>0</v>
      </c>
    </row>
    <row r="80" spans="1:16" x14ac:dyDescent="0.2">
      <c r="A80">
        <v>1</v>
      </c>
      <c r="B80">
        <v>1</v>
      </c>
      <c r="C80">
        <v>0</v>
      </c>
      <c r="D80">
        <v>2</v>
      </c>
      <c r="E80">
        <v>1</v>
      </c>
      <c r="F80">
        <v>0</v>
      </c>
      <c r="G80">
        <v>0</v>
      </c>
      <c r="H80">
        <v>0</v>
      </c>
      <c r="I80">
        <v>0</v>
      </c>
      <c r="J80">
        <v>1</v>
      </c>
      <c r="K80">
        <v>0</v>
      </c>
      <c r="L80">
        <v>0</v>
      </c>
      <c r="M80">
        <v>3</v>
      </c>
      <c r="N80" s="7">
        <f t="shared" si="3"/>
        <v>0.82656848785917103</v>
      </c>
      <c r="O80" s="8">
        <f t="shared" si="4"/>
        <v>1</v>
      </c>
      <c r="P80">
        <f t="shared" si="5"/>
        <v>1</v>
      </c>
    </row>
    <row r="81" spans="1:16" x14ac:dyDescent="0.2">
      <c r="A81">
        <v>1</v>
      </c>
      <c r="B81">
        <v>1</v>
      </c>
      <c r="C81">
        <v>0</v>
      </c>
      <c r="D81">
        <v>2</v>
      </c>
      <c r="E81">
        <v>0</v>
      </c>
      <c r="F81">
        <v>0</v>
      </c>
      <c r="G81">
        <v>0</v>
      </c>
      <c r="H81">
        <v>1</v>
      </c>
      <c r="I81">
        <v>0</v>
      </c>
      <c r="J81">
        <v>1</v>
      </c>
      <c r="K81">
        <v>0</v>
      </c>
      <c r="L81">
        <v>0</v>
      </c>
      <c r="M81">
        <v>4</v>
      </c>
      <c r="N81" s="7">
        <f t="shared" si="3"/>
        <v>0.82656848785917103</v>
      </c>
      <c r="O81" s="8">
        <f t="shared" si="4"/>
        <v>1</v>
      </c>
      <c r="P81">
        <f t="shared" si="5"/>
        <v>1</v>
      </c>
    </row>
    <row r="82" spans="1:16" x14ac:dyDescent="0.2">
      <c r="A82">
        <v>1</v>
      </c>
      <c r="B82">
        <v>0</v>
      </c>
      <c r="C82">
        <v>1</v>
      </c>
      <c r="D82">
        <v>2</v>
      </c>
      <c r="E82">
        <v>0</v>
      </c>
      <c r="F82">
        <v>0</v>
      </c>
      <c r="G82">
        <v>0</v>
      </c>
      <c r="H82">
        <v>1</v>
      </c>
      <c r="I82">
        <v>0</v>
      </c>
      <c r="J82">
        <v>1</v>
      </c>
      <c r="K82">
        <v>0</v>
      </c>
      <c r="L82">
        <v>0</v>
      </c>
      <c r="M82">
        <v>5</v>
      </c>
      <c r="N82" s="7">
        <f t="shared" si="3"/>
        <v>0.82656848785917103</v>
      </c>
      <c r="O82" s="8">
        <f t="shared" si="4"/>
        <v>1</v>
      </c>
      <c r="P82">
        <f t="shared" si="5"/>
        <v>1</v>
      </c>
    </row>
    <row r="83" spans="1:16" x14ac:dyDescent="0.2">
      <c r="A83">
        <v>0</v>
      </c>
      <c r="B83">
        <v>1</v>
      </c>
      <c r="C83">
        <v>0</v>
      </c>
      <c r="D83">
        <v>3</v>
      </c>
      <c r="E83">
        <v>0</v>
      </c>
      <c r="F83">
        <v>0</v>
      </c>
      <c r="G83">
        <v>0</v>
      </c>
      <c r="H83">
        <v>1</v>
      </c>
      <c r="I83">
        <v>0</v>
      </c>
      <c r="J83">
        <v>1</v>
      </c>
      <c r="K83">
        <v>0</v>
      </c>
      <c r="L83">
        <v>0</v>
      </c>
      <c r="M83">
        <v>5</v>
      </c>
      <c r="N83" s="7">
        <f t="shared" si="3"/>
        <v>0.45876884093147013</v>
      </c>
      <c r="O83" s="8">
        <f t="shared" si="4"/>
        <v>1</v>
      </c>
      <c r="P83">
        <f t="shared" si="5"/>
        <v>0</v>
      </c>
    </row>
    <row r="84" spans="1:16" x14ac:dyDescent="0.2">
      <c r="A84">
        <v>1</v>
      </c>
      <c r="B84">
        <v>1</v>
      </c>
      <c r="C84">
        <v>0</v>
      </c>
      <c r="D84">
        <v>2</v>
      </c>
      <c r="E84">
        <v>0</v>
      </c>
      <c r="F84">
        <v>0</v>
      </c>
      <c r="G84">
        <v>0</v>
      </c>
      <c r="H84">
        <v>1</v>
      </c>
      <c r="I84">
        <v>0</v>
      </c>
      <c r="J84">
        <v>1</v>
      </c>
      <c r="K84">
        <v>0</v>
      </c>
      <c r="L84">
        <v>0</v>
      </c>
      <c r="M84">
        <v>1</v>
      </c>
      <c r="N84" s="7">
        <f t="shared" si="3"/>
        <v>0.82656848785917103</v>
      </c>
      <c r="O84" s="8">
        <f t="shared" si="4"/>
        <v>1</v>
      </c>
      <c r="P84">
        <f t="shared" si="5"/>
        <v>1</v>
      </c>
    </row>
    <row r="85" spans="1:16" x14ac:dyDescent="0.2">
      <c r="A85">
        <v>1</v>
      </c>
      <c r="B85">
        <v>1</v>
      </c>
      <c r="C85">
        <v>0</v>
      </c>
      <c r="D85">
        <v>3</v>
      </c>
      <c r="E85">
        <v>0</v>
      </c>
      <c r="F85">
        <v>0</v>
      </c>
      <c r="G85">
        <v>0</v>
      </c>
      <c r="H85">
        <v>1</v>
      </c>
      <c r="I85">
        <v>0</v>
      </c>
      <c r="J85">
        <v>1</v>
      </c>
      <c r="K85">
        <v>0</v>
      </c>
      <c r="L85">
        <v>0</v>
      </c>
      <c r="M85">
        <v>1</v>
      </c>
      <c r="N85" s="7">
        <f t="shared" si="3"/>
        <v>0.45876884093147013</v>
      </c>
      <c r="O85" s="8">
        <f t="shared" si="4"/>
        <v>1</v>
      </c>
      <c r="P85">
        <f t="shared" si="5"/>
        <v>1</v>
      </c>
    </row>
    <row r="86" spans="1:16" x14ac:dyDescent="0.2">
      <c r="A86">
        <v>0</v>
      </c>
      <c r="B86">
        <v>1</v>
      </c>
      <c r="C86">
        <v>0</v>
      </c>
      <c r="D86">
        <v>2</v>
      </c>
      <c r="E86">
        <v>1</v>
      </c>
      <c r="F86">
        <v>1</v>
      </c>
      <c r="G86">
        <v>0</v>
      </c>
      <c r="H86">
        <v>0</v>
      </c>
      <c r="I86">
        <v>0</v>
      </c>
      <c r="J86">
        <v>1</v>
      </c>
      <c r="K86">
        <v>0</v>
      </c>
      <c r="L86">
        <v>0</v>
      </c>
      <c r="M86">
        <v>4</v>
      </c>
      <c r="N86" s="7">
        <f t="shared" si="3"/>
        <v>0.82656848785917103</v>
      </c>
      <c r="O86" s="8">
        <f t="shared" si="4"/>
        <v>1</v>
      </c>
      <c r="P86">
        <f t="shared" si="5"/>
        <v>0</v>
      </c>
    </row>
    <row r="87" spans="1:16" x14ac:dyDescent="0.2">
      <c r="A87">
        <v>1</v>
      </c>
      <c r="B87">
        <v>1</v>
      </c>
      <c r="C87">
        <v>0</v>
      </c>
      <c r="D87">
        <v>2</v>
      </c>
      <c r="E87">
        <v>1</v>
      </c>
      <c r="F87">
        <v>1</v>
      </c>
      <c r="G87">
        <v>0</v>
      </c>
      <c r="H87">
        <v>0</v>
      </c>
      <c r="I87">
        <v>0</v>
      </c>
      <c r="J87">
        <v>1</v>
      </c>
      <c r="K87">
        <v>0</v>
      </c>
      <c r="L87">
        <v>0</v>
      </c>
      <c r="M87">
        <v>3</v>
      </c>
      <c r="N87" s="7">
        <f t="shared" si="3"/>
        <v>0.82656848785917103</v>
      </c>
      <c r="O87" s="8">
        <f t="shared" si="4"/>
        <v>1</v>
      </c>
      <c r="P87">
        <f t="shared" si="5"/>
        <v>1</v>
      </c>
    </row>
    <row r="88" spans="1:16" x14ac:dyDescent="0.2">
      <c r="A88">
        <v>1</v>
      </c>
      <c r="B88">
        <v>1</v>
      </c>
      <c r="C88">
        <v>0</v>
      </c>
      <c r="D88">
        <v>2</v>
      </c>
      <c r="E88">
        <v>0</v>
      </c>
      <c r="F88">
        <v>0</v>
      </c>
      <c r="G88">
        <v>0</v>
      </c>
      <c r="H88">
        <v>1</v>
      </c>
      <c r="I88">
        <v>0</v>
      </c>
      <c r="J88">
        <v>1</v>
      </c>
      <c r="K88">
        <v>0</v>
      </c>
      <c r="L88">
        <v>0</v>
      </c>
      <c r="M88">
        <v>4</v>
      </c>
      <c r="N88" s="7">
        <f t="shared" si="3"/>
        <v>0.82656848785917103</v>
      </c>
      <c r="O88" s="8">
        <f t="shared" si="4"/>
        <v>1</v>
      </c>
      <c r="P88">
        <f t="shared" si="5"/>
        <v>1</v>
      </c>
    </row>
    <row r="89" spans="1:16" x14ac:dyDescent="0.2">
      <c r="A89">
        <v>1</v>
      </c>
      <c r="B89">
        <v>1</v>
      </c>
      <c r="C89">
        <v>0</v>
      </c>
      <c r="D89">
        <v>2</v>
      </c>
      <c r="E89">
        <v>1</v>
      </c>
      <c r="F89">
        <v>1</v>
      </c>
      <c r="G89">
        <v>0</v>
      </c>
      <c r="H89">
        <v>0</v>
      </c>
      <c r="I89">
        <v>0</v>
      </c>
      <c r="J89">
        <v>1</v>
      </c>
      <c r="K89">
        <v>0</v>
      </c>
      <c r="L89">
        <v>0</v>
      </c>
      <c r="M89">
        <v>4</v>
      </c>
      <c r="N89" s="7">
        <f t="shared" si="3"/>
        <v>0.82656848785917103</v>
      </c>
      <c r="O89" s="8">
        <f t="shared" si="4"/>
        <v>1</v>
      </c>
      <c r="P89">
        <f t="shared" si="5"/>
        <v>1</v>
      </c>
    </row>
    <row r="90" spans="1:16" x14ac:dyDescent="0.2">
      <c r="A90">
        <v>1</v>
      </c>
      <c r="B90">
        <v>0</v>
      </c>
      <c r="C90">
        <v>1</v>
      </c>
      <c r="D90">
        <v>3</v>
      </c>
      <c r="E90">
        <v>0</v>
      </c>
      <c r="F90">
        <v>0</v>
      </c>
      <c r="G90">
        <v>0</v>
      </c>
      <c r="H90">
        <v>1</v>
      </c>
      <c r="I90">
        <v>0</v>
      </c>
      <c r="J90">
        <v>1</v>
      </c>
      <c r="K90">
        <v>0</v>
      </c>
      <c r="L90">
        <v>0</v>
      </c>
      <c r="M90">
        <v>5</v>
      </c>
      <c r="N90" s="7">
        <f t="shared" si="3"/>
        <v>0.45876884093147013</v>
      </c>
      <c r="O90" s="8">
        <f t="shared" si="4"/>
        <v>1</v>
      </c>
      <c r="P90">
        <f t="shared" si="5"/>
        <v>1</v>
      </c>
    </row>
    <row r="91" spans="1:16" x14ac:dyDescent="0.2">
      <c r="A91">
        <v>1</v>
      </c>
      <c r="B91">
        <v>1</v>
      </c>
      <c r="C91">
        <v>0</v>
      </c>
      <c r="D91">
        <v>2</v>
      </c>
      <c r="E91">
        <v>1</v>
      </c>
      <c r="F91">
        <v>1</v>
      </c>
      <c r="G91">
        <v>0</v>
      </c>
      <c r="H91">
        <v>0</v>
      </c>
      <c r="I91">
        <v>0</v>
      </c>
      <c r="J91">
        <v>1</v>
      </c>
      <c r="K91">
        <v>0</v>
      </c>
      <c r="L91">
        <v>0</v>
      </c>
      <c r="M91">
        <v>4</v>
      </c>
      <c r="N91" s="7">
        <f t="shared" si="3"/>
        <v>0.82656848785917103</v>
      </c>
      <c r="O91" s="8">
        <f t="shared" si="4"/>
        <v>1</v>
      </c>
      <c r="P91">
        <f t="shared" si="5"/>
        <v>1</v>
      </c>
    </row>
    <row r="92" spans="1:16" x14ac:dyDescent="0.2">
      <c r="A92">
        <v>1</v>
      </c>
      <c r="B92">
        <v>1</v>
      </c>
      <c r="C92">
        <v>0</v>
      </c>
      <c r="D92">
        <v>3</v>
      </c>
      <c r="E92">
        <v>0</v>
      </c>
      <c r="F92">
        <v>0</v>
      </c>
      <c r="G92">
        <v>0</v>
      </c>
      <c r="H92">
        <v>1</v>
      </c>
      <c r="I92">
        <v>0</v>
      </c>
      <c r="J92">
        <v>1</v>
      </c>
      <c r="K92">
        <v>0</v>
      </c>
      <c r="L92">
        <v>0</v>
      </c>
      <c r="M92">
        <v>5</v>
      </c>
      <c r="N92" s="7">
        <f t="shared" si="3"/>
        <v>0.45876884093147013</v>
      </c>
      <c r="O92" s="8">
        <f t="shared" si="4"/>
        <v>1</v>
      </c>
      <c r="P92">
        <f t="shared" si="5"/>
        <v>1</v>
      </c>
    </row>
    <row r="93" spans="1:16" x14ac:dyDescent="0.2">
      <c r="A93">
        <v>0</v>
      </c>
      <c r="B93">
        <v>1</v>
      </c>
      <c r="C93">
        <v>0</v>
      </c>
      <c r="D93">
        <v>2</v>
      </c>
      <c r="E93">
        <v>0</v>
      </c>
      <c r="F93">
        <v>0</v>
      </c>
      <c r="G93">
        <v>0</v>
      </c>
      <c r="H93">
        <v>1</v>
      </c>
      <c r="I93">
        <v>0</v>
      </c>
      <c r="J93">
        <v>1</v>
      </c>
      <c r="K93">
        <v>0</v>
      </c>
      <c r="L93">
        <v>0</v>
      </c>
      <c r="M93">
        <v>3</v>
      </c>
      <c r="N93" s="7">
        <f t="shared" si="3"/>
        <v>0.82656848785917103</v>
      </c>
      <c r="O93" s="8">
        <f t="shared" si="4"/>
        <v>1</v>
      </c>
      <c r="P93">
        <f t="shared" si="5"/>
        <v>0</v>
      </c>
    </row>
    <row r="94" spans="1:16" x14ac:dyDescent="0.2">
      <c r="A94">
        <v>1</v>
      </c>
      <c r="B94">
        <v>1</v>
      </c>
      <c r="C94">
        <v>0</v>
      </c>
      <c r="D94">
        <v>2</v>
      </c>
      <c r="E94">
        <v>1</v>
      </c>
      <c r="F94">
        <v>0</v>
      </c>
      <c r="G94">
        <v>0</v>
      </c>
      <c r="H94">
        <v>0</v>
      </c>
      <c r="I94">
        <v>0</v>
      </c>
      <c r="J94">
        <v>1</v>
      </c>
      <c r="K94">
        <v>0</v>
      </c>
      <c r="L94">
        <v>0</v>
      </c>
      <c r="M94">
        <v>5</v>
      </c>
      <c r="N94" s="7">
        <f t="shared" si="3"/>
        <v>0.82656848785917103</v>
      </c>
      <c r="O94" s="8">
        <f t="shared" si="4"/>
        <v>1</v>
      </c>
      <c r="P94">
        <f t="shared" si="5"/>
        <v>1</v>
      </c>
    </row>
    <row r="95" spans="1:16" x14ac:dyDescent="0.2">
      <c r="A95">
        <v>1</v>
      </c>
      <c r="B95">
        <v>1</v>
      </c>
      <c r="C95">
        <v>0</v>
      </c>
      <c r="D95">
        <v>2</v>
      </c>
      <c r="E95">
        <v>1</v>
      </c>
      <c r="F95">
        <v>1</v>
      </c>
      <c r="G95">
        <v>0</v>
      </c>
      <c r="H95">
        <v>0</v>
      </c>
      <c r="I95">
        <v>0</v>
      </c>
      <c r="J95">
        <v>1</v>
      </c>
      <c r="K95">
        <v>0</v>
      </c>
      <c r="L95">
        <v>0</v>
      </c>
      <c r="M95">
        <v>5</v>
      </c>
      <c r="N95" s="7">
        <f t="shared" si="3"/>
        <v>0.82656848785917103</v>
      </c>
      <c r="O95" s="8">
        <f t="shared" si="4"/>
        <v>1</v>
      </c>
      <c r="P95">
        <f t="shared" si="5"/>
        <v>1</v>
      </c>
    </row>
    <row r="96" spans="1:16" x14ac:dyDescent="0.2">
      <c r="A96">
        <v>1</v>
      </c>
      <c r="B96">
        <v>1</v>
      </c>
      <c r="C96">
        <v>0</v>
      </c>
      <c r="D96">
        <v>2</v>
      </c>
      <c r="E96">
        <v>1</v>
      </c>
      <c r="F96">
        <v>0</v>
      </c>
      <c r="G96">
        <v>0</v>
      </c>
      <c r="H96">
        <v>0</v>
      </c>
      <c r="I96">
        <v>0</v>
      </c>
      <c r="J96">
        <v>1</v>
      </c>
      <c r="K96">
        <v>0</v>
      </c>
      <c r="L96">
        <v>0</v>
      </c>
      <c r="M96">
        <v>5</v>
      </c>
      <c r="N96" s="7">
        <f t="shared" si="3"/>
        <v>0.82656848785917103</v>
      </c>
      <c r="O96" s="8">
        <f t="shared" si="4"/>
        <v>1</v>
      </c>
      <c r="P96">
        <f t="shared" si="5"/>
        <v>1</v>
      </c>
    </row>
    <row r="97" spans="1:16" x14ac:dyDescent="0.2">
      <c r="A97">
        <v>1</v>
      </c>
      <c r="B97">
        <v>1</v>
      </c>
      <c r="C97">
        <v>0</v>
      </c>
      <c r="D97">
        <v>2</v>
      </c>
      <c r="E97">
        <v>1</v>
      </c>
      <c r="F97">
        <v>0</v>
      </c>
      <c r="G97">
        <v>0</v>
      </c>
      <c r="H97">
        <v>0</v>
      </c>
      <c r="I97">
        <v>0</v>
      </c>
      <c r="J97">
        <v>1</v>
      </c>
      <c r="K97">
        <v>0</v>
      </c>
      <c r="L97">
        <v>0</v>
      </c>
      <c r="M97">
        <v>5</v>
      </c>
      <c r="N97" s="7">
        <f t="shared" si="3"/>
        <v>0.82656848785917103</v>
      </c>
      <c r="O97" s="8">
        <f t="shared" si="4"/>
        <v>1</v>
      </c>
      <c r="P97">
        <f t="shared" si="5"/>
        <v>1</v>
      </c>
    </row>
    <row r="98" spans="1:16" x14ac:dyDescent="0.2">
      <c r="A98">
        <v>1</v>
      </c>
      <c r="B98">
        <v>1</v>
      </c>
      <c r="C98">
        <v>0</v>
      </c>
      <c r="D98">
        <v>2</v>
      </c>
      <c r="E98">
        <v>1</v>
      </c>
      <c r="F98">
        <v>0</v>
      </c>
      <c r="G98">
        <v>0</v>
      </c>
      <c r="H98">
        <v>0</v>
      </c>
      <c r="I98">
        <v>0</v>
      </c>
      <c r="J98">
        <v>1</v>
      </c>
      <c r="K98">
        <v>0</v>
      </c>
      <c r="L98">
        <v>0</v>
      </c>
      <c r="M98">
        <v>4</v>
      </c>
      <c r="N98" s="7">
        <f t="shared" si="3"/>
        <v>0.82656848785917103</v>
      </c>
      <c r="O98" s="8">
        <f t="shared" si="4"/>
        <v>1</v>
      </c>
      <c r="P98">
        <f t="shared" si="5"/>
        <v>1</v>
      </c>
    </row>
    <row r="99" spans="1:16" x14ac:dyDescent="0.2">
      <c r="A99">
        <v>0</v>
      </c>
      <c r="B99">
        <v>1</v>
      </c>
      <c r="C99">
        <v>0</v>
      </c>
      <c r="D99">
        <v>2</v>
      </c>
      <c r="E99">
        <v>0</v>
      </c>
      <c r="F99">
        <v>0</v>
      </c>
      <c r="G99">
        <v>0</v>
      </c>
      <c r="H99">
        <v>1</v>
      </c>
      <c r="I99">
        <v>0</v>
      </c>
      <c r="J99">
        <v>1</v>
      </c>
      <c r="K99">
        <v>0</v>
      </c>
      <c r="L99">
        <v>0</v>
      </c>
      <c r="M99">
        <v>5</v>
      </c>
      <c r="N99" s="7">
        <f t="shared" si="3"/>
        <v>0.82656848785917103</v>
      </c>
      <c r="O99" s="8">
        <f t="shared" si="4"/>
        <v>1</v>
      </c>
      <c r="P99">
        <f t="shared" si="5"/>
        <v>0</v>
      </c>
    </row>
    <row r="100" spans="1:16" x14ac:dyDescent="0.2">
      <c r="A100">
        <v>1</v>
      </c>
      <c r="B100">
        <v>1</v>
      </c>
      <c r="C100">
        <v>0</v>
      </c>
      <c r="D100">
        <v>2</v>
      </c>
      <c r="E100">
        <v>0</v>
      </c>
      <c r="F100">
        <v>0</v>
      </c>
      <c r="G100">
        <v>0</v>
      </c>
      <c r="H100">
        <v>1</v>
      </c>
      <c r="I100">
        <v>0</v>
      </c>
      <c r="J100">
        <v>1</v>
      </c>
      <c r="K100">
        <v>0</v>
      </c>
      <c r="L100">
        <v>0</v>
      </c>
      <c r="M100">
        <v>4</v>
      </c>
      <c r="N100" s="7">
        <f t="shared" si="3"/>
        <v>0.82656848785917103</v>
      </c>
      <c r="O100" s="8">
        <f t="shared" si="4"/>
        <v>1</v>
      </c>
      <c r="P100">
        <f t="shared" si="5"/>
        <v>1</v>
      </c>
    </row>
    <row r="101" spans="1:16" x14ac:dyDescent="0.2">
      <c r="A101">
        <v>0</v>
      </c>
      <c r="B101">
        <v>0</v>
      </c>
      <c r="C101">
        <v>1</v>
      </c>
      <c r="D101">
        <v>2</v>
      </c>
      <c r="E101">
        <v>0</v>
      </c>
      <c r="F101">
        <v>0</v>
      </c>
      <c r="G101">
        <v>0</v>
      </c>
      <c r="H101">
        <v>1</v>
      </c>
      <c r="I101">
        <v>0</v>
      </c>
      <c r="J101">
        <v>1</v>
      </c>
      <c r="K101">
        <v>0</v>
      </c>
      <c r="L101">
        <v>0</v>
      </c>
      <c r="M101">
        <v>3</v>
      </c>
      <c r="N101" s="7">
        <f t="shared" si="3"/>
        <v>0.82656848785917103</v>
      </c>
      <c r="O101" s="8">
        <f t="shared" si="4"/>
        <v>1</v>
      </c>
      <c r="P101">
        <f t="shared" si="5"/>
        <v>0</v>
      </c>
    </row>
    <row r="102" spans="1:16" x14ac:dyDescent="0.2">
      <c r="A102">
        <v>1</v>
      </c>
      <c r="B102">
        <v>1</v>
      </c>
      <c r="C102">
        <v>0</v>
      </c>
      <c r="D102">
        <v>3</v>
      </c>
      <c r="E102">
        <v>1</v>
      </c>
      <c r="F102">
        <v>0</v>
      </c>
      <c r="G102">
        <v>0</v>
      </c>
      <c r="H102">
        <v>0</v>
      </c>
      <c r="I102">
        <v>0</v>
      </c>
      <c r="J102">
        <v>1</v>
      </c>
      <c r="K102">
        <v>0</v>
      </c>
      <c r="L102">
        <v>0</v>
      </c>
      <c r="M102">
        <v>5</v>
      </c>
      <c r="N102" s="7">
        <f t="shared" si="3"/>
        <v>0.45876884093147013</v>
      </c>
      <c r="O102" s="8">
        <f t="shared" si="4"/>
        <v>1</v>
      </c>
      <c r="P102">
        <f t="shared" si="5"/>
        <v>1</v>
      </c>
    </row>
    <row r="103" spans="1:16" x14ac:dyDescent="0.2">
      <c r="A103">
        <v>0</v>
      </c>
      <c r="B103">
        <v>1</v>
      </c>
      <c r="C103">
        <v>0</v>
      </c>
      <c r="D103">
        <v>3</v>
      </c>
      <c r="E103">
        <v>1</v>
      </c>
      <c r="F103">
        <v>0</v>
      </c>
      <c r="G103">
        <v>0</v>
      </c>
      <c r="H103">
        <v>0</v>
      </c>
      <c r="I103">
        <v>0</v>
      </c>
      <c r="J103">
        <v>1</v>
      </c>
      <c r="K103">
        <v>0</v>
      </c>
      <c r="L103">
        <v>0</v>
      </c>
      <c r="M103">
        <v>3</v>
      </c>
      <c r="N103" s="7">
        <f t="shared" si="3"/>
        <v>0.45876884093147013</v>
      </c>
      <c r="O103" s="8">
        <f t="shared" si="4"/>
        <v>1</v>
      </c>
      <c r="P103">
        <f t="shared" si="5"/>
        <v>0</v>
      </c>
    </row>
    <row r="104" spans="1:16" x14ac:dyDescent="0.2">
      <c r="A104">
        <v>1</v>
      </c>
      <c r="B104">
        <v>1</v>
      </c>
      <c r="C104">
        <v>0</v>
      </c>
      <c r="D104">
        <v>2</v>
      </c>
      <c r="E104">
        <v>0</v>
      </c>
      <c r="F104">
        <v>0</v>
      </c>
      <c r="G104">
        <v>0</v>
      </c>
      <c r="H104">
        <v>1</v>
      </c>
      <c r="I104">
        <v>0</v>
      </c>
      <c r="J104">
        <v>1</v>
      </c>
      <c r="K104">
        <v>0</v>
      </c>
      <c r="L104">
        <v>0</v>
      </c>
      <c r="M104">
        <v>4</v>
      </c>
      <c r="N104" s="7">
        <f t="shared" si="3"/>
        <v>0.82656848785917103</v>
      </c>
      <c r="O104" s="8">
        <f t="shared" si="4"/>
        <v>1</v>
      </c>
      <c r="P104">
        <f t="shared" si="5"/>
        <v>1</v>
      </c>
    </row>
    <row r="105" spans="1:16" x14ac:dyDescent="0.2">
      <c r="A105">
        <v>0</v>
      </c>
      <c r="B105">
        <v>1</v>
      </c>
      <c r="C105">
        <v>0</v>
      </c>
      <c r="D105">
        <v>3</v>
      </c>
      <c r="E105">
        <v>1</v>
      </c>
      <c r="F105">
        <v>0</v>
      </c>
      <c r="G105">
        <v>0</v>
      </c>
      <c r="H105">
        <v>0</v>
      </c>
      <c r="I105">
        <v>0</v>
      </c>
      <c r="J105">
        <v>1</v>
      </c>
      <c r="K105">
        <v>0</v>
      </c>
      <c r="L105">
        <v>0</v>
      </c>
      <c r="M105">
        <v>5</v>
      </c>
      <c r="N105" s="7">
        <f t="shared" si="3"/>
        <v>0.45876884093147013</v>
      </c>
      <c r="O105" s="8">
        <f t="shared" si="4"/>
        <v>1</v>
      </c>
      <c r="P105">
        <f t="shared" si="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7002-BC09-44DD-BE25-3B39CF7C718D}">
  <sheetPr>
    <outlinePr summaryBelow="0" summaryRight="0"/>
  </sheetPr>
  <dimension ref="A1:F105"/>
  <sheetViews>
    <sheetView workbookViewId="0">
      <pane ySplit="1" topLeftCell="A80" activePane="bottomLeft" state="frozen"/>
      <selection pane="bottomLeft" activeCell="B1" sqref="B1:F105"/>
    </sheetView>
  </sheetViews>
  <sheetFormatPr defaultColWidth="12.5703125" defaultRowHeight="15.75" customHeight="1" x14ac:dyDescent="0.2"/>
  <cols>
    <col min="1" max="3" width="18.85546875" customWidth="1"/>
    <col min="4" max="4" width="15.7109375" customWidth="1"/>
    <col min="5" max="6" width="18.85546875" customWidth="1"/>
  </cols>
  <sheetData>
    <row r="1" spans="1:6" ht="15.75" customHeight="1" x14ac:dyDescent="0.2">
      <c r="A1" s="3" t="s">
        <v>589</v>
      </c>
      <c r="B1" s="1" t="s">
        <v>48</v>
      </c>
      <c r="C1" s="1" t="s">
        <v>49</v>
      </c>
      <c r="D1" s="1" t="s">
        <v>50</v>
      </c>
      <c r="E1" s="1" t="s">
        <v>51</v>
      </c>
      <c r="F1" s="1" t="s">
        <v>52</v>
      </c>
    </row>
    <row r="2" spans="1:6" ht="15.75" customHeight="1" x14ac:dyDescent="0.2">
      <c r="A2" s="1" t="s">
        <v>61</v>
      </c>
      <c r="B2" s="1" t="s">
        <v>77</v>
      </c>
      <c r="C2" s="1" t="s">
        <v>78</v>
      </c>
      <c r="D2" s="1" t="s">
        <v>79</v>
      </c>
      <c r="E2" s="1" t="s">
        <v>80</v>
      </c>
      <c r="F2" s="1" t="s">
        <v>81</v>
      </c>
    </row>
    <row r="3" spans="1:6" ht="15.75" customHeight="1" x14ac:dyDescent="0.2">
      <c r="A3" s="1" t="s">
        <v>61</v>
      </c>
      <c r="B3" s="1" t="s">
        <v>77</v>
      </c>
      <c r="C3" s="1" t="s">
        <v>99</v>
      </c>
      <c r="D3" s="1" t="s">
        <v>100</v>
      </c>
      <c r="E3" s="1" t="s">
        <v>80</v>
      </c>
      <c r="F3" s="1" t="s">
        <v>81</v>
      </c>
    </row>
    <row r="4" spans="1:6" ht="15.75" customHeight="1" x14ac:dyDescent="0.2">
      <c r="A4" s="1" t="s">
        <v>104</v>
      </c>
      <c r="B4" s="1" t="s">
        <v>115</v>
      </c>
      <c r="C4" s="1" t="s">
        <v>99</v>
      </c>
      <c r="D4" s="1" t="s">
        <v>475</v>
      </c>
      <c r="E4" s="1" t="s">
        <v>80</v>
      </c>
      <c r="F4" s="1" t="s">
        <v>81</v>
      </c>
    </row>
    <row r="5" spans="1:6" ht="15.75" customHeight="1" x14ac:dyDescent="0.2">
      <c r="A5" s="1" t="s">
        <v>61</v>
      </c>
      <c r="B5" s="1" t="s">
        <v>123</v>
      </c>
      <c r="C5" s="1" t="s">
        <v>124</v>
      </c>
      <c r="D5" s="1" t="s">
        <v>125</v>
      </c>
      <c r="E5" s="1" t="s">
        <v>126</v>
      </c>
      <c r="F5" s="1" t="s">
        <v>81</v>
      </c>
    </row>
    <row r="6" spans="1:6" ht="15.75" customHeight="1" x14ac:dyDescent="0.2">
      <c r="A6" s="1" t="s">
        <v>61</v>
      </c>
      <c r="B6" s="1" t="s">
        <v>77</v>
      </c>
      <c r="C6" s="1" t="s">
        <v>78</v>
      </c>
      <c r="D6" s="1" t="s">
        <v>79</v>
      </c>
      <c r="E6" s="1" t="s">
        <v>80</v>
      </c>
      <c r="F6" s="1" t="s">
        <v>81</v>
      </c>
    </row>
    <row r="7" spans="1:6" ht="15.75" customHeight="1" x14ac:dyDescent="0.2">
      <c r="A7" s="1" t="s">
        <v>104</v>
      </c>
      <c r="B7" s="1" t="s">
        <v>77</v>
      </c>
      <c r="C7" s="1" t="s">
        <v>124</v>
      </c>
      <c r="D7" s="1" t="s">
        <v>79</v>
      </c>
      <c r="E7" s="1" t="s">
        <v>126</v>
      </c>
      <c r="F7" s="1" t="s">
        <v>138</v>
      </c>
    </row>
    <row r="8" spans="1:6" ht="15.75" customHeight="1" x14ac:dyDescent="0.2">
      <c r="A8" s="1" t="s">
        <v>61</v>
      </c>
      <c r="B8" s="1" t="s">
        <v>77</v>
      </c>
      <c r="C8" s="1" t="s">
        <v>124</v>
      </c>
      <c r="D8" s="1" t="s">
        <v>79</v>
      </c>
      <c r="E8" s="1" t="s">
        <v>126</v>
      </c>
      <c r="F8" s="1" t="s">
        <v>138</v>
      </c>
    </row>
    <row r="9" spans="1:6" ht="15.75" customHeight="1" x14ac:dyDescent="0.2">
      <c r="A9" s="1" t="s">
        <v>61</v>
      </c>
      <c r="B9" s="1" t="s">
        <v>77</v>
      </c>
      <c r="C9" s="1" t="s">
        <v>124</v>
      </c>
      <c r="D9" s="1" t="s">
        <v>79</v>
      </c>
      <c r="E9" s="1" t="s">
        <v>126</v>
      </c>
      <c r="F9" s="1" t="s">
        <v>138</v>
      </c>
    </row>
    <row r="10" spans="1:6" ht="15.75" customHeight="1" x14ac:dyDescent="0.2">
      <c r="A10" s="1" t="s">
        <v>104</v>
      </c>
      <c r="B10" s="1" t="s">
        <v>77</v>
      </c>
      <c r="C10" s="1" t="s">
        <v>78</v>
      </c>
      <c r="D10" s="1" t="s">
        <v>475</v>
      </c>
      <c r="E10" s="1" t="s">
        <v>80</v>
      </c>
      <c r="F10" s="1" t="s">
        <v>159</v>
      </c>
    </row>
    <row r="11" spans="1:6" ht="15.75" customHeight="1" x14ac:dyDescent="0.2">
      <c r="A11" s="1" t="s">
        <v>61</v>
      </c>
      <c r="B11" s="1" t="s">
        <v>77</v>
      </c>
      <c r="C11" s="1" t="s">
        <v>78</v>
      </c>
      <c r="D11" s="1" t="s">
        <v>100</v>
      </c>
      <c r="E11" s="1" t="s">
        <v>80</v>
      </c>
      <c r="F11" s="1" t="s">
        <v>81</v>
      </c>
    </row>
    <row r="12" spans="1:6" ht="15.75" customHeight="1" x14ac:dyDescent="0.2">
      <c r="A12" s="1" t="s">
        <v>61</v>
      </c>
      <c r="B12" s="1" t="s">
        <v>77</v>
      </c>
      <c r="C12" s="1" t="s">
        <v>124</v>
      </c>
      <c r="D12" s="1" t="s">
        <v>79</v>
      </c>
      <c r="E12" s="1" t="s">
        <v>80</v>
      </c>
      <c r="F12" s="1" t="s">
        <v>170</v>
      </c>
    </row>
    <row r="13" spans="1:6" ht="15.75" customHeight="1" x14ac:dyDescent="0.2">
      <c r="A13" s="1" t="s">
        <v>61</v>
      </c>
      <c r="B13" s="1" t="s">
        <v>77</v>
      </c>
      <c r="C13" s="1" t="s">
        <v>124</v>
      </c>
      <c r="D13" s="1" t="s">
        <v>79</v>
      </c>
      <c r="E13" s="1" t="s">
        <v>80</v>
      </c>
      <c r="F13" s="1" t="s">
        <v>159</v>
      </c>
    </row>
    <row r="14" spans="1:6" ht="15.75" customHeight="1" x14ac:dyDescent="0.2">
      <c r="A14" s="1" t="s">
        <v>61</v>
      </c>
      <c r="B14" s="1" t="s">
        <v>77</v>
      </c>
      <c r="C14" s="1" t="s">
        <v>78</v>
      </c>
      <c r="D14" s="1" t="s">
        <v>79</v>
      </c>
      <c r="E14" s="1" t="s">
        <v>80</v>
      </c>
      <c r="F14" s="1" t="s">
        <v>170</v>
      </c>
    </row>
    <row r="15" spans="1:6" ht="15.75" customHeight="1" x14ac:dyDescent="0.2">
      <c r="B15" s="1" t="s">
        <v>115</v>
      </c>
      <c r="C15" s="1" t="s">
        <v>124</v>
      </c>
      <c r="D15" s="1" t="s">
        <v>79</v>
      </c>
      <c r="E15" s="1" t="s">
        <v>126</v>
      </c>
      <c r="F15" s="1" t="s">
        <v>170</v>
      </c>
    </row>
    <row r="16" spans="1:6" ht="15.75" customHeight="1" x14ac:dyDescent="0.2">
      <c r="A16" s="1" t="s">
        <v>104</v>
      </c>
      <c r="B16" s="1" t="s">
        <v>115</v>
      </c>
      <c r="C16" s="1" t="s">
        <v>124</v>
      </c>
      <c r="D16" s="1" t="s">
        <v>79</v>
      </c>
      <c r="E16" s="1" t="s">
        <v>126</v>
      </c>
      <c r="F16" s="1" t="s">
        <v>170</v>
      </c>
    </row>
    <row r="17" spans="1:6" ht="15.75" customHeight="1" x14ac:dyDescent="0.2">
      <c r="A17" s="1" t="s">
        <v>61</v>
      </c>
      <c r="B17" s="1" t="s">
        <v>115</v>
      </c>
      <c r="C17" s="1" t="s">
        <v>124</v>
      </c>
      <c r="D17" s="1" t="s">
        <v>125</v>
      </c>
      <c r="E17" s="1" t="s">
        <v>126</v>
      </c>
      <c r="F17" s="1" t="s">
        <v>159</v>
      </c>
    </row>
    <row r="18" spans="1:6" ht="15.75" customHeight="1" x14ac:dyDescent="0.2">
      <c r="A18" s="1" t="s">
        <v>201</v>
      </c>
      <c r="B18" s="1" t="s">
        <v>115</v>
      </c>
      <c r="C18" s="1" t="s">
        <v>124</v>
      </c>
      <c r="D18" s="1" t="s">
        <v>79</v>
      </c>
      <c r="E18" s="1" t="s">
        <v>126</v>
      </c>
      <c r="F18" s="1" t="s">
        <v>203</v>
      </c>
    </row>
    <row r="19" spans="1:6" ht="15.75" customHeight="1" x14ac:dyDescent="0.2">
      <c r="A19" s="1" t="s">
        <v>201</v>
      </c>
      <c r="B19" s="1" t="s">
        <v>77</v>
      </c>
      <c r="C19" s="1" t="s">
        <v>124</v>
      </c>
      <c r="D19" s="1" t="s">
        <v>475</v>
      </c>
      <c r="E19" s="1" t="s">
        <v>126</v>
      </c>
      <c r="F19" s="1" t="s">
        <v>159</v>
      </c>
    </row>
    <row r="20" spans="1:6" ht="12.75" x14ac:dyDescent="0.2">
      <c r="A20" s="1" t="s">
        <v>61</v>
      </c>
      <c r="B20" s="1" t="s">
        <v>77</v>
      </c>
      <c r="C20" s="1" t="s">
        <v>124</v>
      </c>
      <c r="D20" s="1" t="s">
        <v>79</v>
      </c>
      <c r="E20" s="1" t="s">
        <v>126</v>
      </c>
      <c r="F20" s="1" t="s">
        <v>138</v>
      </c>
    </row>
    <row r="21" spans="1:6" ht="12.75" x14ac:dyDescent="0.2">
      <c r="B21" s="1" t="s">
        <v>115</v>
      </c>
      <c r="C21" s="1" t="s">
        <v>124</v>
      </c>
      <c r="D21" s="1" t="s">
        <v>79</v>
      </c>
      <c r="E21" s="1" t="s">
        <v>126</v>
      </c>
      <c r="F21" s="1" t="s">
        <v>203</v>
      </c>
    </row>
    <row r="22" spans="1:6" ht="12.75" x14ac:dyDescent="0.2">
      <c r="A22" s="1" t="s">
        <v>201</v>
      </c>
      <c r="B22" s="1" t="s">
        <v>77</v>
      </c>
      <c r="C22" s="1" t="s">
        <v>124</v>
      </c>
      <c r="D22" s="1" t="s">
        <v>79</v>
      </c>
      <c r="E22" s="1" t="s">
        <v>126</v>
      </c>
      <c r="F22" s="1" t="s">
        <v>170</v>
      </c>
    </row>
    <row r="23" spans="1:6" ht="12.75" x14ac:dyDescent="0.2">
      <c r="A23" s="1" t="s">
        <v>104</v>
      </c>
      <c r="B23" s="1" t="s">
        <v>77</v>
      </c>
      <c r="C23" s="1" t="s">
        <v>124</v>
      </c>
      <c r="D23" s="1" t="s">
        <v>79</v>
      </c>
      <c r="E23" s="1" t="s">
        <v>126</v>
      </c>
      <c r="F23" s="1" t="s">
        <v>138</v>
      </c>
    </row>
    <row r="24" spans="1:6" ht="12.75" x14ac:dyDescent="0.2">
      <c r="A24" s="1" t="s">
        <v>104</v>
      </c>
      <c r="B24" s="1" t="s">
        <v>77</v>
      </c>
      <c r="C24" s="1" t="s">
        <v>124</v>
      </c>
      <c r="D24" s="1" t="s">
        <v>79</v>
      </c>
      <c r="E24" s="1" t="s">
        <v>126</v>
      </c>
      <c r="F24" s="1" t="s">
        <v>138</v>
      </c>
    </row>
    <row r="25" spans="1:6" ht="12.75" x14ac:dyDescent="0.2">
      <c r="A25" s="1" t="s">
        <v>61</v>
      </c>
      <c r="B25" s="1" t="s">
        <v>77</v>
      </c>
      <c r="C25" s="1" t="s">
        <v>124</v>
      </c>
      <c r="D25" s="1" t="s">
        <v>79</v>
      </c>
      <c r="E25" s="1" t="s">
        <v>126</v>
      </c>
      <c r="F25" s="1" t="s">
        <v>81</v>
      </c>
    </row>
    <row r="26" spans="1:6" ht="12.75" x14ac:dyDescent="0.2">
      <c r="A26" s="1" t="s">
        <v>61</v>
      </c>
      <c r="B26" s="1" t="s">
        <v>77</v>
      </c>
      <c r="C26" s="1" t="s">
        <v>124</v>
      </c>
      <c r="D26" s="1" t="s">
        <v>79</v>
      </c>
      <c r="E26" s="1" t="s">
        <v>126</v>
      </c>
      <c r="F26" s="1" t="s">
        <v>203</v>
      </c>
    </row>
    <row r="27" spans="1:6" ht="12.75" x14ac:dyDescent="0.2">
      <c r="A27" s="1" t="s">
        <v>104</v>
      </c>
      <c r="B27" s="1" t="s">
        <v>77</v>
      </c>
      <c r="C27" s="1" t="s">
        <v>124</v>
      </c>
      <c r="D27" s="1" t="s">
        <v>79</v>
      </c>
      <c r="E27" s="1" t="s">
        <v>126</v>
      </c>
      <c r="F27" s="1" t="s">
        <v>138</v>
      </c>
    </row>
    <row r="28" spans="1:6" ht="12.75" x14ac:dyDescent="0.2">
      <c r="A28" s="1" t="s">
        <v>61</v>
      </c>
      <c r="B28" s="1" t="s">
        <v>77</v>
      </c>
      <c r="C28" s="1" t="s">
        <v>124</v>
      </c>
      <c r="D28" s="1" t="s">
        <v>79</v>
      </c>
      <c r="E28" s="1" t="s">
        <v>126</v>
      </c>
      <c r="F28" s="1" t="s">
        <v>170</v>
      </c>
    </row>
    <row r="29" spans="1:6" ht="12.75" x14ac:dyDescent="0.2">
      <c r="A29" s="1" t="s">
        <v>104</v>
      </c>
      <c r="B29" s="1" t="s">
        <v>77</v>
      </c>
      <c r="C29" s="1" t="s">
        <v>124</v>
      </c>
      <c r="D29" s="1" t="s">
        <v>79</v>
      </c>
      <c r="E29" s="1" t="s">
        <v>126</v>
      </c>
      <c r="F29" s="1" t="s">
        <v>159</v>
      </c>
    </row>
    <row r="30" spans="1:6" ht="12.75" x14ac:dyDescent="0.2">
      <c r="A30" s="1" t="s">
        <v>61</v>
      </c>
      <c r="B30" s="1" t="s">
        <v>77</v>
      </c>
      <c r="C30" s="1" t="s">
        <v>124</v>
      </c>
      <c r="D30" s="1" t="s">
        <v>79</v>
      </c>
      <c r="E30" s="1" t="s">
        <v>126</v>
      </c>
      <c r="F30" s="1" t="s">
        <v>170</v>
      </c>
    </row>
    <row r="31" spans="1:6" ht="12.75" x14ac:dyDescent="0.2">
      <c r="A31" s="1" t="s">
        <v>61</v>
      </c>
      <c r="B31" s="1" t="s">
        <v>77</v>
      </c>
      <c r="C31" s="1" t="s">
        <v>124</v>
      </c>
      <c r="D31" s="1" t="s">
        <v>79</v>
      </c>
      <c r="E31" s="1" t="s">
        <v>126</v>
      </c>
      <c r="F31" s="1" t="s">
        <v>138</v>
      </c>
    </row>
    <row r="32" spans="1:6" ht="12.75" x14ac:dyDescent="0.2">
      <c r="A32" s="1" t="s">
        <v>61</v>
      </c>
      <c r="B32" s="1" t="s">
        <v>77</v>
      </c>
      <c r="C32" s="1" t="s">
        <v>124</v>
      </c>
      <c r="D32" s="1" t="s">
        <v>79</v>
      </c>
      <c r="E32" s="1" t="s">
        <v>126</v>
      </c>
      <c r="F32" s="1" t="s">
        <v>138</v>
      </c>
    </row>
    <row r="33" spans="1:6" ht="12.75" x14ac:dyDescent="0.2">
      <c r="A33" s="1" t="s">
        <v>104</v>
      </c>
      <c r="B33" s="1" t="s">
        <v>77</v>
      </c>
      <c r="C33" s="1" t="s">
        <v>124</v>
      </c>
      <c r="D33" s="1" t="s">
        <v>79</v>
      </c>
      <c r="E33" s="1" t="s">
        <v>126</v>
      </c>
      <c r="F33" s="1" t="s">
        <v>138</v>
      </c>
    </row>
    <row r="34" spans="1:6" ht="12.75" x14ac:dyDescent="0.2">
      <c r="A34" s="1" t="s">
        <v>104</v>
      </c>
      <c r="B34" s="1" t="s">
        <v>115</v>
      </c>
      <c r="C34" s="1" t="s">
        <v>124</v>
      </c>
      <c r="D34" s="1" t="s">
        <v>79</v>
      </c>
      <c r="E34" s="1" t="s">
        <v>126</v>
      </c>
      <c r="F34" s="1" t="s">
        <v>159</v>
      </c>
    </row>
    <row r="35" spans="1:6" ht="12.75" x14ac:dyDescent="0.2">
      <c r="A35" s="1" t="s">
        <v>61</v>
      </c>
      <c r="B35" s="1" t="s">
        <v>115</v>
      </c>
      <c r="C35" s="1" t="s">
        <v>124</v>
      </c>
      <c r="D35" s="1" t="s">
        <v>79</v>
      </c>
      <c r="E35" s="1" t="s">
        <v>126</v>
      </c>
      <c r="F35" s="1" t="s">
        <v>170</v>
      </c>
    </row>
    <row r="36" spans="1:6" ht="12.75" x14ac:dyDescent="0.2">
      <c r="A36" s="1" t="s">
        <v>201</v>
      </c>
      <c r="B36" s="1" t="s">
        <v>77</v>
      </c>
      <c r="C36" s="1" t="s">
        <v>124</v>
      </c>
      <c r="D36" s="1" t="s">
        <v>79</v>
      </c>
      <c r="E36" s="1" t="s">
        <v>126</v>
      </c>
      <c r="F36" s="1" t="s">
        <v>203</v>
      </c>
    </row>
    <row r="37" spans="1:6" ht="12.75" x14ac:dyDescent="0.2">
      <c r="A37" s="1" t="s">
        <v>61</v>
      </c>
      <c r="B37" s="1" t="s">
        <v>77</v>
      </c>
      <c r="C37" s="1" t="s">
        <v>124</v>
      </c>
      <c r="D37" s="1" t="s">
        <v>79</v>
      </c>
      <c r="E37" s="1" t="s">
        <v>126</v>
      </c>
      <c r="F37" s="1" t="s">
        <v>138</v>
      </c>
    </row>
    <row r="38" spans="1:6" ht="12.75" x14ac:dyDescent="0.2">
      <c r="A38" s="1" t="s">
        <v>61</v>
      </c>
      <c r="B38" s="1" t="s">
        <v>77</v>
      </c>
      <c r="C38" s="1" t="s">
        <v>124</v>
      </c>
      <c r="D38" s="1" t="s">
        <v>79</v>
      </c>
      <c r="E38" s="1" t="s">
        <v>126</v>
      </c>
      <c r="F38" s="1" t="s">
        <v>170</v>
      </c>
    </row>
    <row r="39" spans="1:6" ht="12.75" x14ac:dyDescent="0.2">
      <c r="A39" s="1" t="s">
        <v>61</v>
      </c>
      <c r="B39" s="1" t="s">
        <v>77</v>
      </c>
      <c r="C39" s="1" t="s">
        <v>124</v>
      </c>
      <c r="D39" s="1" t="s">
        <v>79</v>
      </c>
      <c r="E39" s="1" t="s">
        <v>126</v>
      </c>
      <c r="F39" s="1" t="s">
        <v>170</v>
      </c>
    </row>
    <row r="40" spans="1:6" ht="12.75" x14ac:dyDescent="0.2">
      <c r="A40" s="1" t="s">
        <v>201</v>
      </c>
      <c r="B40" s="1" t="s">
        <v>77</v>
      </c>
      <c r="C40" s="1" t="s">
        <v>124</v>
      </c>
      <c r="D40" s="1" t="s">
        <v>79</v>
      </c>
      <c r="E40" s="1" t="s">
        <v>126</v>
      </c>
      <c r="F40" s="1" t="s">
        <v>159</v>
      </c>
    </row>
    <row r="41" spans="1:6" ht="12.75" x14ac:dyDescent="0.2">
      <c r="A41" s="1" t="s">
        <v>104</v>
      </c>
      <c r="B41" s="1" t="s">
        <v>77</v>
      </c>
      <c r="C41" s="1" t="s">
        <v>124</v>
      </c>
      <c r="D41" s="1" t="s">
        <v>79</v>
      </c>
      <c r="E41" s="1" t="s">
        <v>126</v>
      </c>
      <c r="F41" s="1" t="s">
        <v>170</v>
      </c>
    </row>
    <row r="42" spans="1:6" ht="12.75" x14ac:dyDescent="0.2">
      <c r="A42" s="1" t="s">
        <v>104</v>
      </c>
      <c r="B42" s="1" t="s">
        <v>123</v>
      </c>
      <c r="C42" s="1" t="s">
        <v>124</v>
      </c>
      <c r="D42" s="1" t="s">
        <v>79</v>
      </c>
      <c r="E42" s="1" t="s">
        <v>126</v>
      </c>
      <c r="F42" s="1" t="s">
        <v>203</v>
      </c>
    </row>
    <row r="43" spans="1:6" ht="12.75" x14ac:dyDescent="0.2">
      <c r="A43" s="1" t="s">
        <v>61</v>
      </c>
      <c r="B43" s="1" t="s">
        <v>115</v>
      </c>
      <c r="C43" s="1" t="s">
        <v>124</v>
      </c>
      <c r="D43" s="1" t="s">
        <v>79</v>
      </c>
      <c r="E43" s="1" t="s">
        <v>126</v>
      </c>
      <c r="F43" s="1" t="s">
        <v>170</v>
      </c>
    </row>
    <row r="44" spans="1:6" ht="12.75" x14ac:dyDescent="0.2">
      <c r="A44" s="1" t="s">
        <v>104</v>
      </c>
      <c r="B44" s="1" t="s">
        <v>77</v>
      </c>
      <c r="C44" s="1" t="s">
        <v>124</v>
      </c>
      <c r="D44" s="1" t="s">
        <v>79</v>
      </c>
      <c r="E44" s="1" t="s">
        <v>126</v>
      </c>
      <c r="F44" s="1" t="s">
        <v>170</v>
      </c>
    </row>
    <row r="45" spans="1:6" ht="12.75" x14ac:dyDescent="0.2">
      <c r="A45" s="1" t="s">
        <v>61</v>
      </c>
      <c r="B45" s="1" t="s">
        <v>77</v>
      </c>
      <c r="C45" s="1" t="s">
        <v>124</v>
      </c>
      <c r="D45" s="1" t="s">
        <v>79</v>
      </c>
      <c r="E45" s="1" t="s">
        <v>126</v>
      </c>
      <c r="F45" s="1" t="s">
        <v>159</v>
      </c>
    </row>
    <row r="46" spans="1:6" ht="12.75" x14ac:dyDescent="0.2">
      <c r="A46" s="1" t="s">
        <v>61</v>
      </c>
      <c r="B46" s="1" t="s">
        <v>115</v>
      </c>
      <c r="C46" s="1" t="s">
        <v>99</v>
      </c>
      <c r="D46" s="1" t="s">
        <v>100</v>
      </c>
      <c r="E46" s="1" t="s">
        <v>327</v>
      </c>
      <c r="F46" s="1" t="s">
        <v>170</v>
      </c>
    </row>
    <row r="47" spans="1:6" ht="12.75" x14ac:dyDescent="0.2">
      <c r="A47" s="1" t="s">
        <v>61</v>
      </c>
      <c r="B47" s="1" t="s">
        <v>115</v>
      </c>
      <c r="C47" s="1" t="s">
        <v>124</v>
      </c>
      <c r="D47" s="1" t="s">
        <v>79</v>
      </c>
      <c r="E47" s="1" t="s">
        <v>126</v>
      </c>
      <c r="F47" s="1" t="s">
        <v>159</v>
      </c>
    </row>
    <row r="48" spans="1:6" ht="12.75" x14ac:dyDescent="0.2">
      <c r="A48" s="1" t="s">
        <v>61</v>
      </c>
      <c r="B48" s="1" t="s">
        <v>77</v>
      </c>
      <c r="C48" s="1" t="s">
        <v>124</v>
      </c>
      <c r="D48" s="1" t="s">
        <v>79</v>
      </c>
      <c r="E48" s="1" t="s">
        <v>126</v>
      </c>
      <c r="F48" s="1" t="s">
        <v>203</v>
      </c>
    </row>
    <row r="49" spans="1:6" ht="12.75" x14ac:dyDescent="0.2">
      <c r="A49" s="1" t="s">
        <v>201</v>
      </c>
      <c r="B49" s="1" t="s">
        <v>77</v>
      </c>
      <c r="C49" s="1" t="s">
        <v>124</v>
      </c>
      <c r="D49" s="1" t="s">
        <v>79</v>
      </c>
      <c r="E49" s="1" t="s">
        <v>126</v>
      </c>
      <c r="F49" s="1" t="s">
        <v>170</v>
      </c>
    </row>
    <row r="50" spans="1:6" ht="12.75" x14ac:dyDescent="0.2">
      <c r="A50" s="1" t="s">
        <v>104</v>
      </c>
      <c r="B50" s="1" t="s">
        <v>77</v>
      </c>
      <c r="C50" s="1" t="s">
        <v>124</v>
      </c>
      <c r="D50" s="1" t="s">
        <v>79</v>
      </c>
      <c r="E50" s="1" t="s">
        <v>126</v>
      </c>
      <c r="F50" s="1" t="s">
        <v>81</v>
      </c>
    </row>
    <row r="51" spans="1:6" ht="12.75" x14ac:dyDescent="0.2">
      <c r="A51" s="1" t="s">
        <v>104</v>
      </c>
      <c r="B51" s="1" t="s">
        <v>115</v>
      </c>
      <c r="C51" s="1" t="s">
        <v>99</v>
      </c>
      <c r="D51" s="1" t="s">
        <v>100</v>
      </c>
      <c r="E51" s="1" t="s">
        <v>80</v>
      </c>
      <c r="F51" s="1" t="s">
        <v>203</v>
      </c>
    </row>
    <row r="52" spans="1:6" ht="12.75" x14ac:dyDescent="0.2">
      <c r="B52" s="1" t="s">
        <v>115</v>
      </c>
      <c r="C52" s="1" t="s">
        <v>99</v>
      </c>
      <c r="D52" s="1" t="s">
        <v>100</v>
      </c>
      <c r="E52" s="1" t="s">
        <v>355</v>
      </c>
      <c r="F52" s="1" t="s">
        <v>138</v>
      </c>
    </row>
    <row r="53" spans="1:6" ht="12.75" x14ac:dyDescent="0.2">
      <c r="A53" s="1" t="s">
        <v>61</v>
      </c>
      <c r="B53" s="1" t="s">
        <v>115</v>
      </c>
      <c r="C53" s="1" t="s">
        <v>78</v>
      </c>
      <c r="D53" s="1" t="s">
        <v>100</v>
      </c>
      <c r="E53" s="1" t="s">
        <v>80</v>
      </c>
      <c r="F53" s="1" t="s">
        <v>170</v>
      </c>
    </row>
    <row r="54" spans="1:6" ht="12.75" x14ac:dyDescent="0.2">
      <c r="A54" s="1" t="s">
        <v>61</v>
      </c>
      <c r="B54" s="1" t="s">
        <v>115</v>
      </c>
      <c r="C54" s="1" t="s">
        <v>78</v>
      </c>
      <c r="D54" s="1" t="s">
        <v>100</v>
      </c>
      <c r="E54" s="1" t="s">
        <v>80</v>
      </c>
      <c r="F54" s="1" t="s">
        <v>81</v>
      </c>
    </row>
    <row r="55" spans="1:6" ht="12.75" x14ac:dyDescent="0.2">
      <c r="A55" s="1" t="s">
        <v>104</v>
      </c>
      <c r="B55" s="1" t="s">
        <v>115</v>
      </c>
      <c r="C55" s="1" t="s">
        <v>99</v>
      </c>
      <c r="D55" s="1" t="s">
        <v>100</v>
      </c>
      <c r="E55" s="1" t="s">
        <v>327</v>
      </c>
      <c r="F55" s="1" t="s">
        <v>203</v>
      </c>
    </row>
    <row r="56" spans="1:6" ht="12.75" x14ac:dyDescent="0.2">
      <c r="B56" s="1" t="s">
        <v>115</v>
      </c>
      <c r="C56" s="1" t="s">
        <v>99</v>
      </c>
      <c r="D56" s="1" t="s">
        <v>100</v>
      </c>
      <c r="E56" s="1" t="s">
        <v>327</v>
      </c>
      <c r="F56" s="1" t="s">
        <v>170</v>
      </c>
    </row>
    <row r="57" spans="1:6" ht="12.75" x14ac:dyDescent="0.2">
      <c r="A57" s="1" t="s">
        <v>61</v>
      </c>
      <c r="B57" s="1" t="s">
        <v>115</v>
      </c>
      <c r="C57" s="1" t="s">
        <v>124</v>
      </c>
      <c r="D57" s="1" t="s">
        <v>79</v>
      </c>
      <c r="E57" s="1" t="s">
        <v>126</v>
      </c>
      <c r="F57" s="1" t="s">
        <v>170</v>
      </c>
    </row>
    <row r="58" spans="1:6" ht="12.75" x14ac:dyDescent="0.2">
      <c r="A58" s="1" t="s">
        <v>61</v>
      </c>
      <c r="B58" s="1" t="s">
        <v>115</v>
      </c>
      <c r="C58" s="1" t="s">
        <v>124</v>
      </c>
      <c r="D58" s="1" t="s">
        <v>79</v>
      </c>
      <c r="E58" s="1" t="s">
        <v>126</v>
      </c>
      <c r="F58" s="1" t="s">
        <v>159</v>
      </c>
    </row>
    <row r="59" spans="1:6" ht="12.75" x14ac:dyDescent="0.2">
      <c r="A59" s="1" t="s">
        <v>104</v>
      </c>
      <c r="B59" s="1" t="s">
        <v>77</v>
      </c>
      <c r="C59" s="1" t="s">
        <v>124</v>
      </c>
      <c r="D59" s="1" t="s">
        <v>79</v>
      </c>
      <c r="E59" s="1" t="s">
        <v>126</v>
      </c>
      <c r="F59" s="1" t="s">
        <v>203</v>
      </c>
    </row>
    <row r="60" spans="1:6" ht="12.75" x14ac:dyDescent="0.2">
      <c r="B60" s="1" t="s">
        <v>77</v>
      </c>
      <c r="C60" s="1" t="s">
        <v>124</v>
      </c>
      <c r="D60" s="1" t="s">
        <v>79</v>
      </c>
      <c r="E60" s="1" t="s">
        <v>126</v>
      </c>
      <c r="F60" s="1" t="s">
        <v>170</v>
      </c>
    </row>
    <row r="61" spans="1:6" ht="12.75" x14ac:dyDescent="0.2">
      <c r="A61" s="1" t="s">
        <v>201</v>
      </c>
      <c r="B61" s="1" t="s">
        <v>77</v>
      </c>
      <c r="C61" s="1" t="s">
        <v>124</v>
      </c>
      <c r="D61" s="1" t="s">
        <v>79</v>
      </c>
      <c r="E61" s="1" t="s">
        <v>126</v>
      </c>
      <c r="F61" s="1" t="s">
        <v>170</v>
      </c>
    </row>
    <row r="62" spans="1:6" ht="12.75" x14ac:dyDescent="0.2">
      <c r="A62" s="1" t="s">
        <v>201</v>
      </c>
      <c r="B62" s="1" t="s">
        <v>115</v>
      </c>
      <c r="C62" s="1" t="s">
        <v>99</v>
      </c>
      <c r="D62" s="1" t="s">
        <v>100</v>
      </c>
      <c r="E62" s="1" t="s">
        <v>80</v>
      </c>
      <c r="F62" s="1" t="s">
        <v>159</v>
      </c>
    </row>
    <row r="63" spans="1:6" ht="12.75" x14ac:dyDescent="0.2">
      <c r="A63" s="1" t="s">
        <v>201</v>
      </c>
      <c r="B63" s="1" t="s">
        <v>115</v>
      </c>
      <c r="C63" s="1" t="s">
        <v>99</v>
      </c>
      <c r="D63" s="1" t="s">
        <v>100</v>
      </c>
      <c r="E63" s="1" t="s">
        <v>80</v>
      </c>
      <c r="F63" s="1" t="s">
        <v>170</v>
      </c>
    </row>
    <row r="64" spans="1:6" ht="12.75" x14ac:dyDescent="0.2">
      <c r="A64" s="1" t="s">
        <v>104</v>
      </c>
      <c r="B64" s="1" t="s">
        <v>77</v>
      </c>
      <c r="C64" s="1" t="s">
        <v>124</v>
      </c>
      <c r="D64" s="1" t="s">
        <v>79</v>
      </c>
      <c r="E64" s="1" t="s">
        <v>126</v>
      </c>
      <c r="F64" s="1" t="s">
        <v>138</v>
      </c>
    </row>
    <row r="65" spans="1:6" ht="12.75" x14ac:dyDescent="0.2">
      <c r="A65" s="1" t="s">
        <v>201</v>
      </c>
      <c r="B65" s="1" t="s">
        <v>77</v>
      </c>
      <c r="C65" s="1" t="s">
        <v>124</v>
      </c>
      <c r="D65" s="1" t="s">
        <v>79</v>
      </c>
      <c r="E65" s="1" t="s">
        <v>126</v>
      </c>
      <c r="F65" s="1" t="s">
        <v>138</v>
      </c>
    </row>
    <row r="66" spans="1:6" ht="12.75" x14ac:dyDescent="0.2">
      <c r="B66" s="1" t="s">
        <v>77</v>
      </c>
      <c r="C66" s="1" t="s">
        <v>99</v>
      </c>
      <c r="D66" s="1" t="s">
        <v>79</v>
      </c>
      <c r="E66" s="1" t="s">
        <v>355</v>
      </c>
      <c r="F66" s="1" t="s">
        <v>170</v>
      </c>
    </row>
    <row r="67" spans="1:6" ht="12.75" x14ac:dyDescent="0.2">
      <c r="A67" s="1" t="s">
        <v>201</v>
      </c>
      <c r="B67" s="1" t="s">
        <v>115</v>
      </c>
      <c r="C67" s="1" t="s">
        <v>99</v>
      </c>
      <c r="D67" s="1" t="s">
        <v>79</v>
      </c>
      <c r="E67" s="1" t="s">
        <v>327</v>
      </c>
      <c r="F67" s="1" t="s">
        <v>203</v>
      </c>
    </row>
    <row r="68" spans="1:6" ht="12.75" x14ac:dyDescent="0.2">
      <c r="A68" s="1" t="s">
        <v>61</v>
      </c>
      <c r="B68" s="1" t="s">
        <v>115</v>
      </c>
      <c r="C68" s="1" t="s">
        <v>99</v>
      </c>
      <c r="D68" s="1" t="s">
        <v>475</v>
      </c>
      <c r="E68" s="1" t="s">
        <v>80</v>
      </c>
      <c r="F68" s="1" t="s">
        <v>170</v>
      </c>
    </row>
    <row r="69" spans="1:6" ht="12.75" x14ac:dyDescent="0.2">
      <c r="A69" s="1" t="s">
        <v>104</v>
      </c>
      <c r="B69" s="1" t="s">
        <v>77</v>
      </c>
      <c r="C69" s="1" t="s">
        <v>124</v>
      </c>
      <c r="D69" s="1" t="s">
        <v>79</v>
      </c>
      <c r="E69" s="1" t="s">
        <v>126</v>
      </c>
      <c r="F69" s="1" t="s">
        <v>81</v>
      </c>
    </row>
    <row r="70" spans="1:6" ht="12.75" x14ac:dyDescent="0.2">
      <c r="A70" s="1" t="s">
        <v>61</v>
      </c>
      <c r="B70" s="1" t="s">
        <v>77</v>
      </c>
      <c r="C70" s="1" t="s">
        <v>99</v>
      </c>
      <c r="D70" s="1" t="s">
        <v>475</v>
      </c>
      <c r="E70" s="1" t="s">
        <v>80</v>
      </c>
      <c r="F70" s="1" t="s">
        <v>81</v>
      </c>
    </row>
    <row r="71" spans="1:6" ht="12.75" x14ac:dyDescent="0.2">
      <c r="A71" s="1" t="s">
        <v>104</v>
      </c>
      <c r="B71" s="1" t="s">
        <v>77</v>
      </c>
      <c r="C71" s="1" t="s">
        <v>124</v>
      </c>
      <c r="D71" s="1" t="s">
        <v>79</v>
      </c>
      <c r="E71" s="1" t="s">
        <v>126</v>
      </c>
      <c r="F71" s="1" t="s">
        <v>159</v>
      </c>
    </row>
    <row r="72" spans="1:6" ht="12.75" x14ac:dyDescent="0.2">
      <c r="A72" s="1" t="s">
        <v>61</v>
      </c>
      <c r="B72" s="1" t="s">
        <v>77</v>
      </c>
      <c r="C72" s="1" t="s">
        <v>99</v>
      </c>
      <c r="D72" s="1" t="s">
        <v>475</v>
      </c>
      <c r="E72" s="1" t="s">
        <v>355</v>
      </c>
      <c r="F72" s="1" t="s">
        <v>81</v>
      </c>
    </row>
    <row r="73" spans="1:6" ht="12.75" x14ac:dyDescent="0.2">
      <c r="A73" s="1" t="s">
        <v>201</v>
      </c>
      <c r="B73" s="1" t="s">
        <v>77</v>
      </c>
      <c r="C73" s="1" t="s">
        <v>99</v>
      </c>
      <c r="D73" s="1" t="s">
        <v>79</v>
      </c>
      <c r="E73" s="1" t="s">
        <v>80</v>
      </c>
      <c r="F73" s="1" t="s">
        <v>170</v>
      </c>
    </row>
    <row r="74" spans="1:6" ht="12.75" x14ac:dyDescent="0.2">
      <c r="A74" s="1" t="s">
        <v>61</v>
      </c>
      <c r="B74" s="1" t="s">
        <v>77</v>
      </c>
      <c r="C74" s="1" t="s">
        <v>99</v>
      </c>
      <c r="D74" s="1" t="s">
        <v>79</v>
      </c>
      <c r="E74" s="1" t="s">
        <v>80</v>
      </c>
      <c r="F74" s="1" t="s">
        <v>203</v>
      </c>
    </row>
    <row r="75" spans="1:6" ht="12.75" x14ac:dyDescent="0.2">
      <c r="A75" s="1" t="s">
        <v>61</v>
      </c>
      <c r="B75" s="1" t="s">
        <v>77</v>
      </c>
      <c r="C75" s="1" t="s">
        <v>99</v>
      </c>
      <c r="D75" s="1" t="s">
        <v>100</v>
      </c>
      <c r="E75" s="1" t="s">
        <v>80</v>
      </c>
      <c r="F75" s="1" t="s">
        <v>81</v>
      </c>
    </row>
    <row r="76" spans="1:6" ht="12.75" x14ac:dyDescent="0.2">
      <c r="A76" s="1" t="s">
        <v>61</v>
      </c>
      <c r="B76" s="1" t="s">
        <v>77</v>
      </c>
      <c r="C76" s="1" t="s">
        <v>78</v>
      </c>
      <c r="D76" s="1" t="s">
        <v>475</v>
      </c>
      <c r="E76" s="1" t="s">
        <v>80</v>
      </c>
      <c r="F76" s="1" t="s">
        <v>81</v>
      </c>
    </row>
    <row r="77" spans="1:6" ht="12.75" x14ac:dyDescent="0.2">
      <c r="A77" s="1" t="s">
        <v>61</v>
      </c>
      <c r="B77" s="1" t="s">
        <v>77</v>
      </c>
      <c r="C77" s="1" t="s">
        <v>78</v>
      </c>
      <c r="D77" s="1" t="s">
        <v>100</v>
      </c>
      <c r="E77" s="1" t="s">
        <v>80</v>
      </c>
      <c r="F77" s="1" t="s">
        <v>81</v>
      </c>
    </row>
    <row r="78" spans="1:6" ht="12.75" x14ac:dyDescent="0.2">
      <c r="A78" s="1" t="s">
        <v>61</v>
      </c>
      <c r="B78" s="1" t="s">
        <v>77</v>
      </c>
      <c r="C78" s="1" t="s">
        <v>99</v>
      </c>
      <c r="D78" s="1" t="s">
        <v>475</v>
      </c>
      <c r="E78" s="1" t="s">
        <v>80</v>
      </c>
      <c r="F78" s="1" t="s">
        <v>138</v>
      </c>
    </row>
    <row r="79" spans="1:6" ht="12.75" x14ac:dyDescent="0.2">
      <c r="A79" s="1" t="s">
        <v>104</v>
      </c>
      <c r="B79" s="1" t="s">
        <v>77</v>
      </c>
      <c r="C79" s="1" t="s">
        <v>99</v>
      </c>
      <c r="D79" s="1" t="s">
        <v>100</v>
      </c>
      <c r="E79" s="1" t="s">
        <v>80</v>
      </c>
      <c r="F79" s="1" t="s">
        <v>81</v>
      </c>
    </row>
    <row r="80" spans="1:6" ht="12.75" x14ac:dyDescent="0.2">
      <c r="A80" s="1" t="s">
        <v>61</v>
      </c>
      <c r="B80" s="1" t="s">
        <v>77</v>
      </c>
      <c r="C80" s="1" t="s">
        <v>78</v>
      </c>
      <c r="D80" s="1" t="s">
        <v>79</v>
      </c>
      <c r="E80" s="1" t="s">
        <v>80</v>
      </c>
      <c r="F80" s="1" t="s">
        <v>170</v>
      </c>
    </row>
    <row r="81" spans="1:6" ht="12.75" x14ac:dyDescent="0.2">
      <c r="A81" s="1" t="s">
        <v>61</v>
      </c>
      <c r="B81" s="1" t="s">
        <v>77</v>
      </c>
      <c r="C81" s="1" t="s">
        <v>78</v>
      </c>
      <c r="D81" s="1" t="s">
        <v>475</v>
      </c>
      <c r="E81" s="1" t="s">
        <v>80</v>
      </c>
      <c r="F81" s="1" t="s">
        <v>159</v>
      </c>
    </row>
    <row r="82" spans="1:6" ht="12.75" x14ac:dyDescent="0.2">
      <c r="A82" s="1" t="s">
        <v>61</v>
      </c>
      <c r="B82" s="1" t="s">
        <v>115</v>
      </c>
      <c r="C82" s="1" t="s">
        <v>78</v>
      </c>
      <c r="D82" s="1" t="s">
        <v>475</v>
      </c>
      <c r="E82" s="1" t="s">
        <v>80</v>
      </c>
      <c r="F82" s="1" t="s">
        <v>81</v>
      </c>
    </row>
    <row r="83" spans="1:6" ht="12.75" x14ac:dyDescent="0.2">
      <c r="A83" s="1" t="s">
        <v>104</v>
      </c>
      <c r="B83" s="1" t="s">
        <v>77</v>
      </c>
      <c r="C83" s="1" t="s">
        <v>99</v>
      </c>
      <c r="D83" s="1" t="s">
        <v>475</v>
      </c>
      <c r="E83" s="1" t="s">
        <v>80</v>
      </c>
      <c r="F83" s="1" t="s">
        <v>81</v>
      </c>
    </row>
    <row r="84" spans="1:6" ht="12.75" x14ac:dyDescent="0.2">
      <c r="A84" s="1" t="s">
        <v>61</v>
      </c>
      <c r="B84" s="1" t="s">
        <v>77</v>
      </c>
      <c r="C84" s="1" t="s">
        <v>78</v>
      </c>
      <c r="D84" s="1" t="s">
        <v>475</v>
      </c>
      <c r="E84" s="1" t="s">
        <v>80</v>
      </c>
      <c r="F84" s="1" t="s">
        <v>138</v>
      </c>
    </row>
    <row r="85" spans="1:6" ht="12.75" x14ac:dyDescent="0.2">
      <c r="A85" s="1" t="s">
        <v>61</v>
      </c>
      <c r="B85" s="1" t="s">
        <v>77</v>
      </c>
      <c r="C85" s="1" t="s">
        <v>99</v>
      </c>
      <c r="D85" s="1" t="s">
        <v>475</v>
      </c>
      <c r="E85" s="1" t="s">
        <v>80</v>
      </c>
      <c r="F85" s="1" t="s">
        <v>138</v>
      </c>
    </row>
    <row r="86" spans="1:6" ht="12.75" x14ac:dyDescent="0.2">
      <c r="A86" s="1" t="s">
        <v>104</v>
      </c>
      <c r="B86" s="1" t="s">
        <v>77</v>
      </c>
      <c r="C86" s="1" t="s">
        <v>78</v>
      </c>
      <c r="D86" s="1" t="s">
        <v>100</v>
      </c>
      <c r="E86" s="1" t="s">
        <v>80</v>
      </c>
      <c r="F86" s="1" t="s">
        <v>159</v>
      </c>
    </row>
    <row r="87" spans="1:6" ht="12.75" x14ac:dyDescent="0.2">
      <c r="A87" s="1" t="s">
        <v>61</v>
      </c>
      <c r="B87" s="1" t="s">
        <v>77</v>
      </c>
      <c r="C87" s="1" t="s">
        <v>78</v>
      </c>
      <c r="D87" s="1" t="s">
        <v>100</v>
      </c>
      <c r="E87" s="1" t="s">
        <v>80</v>
      </c>
      <c r="F87" s="1" t="s">
        <v>170</v>
      </c>
    </row>
    <row r="88" spans="1:6" ht="12.75" x14ac:dyDescent="0.2">
      <c r="A88" s="1" t="s">
        <v>61</v>
      </c>
      <c r="B88" s="1" t="s">
        <v>77</v>
      </c>
      <c r="C88" s="1" t="s">
        <v>78</v>
      </c>
      <c r="D88" s="1" t="s">
        <v>475</v>
      </c>
      <c r="E88" s="1" t="s">
        <v>80</v>
      </c>
      <c r="F88" s="1" t="s">
        <v>159</v>
      </c>
    </row>
    <row r="89" spans="1:6" ht="12.75" x14ac:dyDescent="0.2">
      <c r="A89" s="1" t="s">
        <v>61</v>
      </c>
      <c r="B89" s="1" t="s">
        <v>77</v>
      </c>
      <c r="C89" s="1" t="s">
        <v>78</v>
      </c>
      <c r="D89" s="1" t="s">
        <v>100</v>
      </c>
      <c r="E89" s="1" t="s">
        <v>80</v>
      </c>
      <c r="F89" s="1" t="s">
        <v>159</v>
      </c>
    </row>
    <row r="90" spans="1:6" ht="12.75" x14ac:dyDescent="0.2">
      <c r="A90" s="1" t="s">
        <v>61</v>
      </c>
      <c r="B90" s="1" t="s">
        <v>115</v>
      </c>
      <c r="C90" s="1" t="s">
        <v>99</v>
      </c>
      <c r="D90" s="1" t="s">
        <v>475</v>
      </c>
      <c r="E90" s="1" t="s">
        <v>80</v>
      </c>
      <c r="F90" s="1" t="s">
        <v>81</v>
      </c>
    </row>
    <row r="91" spans="1:6" ht="12.75" x14ac:dyDescent="0.2">
      <c r="A91" s="1" t="s">
        <v>61</v>
      </c>
      <c r="B91" s="1" t="s">
        <v>77</v>
      </c>
      <c r="C91" s="1" t="s">
        <v>78</v>
      </c>
      <c r="D91" s="1" t="s">
        <v>100</v>
      </c>
      <c r="E91" s="1" t="s">
        <v>80</v>
      </c>
      <c r="F91" s="1" t="s">
        <v>159</v>
      </c>
    </row>
    <row r="92" spans="1:6" ht="12.75" x14ac:dyDescent="0.2">
      <c r="A92" s="1" t="s">
        <v>61</v>
      </c>
      <c r="B92" s="1" t="s">
        <v>77</v>
      </c>
      <c r="C92" s="1" t="s">
        <v>99</v>
      </c>
      <c r="D92" s="1" t="s">
        <v>475</v>
      </c>
      <c r="E92" s="1" t="s">
        <v>80</v>
      </c>
      <c r="F92" s="1" t="s">
        <v>81</v>
      </c>
    </row>
    <row r="93" spans="1:6" ht="12.75" x14ac:dyDescent="0.2">
      <c r="A93" s="1" t="s">
        <v>104</v>
      </c>
      <c r="B93" s="1" t="s">
        <v>77</v>
      </c>
      <c r="C93" s="1" t="s">
        <v>78</v>
      </c>
      <c r="D93" s="1" t="s">
        <v>475</v>
      </c>
      <c r="E93" s="1" t="s">
        <v>80</v>
      </c>
      <c r="F93" s="1" t="s">
        <v>170</v>
      </c>
    </row>
    <row r="94" spans="1:6" ht="12.75" x14ac:dyDescent="0.2">
      <c r="A94" s="1" t="s">
        <v>61</v>
      </c>
      <c r="B94" s="1" t="s">
        <v>77</v>
      </c>
      <c r="C94" s="1" t="s">
        <v>78</v>
      </c>
      <c r="D94" s="1" t="s">
        <v>79</v>
      </c>
      <c r="E94" s="1" t="s">
        <v>80</v>
      </c>
      <c r="F94" s="1" t="s">
        <v>81</v>
      </c>
    </row>
    <row r="95" spans="1:6" ht="12.75" x14ac:dyDescent="0.2">
      <c r="A95" s="1" t="s">
        <v>61</v>
      </c>
      <c r="B95" s="1" t="s">
        <v>77</v>
      </c>
      <c r="C95" s="1" t="s">
        <v>78</v>
      </c>
      <c r="D95" s="1" t="s">
        <v>100</v>
      </c>
      <c r="E95" s="1" t="s">
        <v>80</v>
      </c>
      <c r="F95" s="1" t="s">
        <v>81</v>
      </c>
    </row>
    <row r="96" spans="1:6" ht="12.75" x14ac:dyDescent="0.2">
      <c r="A96" s="1" t="s">
        <v>61</v>
      </c>
      <c r="B96" s="1" t="s">
        <v>77</v>
      </c>
      <c r="C96" s="1" t="s">
        <v>78</v>
      </c>
      <c r="D96" s="1" t="s">
        <v>79</v>
      </c>
      <c r="E96" s="1" t="s">
        <v>80</v>
      </c>
      <c r="F96" s="1" t="s">
        <v>81</v>
      </c>
    </row>
    <row r="97" spans="1:6" ht="12.75" x14ac:dyDescent="0.2">
      <c r="A97" s="1" t="s">
        <v>61</v>
      </c>
      <c r="B97" s="1" t="s">
        <v>77</v>
      </c>
      <c r="C97" s="1" t="s">
        <v>78</v>
      </c>
      <c r="D97" s="1" t="s">
        <v>79</v>
      </c>
      <c r="E97" s="1" t="s">
        <v>80</v>
      </c>
      <c r="F97" s="1" t="s">
        <v>81</v>
      </c>
    </row>
    <row r="98" spans="1:6" ht="12.75" x14ac:dyDescent="0.2">
      <c r="A98" s="1" t="s">
        <v>61</v>
      </c>
      <c r="B98" s="1" t="s">
        <v>77</v>
      </c>
      <c r="C98" s="1" t="s">
        <v>78</v>
      </c>
      <c r="D98" s="1" t="s">
        <v>79</v>
      </c>
      <c r="E98" s="1" t="s">
        <v>80</v>
      </c>
      <c r="F98" s="1" t="s">
        <v>159</v>
      </c>
    </row>
    <row r="99" spans="1:6" ht="12.75" x14ac:dyDescent="0.2">
      <c r="A99" s="1" t="s">
        <v>104</v>
      </c>
      <c r="B99" s="1" t="s">
        <v>77</v>
      </c>
      <c r="C99" s="1" t="s">
        <v>78</v>
      </c>
      <c r="D99" s="1" t="s">
        <v>475</v>
      </c>
      <c r="E99" s="1" t="s">
        <v>80</v>
      </c>
      <c r="F99" s="1" t="s">
        <v>81</v>
      </c>
    </row>
    <row r="100" spans="1:6" ht="12.75" x14ac:dyDescent="0.2">
      <c r="A100" s="1" t="s">
        <v>61</v>
      </c>
      <c r="B100" s="1" t="s">
        <v>77</v>
      </c>
      <c r="C100" s="1" t="s">
        <v>78</v>
      </c>
      <c r="D100" s="1" t="s">
        <v>475</v>
      </c>
      <c r="E100" s="1" t="s">
        <v>80</v>
      </c>
      <c r="F100" s="1" t="s">
        <v>159</v>
      </c>
    </row>
    <row r="101" spans="1:6" ht="12.75" x14ac:dyDescent="0.2">
      <c r="A101" s="1" t="s">
        <v>104</v>
      </c>
      <c r="B101" s="1" t="s">
        <v>115</v>
      </c>
      <c r="C101" s="1" t="s">
        <v>78</v>
      </c>
      <c r="D101" s="1" t="s">
        <v>475</v>
      </c>
      <c r="E101" s="1" t="s">
        <v>80</v>
      </c>
      <c r="F101" s="1" t="s">
        <v>170</v>
      </c>
    </row>
    <row r="102" spans="1:6" ht="12.75" x14ac:dyDescent="0.2">
      <c r="A102" s="1" t="s">
        <v>61</v>
      </c>
      <c r="B102" s="1" t="s">
        <v>77</v>
      </c>
      <c r="C102" s="1" t="s">
        <v>99</v>
      </c>
      <c r="D102" s="1" t="s">
        <v>79</v>
      </c>
      <c r="E102" s="1" t="s">
        <v>80</v>
      </c>
      <c r="F102" s="1" t="s">
        <v>81</v>
      </c>
    </row>
    <row r="103" spans="1:6" ht="12.75" x14ac:dyDescent="0.2">
      <c r="A103" s="1" t="s">
        <v>201</v>
      </c>
      <c r="B103" s="1" t="s">
        <v>77</v>
      </c>
      <c r="C103" s="1" t="s">
        <v>99</v>
      </c>
      <c r="D103" s="1" t="s">
        <v>79</v>
      </c>
      <c r="E103" s="1" t="s">
        <v>80</v>
      </c>
      <c r="F103" s="1" t="s">
        <v>170</v>
      </c>
    </row>
    <row r="104" spans="1:6" ht="12.75" x14ac:dyDescent="0.2">
      <c r="A104" s="1" t="s">
        <v>61</v>
      </c>
      <c r="B104" s="1" t="s">
        <v>77</v>
      </c>
      <c r="C104" s="1" t="s">
        <v>78</v>
      </c>
      <c r="D104" s="1" t="s">
        <v>475</v>
      </c>
      <c r="E104" s="1" t="s">
        <v>80</v>
      </c>
      <c r="F104" s="1" t="s">
        <v>159</v>
      </c>
    </row>
    <row r="105" spans="1:6" ht="12.75" x14ac:dyDescent="0.2">
      <c r="A105" s="1" t="s">
        <v>104</v>
      </c>
      <c r="B105" s="1" t="s">
        <v>77</v>
      </c>
      <c r="C105" s="1" t="s">
        <v>99</v>
      </c>
      <c r="D105" s="1" t="s">
        <v>79</v>
      </c>
      <c r="E105" s="1" t="s">
        <v>80</v>
      </c>
      <c r="F105" s="1" t="s">
        <v>81</v>
      </c>
    </row>
  </sheetData>
  <autoFilter ref="A1:F105"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Form Responses 1</vt:lpstr>
      <vt:lpstr>cyber_security_data</vt:lpstr>
      <vt:lpstr>Corrected</vt:lpstr>
      <vt:lpstr>mba</vt:lpstr>
      <vt:lpstr>mba2</vt:lpstr>
      <vt:lpstr>mba4</vt:lpstr>
      <vt:lpstr>for_analysis</vt:lpstr>
      <vt:lpstr>for_mba_analysis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 Joshi</dc:creator>
  <cp:lastModifiedBy>Rajiv Trivedi</cp:lastModifiedBy>
  <dcterms:created xsi:type="dcterms:W3CDTF">2023-11-02T03:13:32Z</dcterms:created>
  <dcterms:modified xsi:type="dcterms:W3CDTF">2023-11-22T14:07:38Z</dcterms:modified>
</cp:coreProperties>
</file>